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Z:\★建設業許可(用紙）\●令和7年度版\HP用\サンプル\"/>
    </mc:Choice>
  </mc:AlternateContent>
  <xr:revisionPtr revIDLastSave="0" documentId="13_ncr:1_{B9F10862-7193-4CF5-920A-4D172A606D5A}" xr6:coauthVersionLast="47" xr6:coauthVersionMax="47" xr10:uidLastSave="{00000000-0000-0000-0000-000000000000}"/>
  <bookViews>
    <workbookView xWindow="-120" yWindow="-120" windowWidth="20730" windowHeight="11160" tabRatio="603" activeTab="1" xr2:uid="{00000000-000D-0000-FFFF-FFFF00000000}"/>
  </bookViews>
  <sheets>
    <sheet name="解説" sheetId="30" r:id="rId1"/>
    <sheet name="入力画面" sheetId="21" r:id="rId2"/>
    <sheet name="貸借(1)" sheetId="15" r:id="rId3"/>
    <sheet name="貸借 (2)" sheetId="22" r:id="rId4"/>
    <sheet name="損益(1)" sheetId="19" r:id="rId5"/>
    <sheet name="損益(1)兼業あり(静岡県の様式）" sheetId="34" r:id="rId6"/>
    <sheet name="損益(1)兼業あり(佐賀県の様式）" sheetId="33" r:id="rId7"/>
    <sheet name="損益 (2)" sheetId="23" r:id="rId8"/>
    <sheet name="貸借 (2)記載要領なし" sheetId="32" r:id="rId9"/>
    <sheet name="損益 (2)記載要領なし" sheetId="31" r:id="rId10"/>
  </sheets>
  <definedNames>
    <definedName name="_xlnm.Print_Area" localSheetId="0">解説!$B$2:$L$30</definedName>
    <definedName name="_xlnm.Print_Area" localSheetId="7">'損益 (2)'!$B$2:$W$20</definedName>
    <definedName name="_xlnm.Print_Area" localSheetId="9">'損益 (2)記載要領なし'!$B$2:$W$7</definedName>
    <definedName name="_xlnm.Print_Area" localSheetId="4">'損益(1)'!$B$5:$W$41</definedName>
    <definedName name="_xlnm.Print_Area" localSheetId="6">'損益(1)兼業あり(佐賀県の様式）'!$B$2:$W$44</definedName>
    <definedName name="_xlnm.Print_Area" localSheetId="5">'損益(1)兼業あり(静岡県の様式）'!$B$2:$W$44</definedName>
    <definedName name="_xlnm.Print_Area" localSheetId="3">'貸借 (2)'!$B$2:$Y$34</definedName>
    <definedName name="_xlnm.Print_Area" localSheetId="8">'貸借 (2)記載要領なし'!$B$2:$Y$15</definedName>
    <definedName name="_xlnm.Print_Area" localSheetId="2">'貸借(1)'!$B$5:$Y$43</definedName>
    <definedName name="_xlnm.Print_Area" localSheetId="1">入力画面!$B$18:$AE$59</definedName>
  </definedNames>
  <calcPr calcId="191029"/>
</workbook>
</file>

<file path=xl/calcChain.xml><?xml version="1.0" encoding="utf-8"?>
<calcChain xmlns="http://schemas.openxmlformats.org/spreadsheetml/2006/main">
  <c r="Y44" i="34" l="1"/>
  <c r="X44" i="34"/>
  <c r="P44" i="34"/>
  <c r="H44" i="34"/>
  <c r="Y43" i="34"/>
  <c r="P43" i="34" s="1"/>
  <c r="Y40" i="34"/>
  <c r="P40" i="34" s="1"/>
  <c r="X40" i="34"/>
  <c r="H40" i="34"/>
  <c r="Y39" i="34"/>
  <c r="P39" i="34" s="1"/>
  <c r="Y38" i="34"/>
  <c r="P38" i="34"/>
  <c r="Y37" i="34"/>
  <c r="P37" i="34" s="1"/>
  <c r="Y36" i="34"/>
  <c r="P36" i="34"/>
  <c r="X36" i="34"/>
  <c r="I36" i="34" s="1"/>
  <c r="Y35" i="34"/>
  <c r="P35" i="34"/>
  <c r="X35" i="34"/>
  <c r="H35" i="34" s="1"/>
  <c r="Y34" i="34"/>
  <c r="P34" i="34"/>
  <c r="Y33" i="34"/>
  <c r="P33" i="34" s="1"/>
  <c r="X33" i="34"/>
  <c r="I33" i="34"/>
  <c r="Y32" i="34"/>
  <c r="P32" i="34" s="1"/>
  <c r="Y31" i="34"/>
  <c r="P31" i="34"/>
  <c r="Y30" i="34"/>
  <c r="P30" i="34" s="1"/>
  <c r="X30" i="34"/>
  <c r="I30" i="34"/>
  <c r="Y29" i="34"/>
  <c r="P29" i="34" s="1"/>
  <c r="Y28" i="34"/>
  <c r="P28" i="34"/>
  <c r="Y27" i="34"/>
  <c r="P27" i="34" s="1"/>
  <c r="X27" i="34"/>
  <c r="I27" i="34"/>
  <c r="Y26" i="34"/>
  <c r="P26" i="34" s="1"/>
  <c r="X26" i="34"/>
  <c r="H26" i="34"/>
  <c r="Y25" i="34"/>
  <c r="P25" i="34" s="1"/>
  <c r="Y20" i="34"/>
  <c r="P20" i="34"/>
  <c r="Y19" i="34"/>
  <c r="P19" i="34" s="1"/>
  <c r="Y18" i="34"/>
  <c r="P18" i="34"/>
  <c r="L17" i="34"/>
  <c r="Y16" i="34"/>
  <c r="P16" i="34"/>
  <c r="Y15" i="34"/>
  <c r="P15" i="34" s="1"/>
  <c r="Y12" i="34"/>
  <c r="P12" i="34"/>
  <c r="Y11" i="34"/>
  <c r="P11" i="34" s="1"/>
  <c r="R8" i="34"/>
  <c r="P6" i="34"/>
  <c r="N6" i="34"/>
  <c r="L6" i="34"/>
  <c r="J6" i="34"/>
  <c r="P5" i="34"/>
  <c r="N5" i="34"/>
  <c r="L5" i="34"/>
  <c r="J5" i="34"/>
  <c r="Y44" i="33"/>
  <c r="P44" i="33" s="1"/>
  <c r="X44" i="33"/>
  <c r="H44" i="33" s="1"/>
  <c r="Y43" i="33"/>
  <c r="P43" i="33"/>
  <c r="Y40" i="33"/>
  <c r="P40" i="33"/>
  <c r="X40" i="33"/>
  <c r="H40" i="33"/>
  <c r="Y39" i="33"/>
  <c r="P39" i="33"/>
  <c r="Y38" i="33"/>
  <c r="P38" i="33"/>
  <c r="Y37" i="33"/>
  <c r="P37" i="33"/>
  <c r="Y36" i="33"/>
  <c r="P36" i="33"/>
  <c r="X36" i="33"/>
  <c r="I36" i="33"/>
  <c r="Y35" i="33"/>
  <c r="P35" i="33"/>
  <c r="X35" i="33"/>
  <c r="H35" i="33"/>
  <c r="Y34" i="33"/>
  <c r="P34" i="33"/>
  <c r="Y33" i="33"/>
  <c r="X33" i="33"/>
  <c r="P33" i="33"/>
  <c r="I33" i="33"/>
  <c r="Y32" i="33"/>
  <c r="P32" i="33"/>
  <c r="Y31" i="33"/>
  <c r="P31" i="33"/>
  <c r="Y30" i="33"/>
  <c r="X30" i="33"/>
  <c r="P30" i="33"/>
  <c r="I30" i="33"/>
  <c r="Y29" i="33"/>
  <c r="P29" i="33"/>
  <c r="Y28" i="33"/>
  <c r="P28" i="33"/>
  <c r="Y27" i="33"/>
  <c r="X27" i="33"/>
  <c r="P27" i="33"/>
  <c r="I27" i="33"/>
  <c r="Y26" i="33"/>
  <c r="X26" i="33"/>
  <c r="P26" i="33"/>
  <c r="H26" i="33"/>
  <c r="Y25" i="33"/>
  <c r="P25" i="33"/>
  <c r="Y20" i="33"/>
  <c r="P20" i="33"/>
  <c r="Y19" i="33"/>
  <c r="P19" i="33"/>
  <c r="Y18" i="33"/>
  <c r="P18" i="33"/>
  <c r="L17" i="33"/>
  <c r="Y16" i="33"/>
  <c r="P16" i="33" s="1"/>
  <c r="Y15" i="33"/>
  <c r="P15" i="33" s="1"/>
  <c r="Y12" i="33"/>
  <c r="P12" i="33" s="1"/>
  <c r="Y11" i="33"/>
  <c r="P11" i="33" s="1"/>
  <c r="R8" i="33"/>
  <c r="P6" i="33"/>
  <c r="N6" i="33"/>
  <c r="L6" i="33"/>
  <c r="J6" i="33"/>
  <c r="P5" i="33"/>
  <c r="N5" i="33"/>
  <c r="L5" i="33"/>
  <c r="J5" i="33"/>
  <c r="F7" i="31"/>
  <c r="M6" i="23"/>
  <c r="B3" i="19"/>
  <c r="B2" i="19"/>
  <c r="B3" i="15"/>
  <c r="B2" i="15"/>
  <c r="R11" i="19"/>
  <c r="P9" i="19"/>
  <c r="N9" i="19"/>
  <c r="L9" i="19"/>
  <c r="P8" i="19"/>
  <c r="N8" i="19"/>
  <c r="L8" i="19"/>
  <c r="J9" i="19"/>
  <c r="J8" i="19"/>
  <c r="K8" i="15"/>
  <c r="P8" i="15"/>
  <c r="N8" i="15"/>
  <c r="L8" i="15"/>
  <c r="R10" i="15"/>
  <c r="O2" i="21"/>
  <c r="I7" i="19" s="1"/>
  <c r="S14" i="32"/>
  <c r="T10" i="32"/>
  <c r="T9" i="32"/>
  <c r="T8" i="32"/>
  <c r="T4" i="32"/>
  <c r="G4" i="32"/>
  <c r="T3" i="32"/>
  <c r="Q6" i="31"/>
  <c r="N6" i="31"/>
  <c r="P4" i="31"/>
  <c r="H4" i="31"/>
  <c r="P3" i="31"/>
  <c r="AB28" i="21"/>
  <c r="U19" i="33" s="1"/>
  <c r="X33" i="19"/>
  <c r="I33" i="19"/>
  <c r="X30" i="19"/>
  <c r="I30" i="19" s="1"/>
  <c r="X27" i="19"/>
  <c r="I27" i="19"/>
  <c r="X24" i="19"/>
  <c r="I24" i="19" s="1"/>
  <c r="X23" i="19"/>
  <c r="H23" i="19"/>
  <c r="I20" i="30"/>
  <c r="I23" i="30" s="1"/>
  <c r="I30" i="30" s="1"/>
  <c r="F30" i="30"/>
  <c r="B12" i="19"/>
  <c r="X14" i="19"/>
  <c r="AD21" i="21"/>
  <c r="U12" i="33"/>
  <c r="AB32" i="21"/>
  <c r="Y23" i="33" s="1"/>
  <c r="P23" i="33" s="1"/>
  <c r="AB49" i="21"/>
  <c r="U37" i="19" s="1"/>
  <c r="U40" i="33"/>
  <c r="AB53" i="21"/>
  <c r="U44" i="34" s="1"/>
  <c r="U41" i="19"/>
  <c r="X41" i="19"/>
  <c r="H41" i="19"/>
  <c r="X37" i="19"/>
  <c r="H37" i="19"/>
  <c r="X32" i="19"/>
  <c r="H32" i="19"/>
  <c r="Y41" i="19"/>
  <c r="P41" i="19"/>
  <c r="Y40" i="19"/>
  <c r="P40" i="19"/>
  <c r="Y29" i="19"/>
  <c r="P29" i="19"/>
  <c r="Y30" i="19"/>
  <c r="P30" i="19"/>
  <c r="Y31" i="19"/>
  <c r="P31" i="19"/>
  <c r="Y32" i="19"/>
  <c r="P32" i="19"/>
  <c r="Y33" i="19"/>
  <c r="P33" i="19"/>
  <c r="Y34" i="19"/>
  <c r="P34" i="19"/>
  <c r="Y35" i="19"/>
  <c r="P35" i="19"/>
  <c r="Y36" i="19"/>
  <c r="P36" i="19"/>
  <c r="Y37" i="19"/>
  <c r="P37" i="19"/>
  <c r="Y23" i="19"/>
  <c r="P23" i="19"/>
  <c r="Y24" i="19"/>
  <c r="P24" i="19"/>
  <c r="Y25" i="19"/>
  <c r="P25" i="19"/>
  <c r="Y26" i="19"/>
  <c r="P26" i="19"/>
  <c r="Y27" i="19"/>
  <c r="P27" i="19"/>
  <c r="Y28" i="19"/>
  <c r="P28" i="19"/>
  <c r="Y22" i="19"/>
  <c r="P22" i="19"/>
  <c r="Y19" i="19"/>
  <c r="P19" i="19"/>
  <c r="Y18" i="19"/>
  <c r="P18" i="19"/>
  <c r="Y16" i="19"/>
  <c r="P16" i="19"/>
  <c r="Y15" i="19"/>
  <c r="P15" i="19"/>
  <c r="P3" i="23"/>
  <c r="H4" i="23"/>
  <c r="P4" i="23"/>
  <c r="AB56" i="21"/>
  <c r="U4" i="23" s="1"/>
  <c r="O6" i="23"/>
  <c r="Q6" i="23"/>
  <c r="T3" i="22"/>
  <c r="G4" i="22"/>
  <c r="T4" i="22"/>
  <c r="O33" i="21"/>
  <c r="T5" i="22" s="1"/>
  <c r="O29" i="21"/>
  <c r="T8" i="22"/>
  <c r="T9" i="22"/>
  <c r="T10" i="22"/>
  <c r="S14" i="22"/>
  <c r="T35" i="15"/>
  <c r="T36" i="15"/>
  <c r="T37" i="15"/>
  <c r="T38" i="15"/>
  <c r="T39" i="15"/>
  <c r="T40" i="15"/>
  <c r="D41" i="15"/>
  <c r="T41" i="15"/>
  <c r="H42" i="15"/>
  <c r="T42" i="15"/>
  <c r="L17" i="19"/>
  <c r="J29" i="21"/>
  <c r="T22" i="15"/>
  <c r="J38" i="21"/>
  <c r="T31" i="15" s="1"/>
  <c r="T30" i="15"/>
  <c r="T29" i="15"/>
  <c r="T28" i="15"/>
  <c r="T27" i="15"/>
  <c r="T26" i="15"/>
  <c r="T25" i="15"/>
  <c r="T24" i="15"/>
  <c r="H30" i="15"/>
  <c r="H28" i="15"/>
  <c r="H20" i="15"/>
  <c r="H17" i="15"/>
  <c r="T21" i="15"/>
  <c r="T20" i="15"/>
  <c r="T19" i="15"/>
  <c r="T18" i="15"/>
  <c r="T17" i="15"/>
  <c r="T16" i="15"/>
  <c r="T15" i="15"/>
  <c r="T14" i="15"/>
  <c r="T43" i="15"/>
  <c r="U20" i="34"/>
  <c r="U12" i="34"/>
  <c r="U13" i="19"/>
  <c r="Y23" i="34"/>
  <c r="P23" i="34" s="1"/>
  <c r="AB31" i="21"/>
  <c r="P22" i="34" s="1"/>
  <c r="U44" i="33"/>
  <c r="J41" i="21" l="1"/>
  <c r="P22" i="33"/>
  <c r="T5" i="32"/>
  <c r="AD29" i="21"/>
  <c r="J23" i="30"/>
  <c r="U4" i="31"/>
  <c r="U40" i="34"/>
  <c r="AD32" i="21"/>
  <c r="U19" i="34"/>
  <c r="O34" i="21"/>
  <c r="B12" i="21"/>
  <c r="J7" i="15"/>
  <c r="T6" i="32" l="1"/>
  <c r="T6" i="22"/>
  <c r="I27" i="30"/>
  <c r="I26" i="30" s="1"/>
  <c r="I28" i="30"/>
  <c r="I29" i="30"/>
  <c r="T32" i="15"/>
  <c r="AD50" i="21"/>
  <c r="U23" i="34"/>
  <c r="U23" i="33"/>
  <c r="U20" i="19"/>
  <c r="U19" i="19"/>
  <c r="U20" i="33"/>
  <c r="U38" i="19" l="1"/>
  <c r="AD57" i="21"/>
  <c r="U41" i="33"/>
  <c r="U41" i="34"/>
  <c r="U5" i="31" l="1"/>
  <c r="U5" i="23"/>
  <c r="O39" i="21"/>
  <c r="T11" i="32" l="1"/>
  <c r="O40" i="21"/>
  <c r="T11" i="22"/>
  <c r="T12" i="32" l="1"/>
  <c r="T12" i="22"/>
  <c r="O41" i="21"/>
  <c r="T13" i="32" l="1"/>
  <c r="T13" i="22"/>
  <c r="N54"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iwata</author>
  </authors>
  <commentList>
    <comment ref="O39" authorId="0" shapeId="0" xr:uid="{00000000-0006-0000-0100-000001000000}">
      <text>
        <r>
          <rPr>
            <b/>
            <sz val="9"/>
            <color indexed="81"/>
            <rFont val="ＭＳ Ｐゴシック"/>
            <family val="3"/>
            <charset val="128"/>
          </rPr>
          <t>損益計算書を入れると
自動的に転記されます。</t>
        </r>
      </text>
    </comment>
  </commentList>
</comments>
</file>

<file path=xl/sharedStrings.xml><?xml version="1.0" encoding="utf-8"?>
<sst xmlns="http://schemas.openxmlformats.org/spreadsheetml/2006/main" count="490" uniqueCount="300">
  <si>
    <t>現金預金</t>
  </si>
  <si>
    <t>支払手形</t>
  </si>
  <si>
    <t>受取手形</t>
  </si>
  <si>
    <t>短期借入金</t>
  </si>
  <si>
    <t>有価証券</t>
  </si>
  <si>
    <t>未払金</t>
  </si>
  <si>
    <t>完成工事原価</t>
  </si>
  <si>
    <t>未成工事支出金</t>
  </si>
  <si>
    <t>材料貯蔵品</t>
  </si>
  <si>
    <t>預り金</t>
  </si>
  <si>
    <t>従業員給料手当</t>
  </si>
  <si>
    <t>退職金</t>
  </si>
  <si>
    <t>法定福利費</t>
  </si>
  <si>
    <t>長期借入金</t>
  </si>
  <si>
    <t>土地</t>
  </si>
  <si>
    <t>建設仮勘定</t>
  </si>
  <si>
    <t>寄付金</t>
  </si>
  <si>
    <t>減価償却費</t>
  </si>
  <si>
    <t>租税公課</t>
  </si>
  <si>
    <t>保険料</t>
  </si>
  <si>
    <t>年</t>
    <rPh sb="0" eb="1">
      <t>ネン</t>
    </rPh>
    <phoneticPr fontId="2"/>
  </si>
  <si>
    <t>月</t>
    <rPh sb="0" eb="1">
      <t>ツキ</t>
    </rPh>
    <phoneticPr fontId="2"/>
  </si>
  <si>
    <t>日</t>
    <rPh sb="0" eb="1">
      <t>ニチ</t>
    </rPh>
    <phoneticPr fontId="2"/>
  </si>
  <si>
    <t>流動資産合計</t>
    <rPh sb="0" eb="2">
      <t>リュウドウ</t>
    </rPh>
    <rPh sb="2" eb="4">
      <t>シサン</t>
    </rPh>
    <rPh sb="4" eb="6">
      <t>ゴウケイ</t>
    </rPh>
    <phoneticPr fontId="2"/>
  </si>
  <si>
    <t>資産合計</t>
    <rPh sb="0" eb="2">
      <t>シサン</t>
    </rPh>
    <rPh sb="2" eb="4">
      <t>ゴウケイ</t>
    </rPh>
    <phoneticPr fontId="2"/>
  </si>
  <si>
    <t>引当金</t>
    <rPh sb="0" eb="2">
      <t>ヒキアテ</t>
    </rPh>
    <rPh sb="2" eb="3">
      <t>キン</t>
    </rPh>
    <phoneticPr fontId="2"/>
  </si>
  <si>
    <t>流動負債合計</t>
    <rPh sb="0" eb="2">
      <t>リュウドウ</t>
    </rPh>
    <rPh sb="2" eb="4">
      <t>フサイ</t>
    </rPh>
    <rPh sb="4" eb="6">
      <t>ゴウケイ</t>
    </rPh>
    <phoneticPr fontId="2"/>
  </si>
  <si>
    <t>固定負債合計</t>
    <rPh sb="0" eb="2">
      <t>コテイ</t>
    </rPh>
    <rPh sb="2" eb="4">
      <t>フサイ</t>
    </rPh>
    <rPh sb="4" eb="6">
      <t>ゴウケイ</t>
    </rPh>
    <phoneticPr fontId="2"/>
  </si>
  <si>
    <t>負債合計</t>
    <rPh sb="0" eb="2">
      <t>フサイ</t>
    </rPh>
    <rPh sb="2" eb="4">
      <t>ゴウケイ</t>
    </rPh>
    <phoneticPr fontId="2"/>
  </si>
  <si>
    <t>損益計算書</t>
    <rPh sb="0" eb="2">
      <t>ソンエキ</t>
    </rPh>
    <rPh sb="2" eb="5">
      <t>ケイサンショ</t>
    </rPh>
    <phoneticPr fontId="2"/>
  </si>
  <si>
    <t>営業利益(営業損失)</t>
    <rPh sb="0" eb="2">
      <t>エイギョウ</t>
    </rPh>
    <rPh sb="2" eb="4">
      <t>リエキ</t>
    </rPh>
    <rPh sb="5" eb="7">
      <t>エイギョウ</t>
    </rPh>
    <rPh sb="7" eb="9">
      <t>ソンシツ</t>
    </rPh>
    <phoneticPr fontId="2"/>
  </si>
  <si>
    <t>完成工事未収入金</t>
  </si>
  <si>
    <t>建物･構築物</t>
  </si>
  <si>
    <t>機械･運搬具</t>
  </si>
  <si>
    <t>工具器具･備品</t>
  </si>
  <si>
    <t>工事未払金</t>
  </si>
  <si>
    <t>未成工事受入金</t>
  </si>
  <si>
    <t>福利厚生費</t>
  </si>
  <si>
    <t>修繕維持費</t>
  </si>
  <si>
    <t>事務用品費</t>
  </si>
  <si>
    <t>通信交通費</t>
  </si>
  <si>
    <t>動力用水光熱費</t>
  </si>
  <si>
    <t>広告宣伝費</t>
  </si>
  <si>
    <t>交際費</t>
  </si>
  <si>
    <t>地代家賃</t>
  </si>
  <si>
    <t>支払利息</t>
    <rPh sb="0" eb="2">
      <t>シハライ</t>
    </rPh>
    <rPh sb="2" eb="4">
      <t>リソク</t>
    </rPh>
    <phoneticPr fontId="2"/>
  </si>
  <si>
    <t>資産の部</t>
  </si>
  <si>
    <t>負債の部</t>
  </si>
  <si>
    <t>流動資産</t>
  </si>
  <si>
    <t>流動負債</t>
  </si>
  <si>
    <t>売上高</t>
  </si>
  <si>
    <t>売上原価</t>
  </si>
  <si>
    <t>売上総利益</t>
  </si>
  <si>
    <t>販売費及び一般管理費</t>
  </si>
  <si>
    <t>流動資産合計</t>
  </si>
  <si>
    <t>流動負債合計</t>
  </si>
  <si>
    <t>固定資産</t>
  </si>
  <si>
    <t>固定負債</t>
  </si>
  <si>
    <t>固定負債合計</t>
  </si>
  <si>
    <t>負債合計</t>
  </si>
  <si>
    <t>営業外収益</t>
  </si>
  <si>
    <t>営業外費用</t>
  </si>
  <si>
    <t>支払利息</t>
  </si>
  <si>
    <t>資産合計</t>
  </si>
  <si>
    <t>労務費（直接雇用）</t>
  </si>
  <si>
    <t>)</t>
  </si>
  <si>
    <t>動力用水光熱費</t>
    <rPh sb="3" eb="4">
      <t>ミズ</t>
    </rPh>
    <phoneticPr fontId="2"/>
  </si>
  <si>
    <t>完成工事未収入金</t>
    <rPh sb="6" eb="8">
      <t>ニュウキン</t>
    </rPh>
    <phoneticPr fontId="2"/>
  </si>
  <si>
    <t>引当金</t>
    <rPh sb="0" eb="3">
      <t>ヒキアテキン</t>
    </rPh>
    <phoneticPr fontId="2"/>
  </si>
  <si>
    <t>（うち労務外注費</t>
    <rPh sb="3" eb="5">
      <t>ロウム</t>
    </rPh>
    <rPh sb="5" eb="8">
      <t>ガイチュウヒ</t>
    </rPh>
    <phoneticPr fontId="2"/>
  </si>
  <si>
    <t>検算</t>
    <rPh sb="0" eb="2">
      <t>ケンザン</t>
    </rPh>
    <phoneticPr fontId="2"/>
  </si>
  <si>
    <t>貸倒引当金(※債権償却特別勘定を含む）</t>
    <rPh sb="7" eb="9">
      <t>サイケン</t>
    </rPh>
    <rPh sb="9" eb="11">
      <t>ショウキャク</t>
    </rPh>
    <rPh sb="11" eb="13">
      <t>トクベツ</t>
    </rPh>
    <rPh sb="13" eb="15">
      <t>カンジョウ</t>
    </rPh>
    <rPh sb="16" eb="17">
      <t>フク</t>
    </rPh>
    <phoneticPr fontId="2"/>
  </si>
  <si>
    <t>完成工事総利益（完成工事総損失)</t>
    <rPh sb="8" eb="10">
      <t>カンセイ</t>
    </rPh>
    <rPh sb="10" eb="12">
      <t>コウジ</t>
    </rPh>
    <rPh sb="12" eb="13">
      <t>ソウ</t>
    </rPh>
    <rPh sb="13" eb="15">
      <t>ソンシツ</t>
    </rPh>
    <phoneticPr fontId="2"/>
  </si>
  <si>
    <t>その他有形固定資産</t>
    <rPh sb="8" eb="9">
      <t>サン</t>
    </rPh>
    <phoneticPr fontId="2"/>
  </si>
  <si>
    <t>貸借対照表</t>
    <rPh sb="0" eb="2">
      <t>タイシャク</t>
    </rPh>
    <rPh sb="2" eb="5">
      <t>タイショウヒョウ</t>
    </rPh>
    <phoneticPr fontId="2"/>
  </si>
  <si>
    <t>貸借対照表の資産合計と負債資本合計－－－－－－－－－－－－－－－－－－</t>
    <rPh sb="0" eb="5">
      <t>タイシャクタイショウヒョウ</t>
    </rPh>
    <rPh sb="6" eb="8">
      <t>シサン</t>
    </rPh>
    <rPh sb="8" eb="10">
      <t>ゴウケイ</t>
    </rPh>
    <rPh sb="11" eb="13">
      <t>フサイ</t>
    </rPh>
    <rPh sb="13" eb="15">
      <t>シホン</t>
    </rPh>
    <rPh sb="15" eb="17">
      <t>ゴウケイ</t>
    </rPh>
    <phoneticPr fontId="2"/>
  </si>
  <si>
    <t>固定資産合計</t>
    <rPh sb="4" eb="6">
      <t>ゴウケイ</t>
    </rPh>
    <phoneticPr fontId="2"/>
  </si>
  <si>
    <t>事業主借勘定</t>
    <rPh sb="0" eb="3">
      <t>ジギョウヌシ</t>
    </rPh>
    <rPh sb="3" eb="4">
      <t>カ</t>
    </rPh>
    <rPh sb="4" eb="6">
      <t>カンジョウ</t>
    </rPh>
    <phoneticPr fontId="2"/>
  </si>
  <si>
    <t>事業主貸勘定</t>
    <rPh sb="0" eb="3">
      <t>ジギョウヌシ</t>
    </rPh>
    <rPh sb="3" eb="4">
      <t>カ</t>
    </rPh>
    <rPh sb="4" eb="6">
      <t>カンジョウ</t>
    </rPh>
    <phoneticPr fontId="2"/>
  </si>
  <si>
    <t>事業主利益</t>
    <rPh sb="0" eb="3">
      <t>ジギョウヌシ</t>
    </rPh>
    <rPh sb="3" eb="5">
      <t>リエキ</t>
    </rPh>
    <phoneticPr fontId="2"/>
  </si>
  <si>
    <t>期首資本金(元入金）</t>
    <rPh sb="0" eb="2">
      <t>キシュ</t>
    </rPh>
    <rPh sb="6" eb="8">
      <t>モトイ</t>
    </rPh>
    <rPh sb="8" eb="9">
      <t>キン</t>
    </rPh>
    <phoneticPr fontId="2"/>
  </si>
  <si>
    <t>未収入金</t>
    <rPh sb="0" eb="2">
      <t>ミシュウ</t>
    </rPh>
    <rPh sb="2" eb="4">
      <t>ニュウキン</t>
    </rPh>
    <phoneticPr fontId="2"/>
  </si>
  <si>
    <t>千円</t>
    <rPh sb="0" eb="2">
      <t>センエン</t>
    </rPh>
    <phoneticPr fontId="2"/>
  </si>
  <si>
    <t>△</t>
    <phoneticPr fontId="2"/>
  </si>
  <si>
    <t>固定資産合計</t>
    <rPh sb="0" eb="2">
      <t>コテイ</t>
    </rPh>
    <rPh sb="2" eb="4">
      <t>シサン</t>
    </rPh>
    <rPh sb="4" eb="6">
      <t>ゴウケイ</t>
    </rPh>
    <phoneticPr fontId="2"/>
  </si>
  <si>
    <t>販売費及び一般管理費</t>
    <rPh sb="0" eb="2">
      <t>ハンバイ</t>
    </rPh>
    <rPh sb="2" eb="3">
      <t>ヒ</t>
    </rPh>
    <rPh sb="3" eb="4">
      <t>オヨ</t>
    </rPh>
    <rPh sb="5" eb="7">
      <t>イッパン</t>
    </rPh>
    <rPh sb="7" eb="10">
      <t>カンリヒ</t>
    </rPh>
    <phoneticPr fontId="2"/>
  </si>
  <si>
    <t>完成工事高</t>
    <phoneticPr fontId="2"/>
  </si>
  <si>
    <t>工事未払金</t>
    <phoneticPr fontId="2"/>
  </si>
  <si>
    <t>未成工事受入金</t>
    <phoneticPr fontId="2"/>
  </si>
  <si>
    <t>材料費</t>
    <phoneticPr fontId="2"/>
  </si>
  <si>
    <t>△</t>
    <phoneticPr fontId="2"/>
  </si>
  <si>
    <t>外注費</t>
    <phoneticPr fontId="2"/>
  </si>
  <si>
    <t>経費（従業員給与を含む）</t>
    <phoneticPr fontId="2"/>
  </si>
  <si>
    <t>建物･構築物</t>
    <phoneticPr fontId="2"/>
  </si>
  <si>
    <t>機械･運搬具</t>
    <phoneticPr fontId="2"/>
  </si>
  <si>
    <t>工具器具･備品</t>
    <phoneticPr fontId="2"/>
  </si>
  <si>
    <t>Ⅰ</t>
    <phoneticPr fontId="2"/>
  </si>
  <si>
    <t>Ⅱ</t>
    <phoneticPr fontId="2"/>
  </si>
  <si>
    <t>Ⅲ</t>
    <phoneticPr fontId="2"/>
  </si>
  <si>
    <t>福利厚生費</t>
    <phoneticPr fontId="2"/>
  </si>
  <si>
    <t>Ⅳ</t>
    <phoneticPr fontId="2"/>
  </si>
  <si>
    <t>修繕維持費</t>
    <phoneticPr fontId="2"/>
  </si>
  <si>
    <t>事務用品費</t>
    <phoneticPr fontId="2"/>
  </si>
  <si>
    <t>通信交通費</t>
    <phoneticPr fontId="2"/>
  </si>
  <si>
    <t>注１　消費税に相当する額の会計処理の方法</t>
    <phoneticPr fontId="2"/>
  </si>
  <si>
    <t>広告宣伝費</t>
    <phoneticPr fontId="2"/>
  </si>
  <si>
    <t>交際費</t>
    <phoneticPr fontId="2"/>
  </si>
  <si>
    <t>地代家賃</t>
    <phoneticPr fontId="2"/>
  </si>
  <si>
    <t>雑費</t>
    <phoneticPr fontId="2"/>
  </si>
  <si>
    <t>(商号又は名称)</t>
    <rPh sb="1" eb="3">
      <t>ショウゴウ</t>
    </rPh>
    <rPh sb="3" eb="4">
      <t>マタ</t>
    </rPh>
    <rPh sb="5" eb="7">
      <t>メイショウ</t>
    </rPh>
    <phoneticPr fontId="2"/>
  </si>
  <si>
    <t>期首資本金</t>
    <rPh sb="0" eb="2">
      <t>キシュ</t>
    </rPh>
    <rPh sb="2" eb="5">
      <t>シホンキン</t>
    </rPh>
    <phoneticPr fontId="2"/>
  </si>
  <si>
    <t>材料費</t>
    <rPh sb="0" eb="3">
      <t>ザイリョウヒ</t>
    </rPh>
    <phoneticPr fontId="2"/>
  </si>
  <si>
    <t>労務費</t>
    <rPh sb="0" eb="2">
      <t>ロウム</t>
    </rPh>
    <rPh sb="2" eb="3">
      <t>ヒ</t>
    </rPh>
    <phoneticPr fontId="2"/>
  </si>
  <si>
    <t>外注費</t>
    <rPh sb="0" eb="3">
      <t>ガイチュウヒ</t>
    </rPh>
    <phoneticPr fontId="2"/>
  </si>
  <si>
    <t>千円　</t>
    <rPh sb="0" eb="2">
      <t>センエン</t>
    </rPh>
    <phoneticPr fontId="2"/>
  </si>
  <si>
    <t>事業主利益(事業主損失)</t>
    <rPh sb="0" eb="3">
      <t>ジギョウヌシ</t>
    </rPh>
    <rPh sb="3" eb="5">
      <t>リエキ</t>
    </rPh>
    <rPh sb="6" eb="9">
      <t>ジギョウヌシ</t>
    </rPh>
    <rPh sb="9" eb="11">
      <t>ソンシツ</t>
    </rPh>
    <phoneticPr fontId="2"/>
  </si>
  <si>
    <t>注記</t>
    <rPh sb="0" eb="2">
      <t>チュウキ</t>
    </rPh>
    <phoneticPr fontId="2"/>
  </si>
  <si>
    <t>注２　工事進行基準による「完成工事高」</t>
    <rPh sb="3" eb="5">
      <t>コウジ</t>
    </rPh>
    <rPh sb="5" eb="7">
      <t>シンコウ</t>
    </rPh>
    <rPh sb="7" eb="9">
      <t>キジュン</t>
    </rPh>
    <rPh sb="13" eb="15">
      <t>カンセイ</t>
    </rPh>
    <rPh sb="15" eb="17">
      <t>コウジ</t>
    </rPh>
    <rPh sb="17" eb="18">
      <t>タカ</t>
    </rPh>
    <phoneticPr fontId="2"/>
  </si>
  <si>
    <t>円</t>
    <rPh sb="0" eb="1">
      <t>エン</t>
    </rPh>
    <phoneticPr fontId="2"/>
  </si>
  <si>
    <t>資　  産 　 の  　部</t>
    <rPh sb="0" eb="1">
      <t>シ</t>
    </rPh>
    <rPh sb="4" eb="5">
      <t>サン</t>
    </rPh>
    <rPh sb="12" eb="13">
      <t>ブ</t>
    </rPh>
    <phoneticPr fontId="2"/>
  </si>
  <si>
    <t>負  　債　  の  　部</t>
    <rPh sb="0" eb="1">
      <t>フ</t>
    </rPh>
    <rPh sb="4" eb="5">
      <t>サイ</t>
    </rPh>
    <rPh sb="12" eb="13">
      <t>ブ</t>
    </rPh>
    <phoneticPr fontId="2"/>
  </si>
  <si>
    <t>）</t>
    <phoneticPr fontId="2"/>
  </si>
  <si>
    <t>Ⅰ</t>
    <phoneticPr fontId="2"/>
  </si>
  <si>
    <t>貸倒引当金</t>
    <phoneticPr fontId="2"/>
  </si>
  <si>
    <t>△</t>
    <phoneticPr fontId="2"/>
  </si>
  <si>
    <t>Ⅱ</t>
    <phoneticPr fontId="2"/>
  </si>
  <si>
    <t>Ⅰ</t>
    <phoneticPr fontId="2"/>
  </si>
  <si>
    <t>日現在</t>
    <rPh sb="0" eb="1">
      <t>ニチ</t>
    </rPh>
    <rPh sb="1" eb="2">
      <t>ウツツ</t>
    </rPh>
    <rPh sb="2" eb="3">
      <t>ザイ</t>
    </rPh>
    <phoneticPr fontId="2"/>
  </si>
  <si>
    <t>（用紙Ａ４）</t>
    <rPh sb="1" eb="3">
      <t>ヨウシ</t>
    </rPh>
    <phoneticPr fontId="2"/>
  </si>
  <si>
    <t>記載要領</t>
  </si>
  <si>
    <t>すること。</t>
  </si>
  <si>
    <t>た科目をもって掲記すること。</t>
  </si>
  <si>
    <t>前期末の資本合計</t>
  </si>
  <si>
    <t>事業主が事業外資金から事業のために借りたもの</t>
  </si>
  <si>
    <t>事業主が営業の資金から家事費等に充当したもの</t>
  </si>
  <si>
    <t>経　費</t>
    <rPh sb="0" eb="1">
      <t>キョウ</t>
    </rPh>
    <rPh sb="2" eb="3">
      <t>ヒ</t>
    </rPh>
    <phoneticPr fontId="2"/>
  </si>
  <si>
    <t>（用紙Ａ4）</t>
    <rPh sb="1" eb="3">
      <t>ヨウシ</t>
    </rPh>
    <phoneticPr fontId="2"/>
  </si>
  <si>
    <t>その他</t>
    <phoneticPr fontId="2"/>
  </si>
  <si>
    <t>その他</t>
    <rPh sb="2" eb="3">
      <t>タ</t>
    </rPh>
    <phoneticPr fontId="2"/>
  </si>
  <si>
    <t>純資産の部</t>
    <rPh sb="0" eb="3">
      <t>ジュンシサン</t>
    </rPh>
    <phoneticPr fontId="2"/>
  </si>
  <si>
    <t>純資産合計</t>
    <rPh sb="0" eb="3">
      <t>ジュンシサン</t>
    </rPh>
    <phoneticPr fontId="2"/>
  </si>
  <si>
    <t>負債純資産合計</t>
    <rPh sb="2" eb="5">
      <t>ジュンシサン</t>
    </rPh>
    <phoneticPr fontId="2"/>
  </si>
  <si>
    <t>営業利益（営業損失）</t>
    <rPh sb="5" eb="7">
      <t>エイギョウ</t>
    </rPh>
    <rPh sb="7" eb="9">
      <t>ソンシツ</t>
    </rPh>
    <phoneticPr fontId="2"/>
  </si>
  <si>
    <t>事業主利益（事業主損失）</t>
    <rPh sb="0" eb="3">
      <t>ジギョウヌシ</t>
    </rPh>
    <rPh sb="6" eb="9">
      <t>ジギョウヌシ</t>
    </rPh>
    <rPh sb="9" eb="11">
      <t>ソンシツ</t>
    </rPh>
    <phoneticPr fontId="2"/>
  </si>
  <si>
    <t>純資産合計</t>
    <rPh sb="0" eb="1">
      <t>ジュン</t>
    </rPh>
    <rPh sb="1" eb="3">
      <t>シサン</t>
    </rPh>
    <rPh sb="3" eb="5">
      <t>ゴウケイ</t>
    </rPh>
    <phoneticPr fontId="2"/>
  </si>
  <si>
    <t>負債純資産合計</t>
    <rPh sb="0" eb="2">
      <t>フサイ</t>
    </rPh>
    <rPh sb="2" eb="5">
      <t>ジュンシサン</t>
    </rPh>
    <rPh sb="5" eb="7">
      <t>ゴウケイ</t>
    </rPh>
    <phoneticPr fontId="2"/>
  </si>
  <si>
    <t>純　  資　  産 　 の 　 部</t>
    <rPh sb="0" eb="1">
      <t>ジュン</t>
    </rPh>
    <rPh sb="4" eb="5">
      <t>シ</t>
    </rPh>
    <rPh sb="8" eb="9">
      <t>サン</t>
    </rPh>
    <rPh sb="16" eb="17">
      <t>ブ</t>
    </rPh>
    <phoneticPr fontId="2"/>
  </si>
  <si>
    <t>固　定　負　債</t>
    <rPh sb="0" eb="1">
      <t>ガタマリ</t>
    </rPh>
    <rPh sb="2" eb="3">
      <t>サダム</t>
    </rPh>
    <rPh sb="4" eb="5">
      <t>フ</t>
    </rPh>
    <rPh sb="6" eb="7">
      <t>サイ</t>
    </rPh>
    <phoneticPr fontId="2"/>
  </si>
  <si>
    <t>流　動　資　産</t>
    <rPh sb="0" eb="1">
      <t>リュウ</t>
    </rPh>
    <rPh sb="2" eb="3">
      <t>ドウ</t>
    </rPh>
    <rPh sb="4" eb="5">
      <t>シ</t>
    </rPh>
    <rPh sb="6" eb="7">
      <t>サン</t>
    </rPh>
    <phoneticPr fontId="2"/>
  </si>
  <si>
    <t>固　定　資　産</t>
    <rPh sb="0" eb="1">
      <t>ガタマリ</t>
    </rPh>
    <rPh sb="2" eb="3">
      <t>サダム</t>
    </rPh>
    <rPh sb="4" eb="5">
      <t>シ</t>
    </rPh>
    <rPh sb="6" eb="7">
      <t>サン</t>
    </rPh>
    <phoneticPr fontId="2"/>
  </si>
  <si>
    <t>流　動　負　債</t>
    <rPh sb="0" eb="1">
      <t>リュウ</t>
    </rPh>
    <rPh sb="2" eb="3">
      <t>ドウ</t>
    </rPh>
    <rPh sb="4" eb="5">
      <t>フ</t>
    </rPh>
    <rPh sb="6" eb="7">
      <t>サイ</t>
    </rPh>
    <phoneticPr fontId="2"/>
  </si>
  <si>
    <t>損益計算書</t>
    <rPh sb="0" eb="1">
      <t>ソン</t>
    </rPh>
    <rPh sb="1" eb="2">
      <t>エキ</t>
    </rPh>
    <rPh sb="2" eb="3">
      <t>ケイ</t>
    </rPh>
    <rPh sb="3" eb="4">
      <t>ザン</t>
    </rPh>
    <rPh sb="4" eb="5">
      <t>ショ</t>
    </rPh>
    <phoneticPr fontId="2"/>
  </si>
  <si>
    <t>Ⅴ</t>
    <phoneticPr fontId="2"/>
  </si>
  <si>
    <t>記載要領６は、営業外収益の「その他」に属する収益及び営業外費用の「その他」に属する費</t>
    <rPh sb="7" eb="10">
      <t>エイギョウガイ</t>
    </rPh>
    <rPh sb="10" eb="12">
      <t>シュウエキ</t>
    </rPh>
    <rPh sb="26" eb="29">
      <t>エイギョウガイ</t>
    </rPh>
    <rPh sb="29" eb="31">
      <t>ヒヨウ</t>
    </rPh>
    <phoneticPr fontId="2"/>
  </si>
  <si>
    <t>　用の記載に準用する。</t>
    <rPh sb="1" eb="2">
      <t>ヨウ</t>
    </rPh>
    <phoneticPr fontId="2"/>
  </si>
  <si>
    <r>
      <t>必ず</t>
    </r>
    <r>
      <rPr>
        <b/>
        <sz val="10"/>
        <color indexed="10"/>
        <rFont val="ＭＳ Ｐゴシック"/>
        <family val="3"/>
        <charset val="128"/>
      </rPr>
      <t>円単位</t>
    </r>
    <r>
      <rPr>
        <sz val="10"/>
        <rFont val="ＭＳ Ｐゴシック"/>
        <family val="3"/>
        <charset val="128"/>
      </rPr>
      <t>で入力</t>
    </r>
    <rPh sb="0" eb="1">
      <t>カナラ</t>
    </rPh>
    <rPh sb="2" eb="3">
      <t>エン</t>
    </rPh>
    <rPh sb="3" eb="5">
      <t>タンイ</t>
    </rPh>
    <rPh sb="6" eb="8">
      <t>ニュウリョク</t>
    </rPh>
    <phoneticPr fontId="2"/>
  </si>
  <si>
    <r>
      <t>様式第十八号</t>
    </r>
    <r>
      <rPr>
        <sz val="12"/>
        <rFont val="ＭＳ Ｐ明朝"/>
        <family val="1"/>
        <charset val="128"/>
      </rPr>
      <t>(第四条、第十条、第十九条の四関係)</t>
    </r>
    <rPh sb="0" eb="2">
      <t>ヨウシキ</t>
    </rPh>
    <rPh sb="2" eb="3">
      <t>ダイ</t>
    </rPh>
    <rPh sb="3" eb="5">
      <t>ジュウハチ</t>
    </rPh>
    <rPh sb="5" eb="6">
      <t>ゴウ</t>
    </rPh>
    <rPh sb="7" eb="8">
      <t>ダイ</t>
    </rPh>
    <rPh sb="8" eb="9">
      <t>ヨン</t>
    </rPh>
    <rPh sb="9" eb="10">
      <t>ジョウ</t>
    </rPh>
    <rPh sb="11" eb="12">
      <t>ダイ</t>
    </rPh>
    <rPh sb="12" eb="14">
      <t>ジュウジョウ</t>
    </rPh>
    <rPh sb="15" eb="16">
      <t>ダイ</t>
    </rPh>
    <rPh sb="16" eb="18">
      <t>１９</t>
    </rPh>
    <rPh sb="18" eb="19">
      <t>ジョウ</t>
    </rPh>
    <rPh sb="20" eb="21">
      <t>４</t>
    </rPh>
    <rPh sb="21" eb="23">
      <t>カンケイ</t>
    </rPh>
    <phoneticPr fontId="2"/>
  </si>
  <si>
    <t>その他</t>
    <phoneticPr fontId="2"/>
  </si>
  <si>
    <t>その他</t>
    <phoneticPr fontId="2"/>
  </si>
  <si>
    <t>その他</t>
    <phoneticPr fontId="2"/>
  </si>
  <si>
    <t>Ⅱ</t>
    <phoneticPr fontId="2"/>
  </si>
  <si>
    <t>△</t>
    <phoneticPr fontId="2"/>
  </si>
  <si>
    <t>１</t>
    <phoneticPr fontId="2"/>
  </si>
  <si>
    <t>貸借対照表は、財産の状態を正確に判断することができるよう明りょうに記載すること。</t>
    <phoneticPr fontId="2"/>
  </si>
  <si>
    <t>２</t>
    <phoneticPr fontId="2"/>
  </si>
  <si>
    <t>下記以外の勘定科目の分類は、法人の勘定科目の分類によること。</t>
    <phoneticPr fontId="2"/>
  </si>
  <si>
    <t>期首資本金</t>
    <phoneticPr fontId="2"/>
  </si>
  <si>
    <t>事業主借勘定</t>
    <phoneticPr fontId="2"/>
  </si>
  <si>
    <t>事業主貸勘定</t>
    <phoneticPr fontId="2"/>
  </si>
  <si>
    <t>事業主利益（事業主損失）</t>
    <phoneticPr fontId="2"/>
  </si>
  <si>
    <t>損益計算書の事業主利益（事業主損失）</t>
    <phoneticPr fontId="2"/>
  </si>
  <si>
    <t>３</t>
    <phoneticPr fontId="2"/>
  </si>
  <si>
    <t>記載すべき金額は、千円単位をもって表示すること。</t>
    <phoneticPr fontId="2"/>
  </si>
  <si>
    <t>４</t>
    <phoneticPr fontId="2"/>
  </si>
  <si>
    <t>金額の記載に当たって有効数字がない場合においては、科目の名称の記載を要しない。</t>
    <phoneticPr fontId="2"/>
  </si>
  <si>
    <t>５</t>
    <phoneticPr fontId="2"/>
  </si>
  <si>
    <t>６</t>
    <phoneticPr fontId="2"/>
  </si>
  <si>
    <t>７</t>
    <phoneticPr fontId="2"/>
  </si>
  <si>
    <t>記載要領６は、負債の部の記載に準用ずる。</t>
    <phoneticPr fontId="2"/>
  </si>
  <si>
    <t>８</t>
    <phoneticPr fontId="2"/>
  </si>
  <si>
    <t>「・・・引当金」には、完成工事補償引当金その他の当該引当金の設定科目を示す名称を付し</t>
    <phoneticPr fontId="2"/>
  </si>
  <si>
    <t>９</t>
    <phoneticPr fontId="2"/>
  </si>
  <si>
    <t>注は、税抜方式及び税込方式のうち貸借対照表及び損益計算書の作成に当たって採用したもの</t>
    <phoneticPr fontId="2"/>
  </si>
  <si>
    <t>をいう。</t>
    <phoneticPr fontId="2"/>
  </si>
  <si>
    <t>ただし、経営状況分析申請書又は経営規模等評価申請書に添付する場合には、税抜方式を採用</t>
    <phoneticPr fontId="2"/>
  </si>
  <si>
    <t>注　　消費税及び地方消費税に相当する額の会計処理の方法</t>
    <rPh sb="0" eb="1">
      <t>チュウ</t>
    </rPh>
    <rPh sb="3" eb="6">
      <t>ショウヒゼイ</t>
    </rPh>
    <rPh sb="6" eb="7">
      <t>オヨ</t>
    </rPh>
    <rPh sb="8" eb="10">
      <t>チホウ</t>
    </rPh>
    <rPh sb="10" eb="13">
      <t>ショウヒゼイ</t>
    </rPh>
    <rPh sb="14" eb="16">
      <t>ソウトウ</t>
    </rPh>
    <rPh sb="18" eb="19">
      <t>ガク</t>
    </rPh>
    <rPh sb="20" eb="22">
      <t>カイケイ</t>
    </rPh>
    <rPh sb="22" eb="24">
      <t>ショリ</t>
    </rPh>
    <rPh sb="25" eb="27">
      <t>ホウホウ</t>
    </rPh>
    <phoneticPr fontId="2"/>
  </si>
  <si>
    <r>
      <t>様式第十九号</t>
    </r>
    <r>
      <rPr>
        <sz val="12"/>
        <rFont val="ＭＳ Ｐ明朝"/>
        <family val="1"/>
        <charset val="128"/>
      </rPr>
      <t>(第四条、第十条、第十九条の四関係)</t>
    </r>
    <rPh sb="0" eb="2">
      <t>ヨウシキ</t>
    </rPh>
    <rPh sb="2" eb="3">
      <t>ダイ</t>
    </rPh>
    <rPh sb="3" eb="5">
      <t>ジュウキュウ</t>
    </rPh>
    <rPh sb="5" eb="6">
      <t>ゴウ</t>
    </rPh>
    <rPh sb="7" eb="8">
      <t>ダイ</t>
    </rPh>
    <rPh sb="8" eb="9">
      <t>4</t>
    </rPh>
    <rPh sb="9" eb="10">
      <t>ジョウ</t>
    </rPh>
    <rPh sb="11" eb="12">
      <t>ダイ</t>
    </rPh>
    <rPh sb="12" eb="13">
      <t>10</t>
    </rPh>
    <rPh sb="13" eb="14">
      <t>ジョウ</t>
    </rPh>
    <rPh sb="15" eb="16">
      <t>ダイ</t>
    </rPh>
    <rPh sb="16" eb="18">
      <t>１９</t>
    </rPh>
    <rPh sb="18" eb="19">
      <t>ジョウ</t>
    </rPh>
    <rPh sb="20" eb="21">
      <t>４</t>
    </rPh>
    <rPh sb="21" eb="23">
      <t>カンケイ</t>
    </rPh>
    <phoneticPr fontId="2"/>
  </si>
  <si>
    <t>Ⅰ</t>
    <phoneticPr fontId="2"/>
  </si>
  <si>
    <t>完 成 工 事 高</t>
    <phoneticPr fontId="2"/>
  </si>
  <si>
    <t>Ⅱ</t>
    <phoneticPr fontId="2"/>
  </si>
  <si>
    <t>Ⅲ</t>
    <phoneticPr fontId="2"/>
  </si>
  <si>
    <t>雑　費</t>
    <phoneticPr fontId="2"/>
  </si>
  <si>
    <t>Ⅳ</t>
    <phoneticPr fontId="2"/>
  </si>
  <si>
    <t>完成工事総利益(完成工事総損失）</t>
    <rPh sb="8" eb="10">
      <t>カンセイ</t>
    </rPh>
    <rPh sb="10" eb="12">
      <t>コウジ</t>
    </rPh>
    <rPh sb="12" eb="13">
      <t>ソウ</t>
    </rPh>
    <rPh sb="13" eb="15">
      <t>ソンシツ</t>
    </rPh>
    <phoneticPr fontId="2"/>
  </si>
  <si>
    <t>営 業 外 収 益</t>
    <rPh sb="0" eb="1">
      <t>エイ</t>
    </rPh>
    <rPh sb="2" eb="3">
      <t>ギョウ</t>
    </rPh>
    <rPh sb="4" eb="5">
      <t>ガイ</t>
    </rPh>
    <rPh sb="6" eb="7">
      <t>オサム</t>
    </rPh>
    <rPh sb="8" eb="9">
      <t>エキ</t>
    </rPh>
    <phoneticPr fontId="2"/>
  </si>
  <si>
    <t>営 業 外 費 用</t>
    <rPh sb="0" eb="1">
      <t>エイ</t>
    </rPh>
    <rPh sb="2" eb="3">
      <t>ギョウ</t>
    </rPh>
    <rPh sb="4" eb="5">
      <t>ガイ</t>
    </rPh>
    <rPh sb="6" eb="7">
      <t>ヒ</t>
    </rPh>
    <rPh sb="8" eb="9">
      <t>ヨウ</t>
    </rPh>
    <phoneticPr fontId="2"/>
  </si>
  <si>
    <t>損益計算書は、損益の状態を正確に判断することができるよう明りょうに記載すること。</t>
    <phoneticPr fontId="2"/>
  </si>
  <si>
    <t>「事業主利益（事業主損失）」以外の勘定科目の分類は、法人の勘定科目の分類によること。</t>
    <phoneticPr fontId="2"/>
  </si>
  <si>
    <t>建設業以外の事業（以下「兼業事業」という。）を併せて営む場合において兼業事業における</t>
    <phoneticPr fontId="2"/>
  </si>
  <si>
    <t>　売上高が総売上高の10分の1を超えるときは、兼業事業の売上高及び売上原価を建設業と区分し</t>
    <phoneticPr fontId="2"/>
  </si>
  <si>
    <t>　て表示すること。</t>
    <phoneticPr fontId="2"/>
  </si>
  <si>
    <t>６</t>
    <phoneticPr fontId="2"/>
  </si>
  <si>
    <t>　は、それぞれ当該費用を明示する科目を用いて掲記すること。</t>
    <phoneticPr fontId="2"/>
  </si>
  <si>
    <t>７</t>
    <phoneticPr fontId="2"/>
  </si>
  <si>
    <t>「うち労務外注費」が0の場合</t>
    <rPh sb="3" eb="5">
      <t>ロウム</t>
    </rPh>
    <rPh sb="5" eb="8">
      <t>ガイチュウヒ</t>
    </rPh>
    <rPh sb="12" eb="14">
      <t>バアイ</t>
    </rPh>
    <phoneticPr fontId="2"/>
  </si>
  <si>
    <t>「0」と表示されます</t>
    <rPh sb="4" eb="6">
      <t>ヒョウジ</t>
    </rPh>
    <phoneticPr fontId="2"/>
  </si>
  <si>
    <t>税込み方式</t>
    <rPh sb="0" eb="1">
      <t>ゼイ</t>
    </rPh>
    <rPh sb="1" eb="2">
      <t>コ</t>
    </rPh>
    <rPh sb="3" eb="5">
      <t>ホウシキ</t>
    </rPh>
    <phoneticPr fontId="2"/>
  </si>
  <si>
    <t>税抜き方式</t>
    <rPh sb="0" eb="1">
      <t>ゼイ</t>
    </rPh>
    <rPh sb="1" eb="2">
      <t>ヌ</t>
    </rPh>
    <rPh sb="3" eb="5">
      <t>ホウシキ</t>
    </rPh>
    <phoneticPr fontId="2"/>
  </si>
  <si>
    <t>免税事業者につき税込み</t>
    <rPh sb="0" eb="2">
      <t>メンゼイ</t>
    </rPh>
    <rPh sb="2" eb="5">
      <t>ジギョウシャ</t>
    </rPh>
    <rPh sb="8" eb="10">
      <t>ゼイコ</t>
    </rPh>
    <phoneticPr fontId="2"/>
  </si>
  <si>
    <t>「労務費」、「うち労務外注費」、「うち人件費」とは？</t>
  </si>
  <si>
    <t>どう区別してよいのか迷いますが、正しくは次のとおりです。</t>
  </si>
  <si>
    <t>①労務費</t>
  </si>
  <si>
    <t>会社が直接雇用。工事現場で監督の指示のもと直接従事している。</t>
  </si>
  <si>
    <t>②うち労務外注費</t>
  </si>
  <si>
    <t>外注費のうち大部分が人件費のものを含めた場合。</t>
  </si>
  <si>
    <t>③うち人件費</t>
  </si>
  <si>
    <t>監督、工事部事務員の人件費</t>
  </si>
  <si>
    <t>ただし、一般的には次の通り処理しても問題ないと思います。</t>
  </si>
  <si>
    <t>②については「外注費」に含めます。</t>
  </si>
  <si>
    <t>③については「労務費」に含めます。</t>
  </si>
  <si>
    <t>このような決算書の場合　　</t>
  </si>
  <si>
    <t>科目</t>
  </si>
  <si>
    <t>金額</t>
  </si>
  <si>
    <t>ウェイト</t>
  </si>
  <si>
    <t>材料費</t>
  </si>
  <si>
    <t>労務費</t>
  </si>
  <si>
    <t>外注費</t>
  </si>
  <si>
    <t>経費</t>
  </si>
  <si>
    <t>計</t>
  </si>
  <si>
    <t>↓↓　次のように処理したらいかがでしょうか？</t>
  </si>
  <si>
    <t>計算方法</t>
  </si>
  <si>
    <t>　完成工事原価</t>
  </si>
  <si>
    <t>「期首未成工事支出金」「期末未成工事支出金」がある場合</t>
    <rPh sb="13" eb="14">
      <t>マツ</t>
    </rPh>
    <phoneticPr fontId="2"/>
  </si>
  <si>
    <t>兼業事業売上原価</t>
    <rPh sb="0" eb="2">
      <t>ケンギョウ</t>
    </rPh>
    <rPh sb="2" eb="4">
      <t>ジギョウ</t>
    </rPh>
    <rPh sb="4" eb="6">
      <t>ウリアゲ</t>
    </rPh>
    <rPh sb="6" eb="8">
      <t>ゲンカ</t>
    </rPh>
    <phoneticPr fontId="2"/>
  </si>
  <si>
    <r>
      <t>兼業売上高</t>
    </r>
    <r>
      <rPr>
        <sz val="10"/>
        <color indexed="10"/>
        <rFont val="ＭＳ Ｐゴシック"/>
        <family val="3"/>
        <charset val="128"/>
      </rPr>
      <t>(兼業がある場合のみ）</t>
    </r>
    <rPh sb="0" eb="2">
      <t>ケンギョウ</t>
    </rPh>
    <rPh sb="2" eb="4">
      <t>ウリアゲ</t>
    </rPh>
    <rPh sb="4" eb="5">
      <t>タカ</t>
    </rPh>
    <rPh sb="6" eb="8">
      <t>ケンギョウ</t>
    </rPh>
    <rPh sb="11" eb="13">
      <t>バアイ</t>
    </rPh>
    <phoneticPr fontId="2"/>
  </si>
  <si>
    <r>
      <t>兼業事業売上原価</t>
    </r>
    <r>
      <rPr>
        <sz val="10"/>
        <color indexed="10"/>
        <rFont val="ＭＳ Ｐゴシック"/>
        <family val="3"/>
        <charset val="128"/>
      </rPr>
      <t>(兼業がある場合のみ）</t>
    </r>
    <rPh sb="0" eb="2">
      <t>ケンギョウ</t>
    </rPh>
    <rPh sb="2" eb="4">
      <t>ジギョウ</t>
    </rPh>
    <rPh sb="4" eb="6">
      <t>ウリアゲ</t>
    </rPh>
    <rPh sb="6" eb="8">
      <t>ゲンカ</t>
    </rPh>
    <rPh sb="9" eb="11">
      <t>ケンギョウ</t>
    </rPh>
    <rPh sb="14" eb="16">
      <t>バアイ</t>
    </rPh>
    <phoneticPr fontId="2"/>
  </si>
  <si>
    <t>兼業事業総利益（兼業事業総損失）</t>
    <rPh sb="0" eb="2">
      <t>ケンギョウ</t>
    </rPh>
    <rPh sb="2" eb="4">
      <t>ジギョウ</t>
    </rPh>
    <rPh sb="4" eb="7">
      <t>ソウリエキ</t>
    </rPh>
    <rPh sb="8" eb="10">
      <t>ケンギョウ</t>
    </rPh>
    <rPh sb="10" eb="12">
      <t>ジギョウ</t>
    </rPh>
    <rPh sb="12" eb="13">
      <t>ソウ</t>
    </rPh>
    <rPh sb="13" eb="15">
      <t>ソンシツ</t>
    </rPh>
    <phoneticPr fontId="2"/>
  </si>
  <si>
    <t>兼業事業売上高</t>
    <rPh sb="0" eb="2">
      <t>ケンギョウ</t>
    </rPh>
    <rPh sb="2" eb="4">
      <t>ジギョウ</t>
    </rPh>
    <rPh sb="4" eb="6">
      <t>ウリアゲ</t>
    </rPh>
    <rPh sb="6" eb="7">
      <t>ダカ</t>
    </rPh>
    <phoneticPr fontId="2"/>
  </si>
  <si>
    <t>売上高</t>
    <rPh sb="0" eb="2">
      <t>ウリアゲ</t>
    </rPh>
    <rPh sb="2" eb="3">
      <t>ダカ</t>
    </rPh>
    <phoneticPr fontId="2"/>
  </si>
  <si>
    <t>売上原価</t>
    <rPh sb="0" eb="2">
      <t>ウリアゲ</t>
    </rPh>
    <rPh sb="2" eb="4">
      <t>ゲンカ</t>
    </rPh>
    <phoneticPr fontId="2"/>
  </si>
  <si>
    <t>売上総利益（売上総損失）</t>
    <rPh sb="0" eb="2">
      <t>ウリアゲ</t>
    </rPh>
    <rPh sb="2" eb="5">
      <t>ソウリエキ</t>
    </rPh>
    <rPh sb="6" eb="8">
      <t>ウリアゲ</t>
    </rPh>
    <rPh sb="8" eb="9">
      <t>ソウ</t>
    </rPh>
    <rPh sb="9" eb="11">
      <t>ソンシツ</t>
    </rPh>
    <phoneticPr fontId="2"/>
  </si>
  <si>
    <t>完成工事総利益（完成工事総損失）</t>
    <rPh sb="8" eb="10">
      <t>カンセイ</t>
    </rPh>
    <rPh sb="10" eb="12">
      <t>コウジ</t>
    </rPh>
    <rPh sb="12" eb="13">
      <t>ソウ</t>
    </rPh>
    <rPh sb="13" eb="15">
      <t>ソンシツ</t>
    </rPh>
    <phoneticPr fontId="2"/>
  </si>
  <si>
    <t>←　この数字を
←　入力画面に
←　転記しましょう</t>
    <rPh sb="4" eb="6">
      <t>スウジ</t>
    </rPh>
    <rPh sb="10" eb="12">
      <t>ニュウリョク</t>
    </rPh>
    <rPh sb="12" eb="14">
      <t>ガメン</t>
    </rPh>
    <rPh sb="18" eb="20">
      <t>テンキ</t>
    </rPh>
    <phoneticPr fontId="2"/>
  </si>
  <si>
    <r>
      <t>↓</t>
    </r>
    <r>
      <rPr>
        <b/>
        <sz val="10.5"/>
        <color indexed="10"/>
        <rFont val="ＭＳ 明朝"/>
        <family val="1"/>
        <charset val="128"/>
      </rPr>
      <t>赤枠</t>
    </r>
    <r>
      <rPr>
        <sz val="10.5"/>
        <rFont val="ＭＳ 明朝"/>
        <family val="1"/>
        <charset val="128"/>
      </rPr>
      <t>にお客様の会社の数字</t>
    </r>
    <r>
      <rPr>
        <sz val="10.5"/>
        <rFont val="ＭＳ 明朝"/>
        <family val="1"/>
        <charset val="128"/>
      </rPr>
      <t>を入れてみましょう</t>
    </r>
    <rPh sb="1" eb="2">
      <t>アカ</t>
    </rPh>
    <rPh sb="2" eb="3">
      <t>ワク</t>
    </rPh>
    <rPh sb="5" eb="7">
      <t>キャクサマ</t>
    </rPh>
    <rPh sb="8" eb="10">
      <t>カイシャ</t>
    </rPh>
    <rPh sb="11" eb="13">
      <t>スウジ</t>
    </rPh>
    <rPh sb="14" eb="15">
      <t>イ</t>
    </rPh>
    <phoneticPr fontId="2"/>
  </si>
  <si>
    <r>
      <t>金額（</t>
    </r>
    <r>
      <rPr>
        <b/>
        <sz val="10.5"/>
        <color indexed="10"/>
        <rFont val="ＭＳ 明朝"/>
        <family val="1"/>
        <charset val="128"/>
      </rPr>
      <t>円単位</t>
    </r>
    <r>
      <rPr>
        <sz val="10.5"/>
        <rFont val="ＭＳ 明朝"/>
        <family val="1"/>
        <charset val="128"/>
      </rPr>
      <t>）</t>
    </r>
    <rPh sb="3" eb="4">
      <t>エン</t>
    </rPh>
    <rPh sb="4" eb="6">
      <t>タンイ</t>
    </rPh>
    <phoneticPr fontId="2"/>
  </si>
  <si>
    <t>期首未成工事支出金</t>
    <phoneticPr fontId="2"/>
  </si>
  <si>
    <t>期末未成工事支出金</t>
    <phoneticPr fontId="2"/>
  </si>
  <si>
    <t>↓↓</t>
    <phoneticPr fontId="2"/>
  </si>
  <si>
    <r>
      <t>20</t>
    </r>
    <r>
      <rPr>
        <sz val="10.5"/>
        <rFont val="ＭＳ 明朝"/>
        <family val="1"/>
        <charset val="128"/>
      </rPr>
      <t>×</t>
    </r>
    <r>
      <rPr>
        <sz val="10.5"/>
        <color indexed="10"/>
        <rFont val="Century"/>
        <family val="1"/>
      </rPr>
      <t>90%</t>
    </r>
    <phoneticPr fontId="2"/>
  </si>
  <si>
    <r>
      <t>30</t>
    </r>
    <r>
      <rPr>
        <sz val="10.5"/>
        <rFont val="ＭＳ 明朝"/>
        <family val="1"/>
        <charset val="128"/>
      </rPr>
      <t>×</t>
    </r>
    <r>
      <rPr>
        <sz val="10.5"/>
        <color indexed="10"/>
        <rFont val="Century"/>
        <family val="1"/>
      </rPr>
      <t>90%</t>
    </r>
    <phoneticPr fontId="2"/>
  </si>
  <si>
    <r>
      <t>40</t>
    </r>
    <r>
      <rPr>
        <sz val="10.5"/>
        <rFont val="ＭＳ 明朝"/>
        <family val="1"/>
        <charset val="128"/>
      </rPr>
      <t>×</t>
    </r>
    <r>
      <rPr>
        <sz val="10.5"/>
        <color indexed="10"/>
        <rFont val="Century"/>
        <family val="1"/>
      </rPr>
      <t>90%</t>
    </r>
    <phoneticPr fontId="2"/>
  </si>
  <si>
    <r>
      <t>10</t>
    </r>
    <r>
      <rPr>
        <sz val="10.5"/>
        <rFont val="ＭＳ 明朝"/>
        <family val="1"/>
        <charset val="128"/>
      </rPr>
      <t>×</t>
    </r>
    <r>
      <rPr>
        <sz val="10.5"/>
        <color indexed="10"/>
        <rFont val="Century"/>
        <family val="1"/>
      </rPr>
      <t>90%</t>
    </r>
    <phoneticPr fontId="2"/>
  </si>
  <si>
    <t>破産更生債権等</t>
    <phoneticPr fontId="2"/>
  </si>
  <si>
    <t>受取利息及び配当金</t>
    <rPh sb="0" eb="2">
      <t>ウケトリ</t>
    </rPh>
    <rPh sb="2" eb="4">
      <t>リソク</t>
    </rPh>
    <rPh sb="4" eb="5">
      <t>オヨ</t>
    </rPh>
    <rPh sb="6" eb="9">
      <t>ハイトウキン</t>
    </rPh>
    <phoneticPr fontId="2"/>
  </si>
  <si>
    <t>「雑費」に属する費用で、販売費及び一般管理費の総額の10分の1を超えるものについて</t>
    <phoneticPr fontId="2"/>
  </si>
  <si>
    <t>破産更生債権等</t>
    <rPh sb="0" eb="2">
      <t>ハサン</t>
    </rPh>
    <rPh sb="2" eb="4">
      <t>コウセイ</t>
    </rPh>
    <rPh sb="4" eb="6">
      <t>サイケン</t>
    </rPh>
    <rPh sb="6" eb="7">
      <t>トウ</t>
    </rPh>
    <phoneticPr fontId="2"/>
  </si>
  <si>
    <t>受取利息及び配当金</t>
    <rPh sb="4" eb="5">
      <t>オヨ</t>
    </rPh>
    <phoneticPr fontId="2"/>
  </si>
  <si>
    <r>
      <t>兼業</t>
    </r>
    <r>
      <rPr>
        <b/>
        <sz val="16"/>
        <color indexed="9"/>
        <rFont val="ＭＳ Ｐゴシック"/>
        <family val="3"/>
        <charset val="128"/>
      </rPr>
      <t>が</t>
    </r>
    <r>
      <rPr>
        <b/>
        <sz val="16"/>
        <color indexed="10"/>
        <rFont val="ＭＳ Ｐゴシック"/>
        <family val="3"/>
        <charset val="128"/>
      </rPr>
      <t>ない</t>
    </r>
    <r>
      <rPr>
        <b/>
        <sz val="16"/>
        <color indexed="9"/>
        <rFont val="ＭＳ Ｐゴシック"/>
        <family val="3"/>
        <charset val="128"/>
      </rPr>
      <t>場合は
この様式を使います。</t>
    </r>
    <rPh sb="0" eb="2">
      <t>ケンギョウ</t>
    </rPh>
    <rPh sb="5" eb="7">
      <t>バアイ</t>
    </rPh>
    <rPh sb="11" eb="13">
      <t>ヨウシキ</t>
    </rPh>
    <rPh sb="14" eb="15">
      <t>ツカ</t>
    </rPh>
    <phoneticPr fontId="2"/>
  </si>
  <si>
    <t>科目の掲記が「その他」のみである場合においては、科目の記載を要しない。</t>
    <phoneticPr fontId="2"/>
  </si>
  <si>
    <t>流動資産の「その他」又は固定資産の「その他」に属する資産で、その金額が資産の総額の100</t>
    <rPh sb="0" eb="2">
      <t>リュウドウ</t>
    </rPh>
    <rPh sb="2" eb="4">
      <t>シサン</t>
    </rPh>
    <rPh sb="12" eb="14">
      <t>コテイ</t>
    </rPh>
    <rPh sb="14" eb="16">
      <t>シサン</t>
    </rPh>
    <phoneticPr fontId="2"/>
  </si>
  <si>
    <t>分の1を超えるものについては、当該資産を明示する科目をもって記載すること。</t>
    <phoneticPr fontId="2"/>
  </si>
  <si>
    <t>流動資産、有形固定資産、無形固定資産、投資その他の資産、流動負債及び固定負債に属する</t>
    <rPh sb="0" eb="2">
      <t>リュウドウ</t>
    </rPh>
    <rPh sb="2" eb="4">
      <t>シサン</t>
    </rPh>
    <rPh sb="5" eb="7">
      <t>ユウケイ</t>
    </rPh>
    <rPh sb="7" eb="9">
      <t>コテイ</t>
    </rPh>
    <rPh sb="9" eb="11">
      <t>シサン</t>
    </rPh>
    <rPh sb="12" eb="14">
      <t>ムケイ</t>
    </rPh>
    <rPh sb="14" eb="16">
      <t>コテイ</t>
    </rPh>
    <rPh sb="16" eb="18">
      <t>シサン</t>
    </rPh>
    <rPh sb="19" eb="21">
      <t>トウシ</t>
    </rPh>
    <rPh sb="23" eb="24">
      <t>タ</t>
    </rPh>
    <rPh sb="25" eb="27">
      <t>シサン</t>
    </rPh>
    <rPh sb="28" eb="30">
      <t>リュウドウ</t>
    </rPh>
    <rPh sb="30" eb="32">
      <t>フサイ</t>
    </rPh>
    <rPh sb="32" eb="33">
      <t>オヨ</t>
    </rPh>
    <rPh sb="34" eb="36">
      <t>コテイ</t>
    </rPh>
    <phoneticPr fontId="2"/>
  </si>
  <si>
    <t>▼</t>
    <phoneticPr fontId="2"/>
  </si>
  <si>
    <t>【例えば】</t>
    <rPh sb="1" eb="2">
      <t>タト</t>
    </rPh>
    <phoneticPr fontId="2"/>
  </si>
  <si>
    <t>有価証券　</t>
    <rPh sb="0" eb="2">
      <t>ユウカ</t>
    </rPh>
    <rPh sb="2" eb="4">
      <t>ショウケン</t>
    </rPh>
    <phoneticPr fontId="2"/>
  </si>
  <si>
    <t>と印刷用に表示されますので、「有価証券」を二重線で消してね！</t>
    <rPh sb="1" eb="4">
      <t>インサツヨウ</t>
    </rPh>
    <rPh sb="5" eb="7">
      <t>ヒョウジ</t>
    </rPh>
    <rPh sb="15" eb="17">
      <t>ユウカ</t>
    </rPh>
    <rPh sb="17" eb="19">
      <t>ショウケン</t>
    </rPh>
    <rPh sb="21" eb="24">
      <t>ニジュウセン</t>
    </rPh>
    <rPh sb="25" eb="26">
      <t>ケ</t>
    </rPh>
    <phoneticPr fontId="2"/>
  </si>
  <si>
    <t xml:space="preserve"> 有価証券　</t>
    <rPh sb="1" eb="3">
      <t>ユウカ</t>
    </rPh>
    <rPh sb="3" eb="5">
      <t>ショウケン</t>
    </rPh>
    <phoneticPr fontId="2"/>
  </si>
  <si>
    <t>経営事項審査を
申請する場合</t>
    <rPh sb="0" eb="2">
      <t>ケイエイ</t>
    </rPh>
    <rPh sb="2" eb="4">
      <t>ジコウ</t>
    </rPh>
    <rPh sb="4" eb="6">
      <t>シンサ</t>
    </rPh>
    <rPh sb="8" eb="10">
      <t>シンセイ</t>
    </rPh>
    <rPh sb="12" eb="14">
      <t>バアイ</t>
    </rPh>
    <phoneticPr fontId="2"/>
  </si>
  <si>
    <t>公共工事を役所から直接請け負おうとする場合、受けなければならない審査</t>
    <rPh sb="19" eb="21">
      <t>バアイ</t>
    </rPh>
    <phoneticPr fontId="2"/>
  </si>
  <si>
    <t>経営事項審査を
申請しない場合</t>
    <rPh sb="0" eb="2">
      <t>ケイエイ</t>
    </rPh>
    <rPh sb="2" eb="4">
      <t>ジコウ</t>
    </rPh>
    <rPh sb="4" eb="6">
      <t>シンサ</t>
    </rPh>
    <rPh sb="8" eb="10">
      <t>シンセイ</t>
    </rPh>
    <rPh sb="13" eb="15">
      <t>バアイ</t>
    </rPh>
    <phoneticPr fontId="2"/>
  </si>
  <si>
    <r>
      <t>税抜き、税込み</t>
    </r>
    <r>
      <rPr>
        <b/>
        <sz val="11"/>
        <color indexed="10"/>
        <rFont val="ＭＳ Ｐゴシック"/>
        <family val="3"/>
        <charset val="128"/>
      </rPr>
      <t>いずれも可</t>
    </r>
    <rPh sb="0" eb="1">
      <t>ゼイ</t>
    </rPh>
    <rPh sb="1" eb="2">
      <t>ヌ</t>
    </rPh>
    <rPh sb="4" eb="6">
      <t>ゼイコ</t>
    </rPh>
    <rPh sb="11" eb="12">
      <t>カ</t>
    </rPh>
    <phoneticPr fontId="2"/>
  </si>
  <si>
    <t>経営事項審査とは</t>
    <rPh sb="0" eb="2">
      <t>ケイエイ</t>
    </rPh>
    <rPh sb="2" eb="4">
      <t>ジコウ</t>
    </rPh>
    <rPh sb="4" eb="6">
      <t>シンサ</t>
    </rPh>
    <phoneticPr fontId="2"/>
  </si>
  <si>
    <r>
      <t>消費税</t>
    </r>
    <r>
      <rPr>
        <b/>
        <sz val="11"/>
        <color indexed="9"/>
        <rFont val="ＭＳ Ｐゴシック"/>
        <family val="3"/>
        <charset val="128"/>
      </rPr>
      <t xml:space="preserve"> の経理方法</t>
    </r>
    <rPh sb="0" eb="3">
      <t>ショウヒゼイ</t>
    </rPh>
    <rPh sb="5" eb="7">
      <t>ケイリ</t>
    </rPh>
    <rPh sb="7" eb="9">
      <t>ホウホウ</t>
    </rPh>
    <phoneticPr fontId="2"/>
  </si>
  <si>
    <r>
      <t>課税事業者</t>
    </r>
    <r>
      <rPr>
        <sz val="11"/>
        <rFont val="ＭＳ Ｐゴシック"/>
        <family val="3"/>
        <charset val="128"/>
      </rPr>
      <t>は必ず</t>
    </r>
    <r>
      <rPr>
        <b/>
        <sz val="11"/>
        <color indexed="10"/>
        <rFont val="ＭＳ Ｐゴシック"/>
        <family val="3"/>
        <charset val="128"/>
      </rPr>
      <t>税抜き</t>
    </r>
    <phoneticPr fontId="2"/>
  </si>
  <si>
    <r>
      <t>独自</t>
    </r>
    <r>
      <rPr>
        <b/>
        <sz val="11"/>
        <color indexed="9"/>
        <rFont val="ＭＳ Ｐゴシック"/>
        <family val="3"/>
        <charset val="128"/>
      </rPr>
      <t>の</t>
    </r>
    <r>
      <rPr>
        <b/>
        <sz val="11"/>
        <color indexed="13"/>
        <rFont val="ＭＳ Ｐゴシック"/>
        <family val="3"/>
        <charset val="128"/>
      </rPr>
      <t>勘定科目</t>
    </r>
    <r>
      <rPr>
        <b/>
        <sz val="11"/>
        <color indexed="9"/>
        <rFont val="ＭＳ Ｐゴシック"/>
        <family val="3"/>
        <charset val="128"/>
      </rPr>
      <t>を使いたい場合は？</t>
    </r>
    <rPh sb="0" eb="2">
      <t>ドクジ</t>
    </rPh>
    <rPh sb="3" eb="5">
      <t>カンジョウ</t>
    </rPh>
    <rPh sb="5" eb="7">
      <t>カモク</t>
    </rPh>
    <rPh sb="8" eb="9">
      <t>ツカ</t>
    </rPh>
    <rPh sb="12" eb="14">
      <t>バアイ</t>
    </rPh>
    <phoneticPr fontId="2"/>
  </si>
  <si>
    <r>
      <t>免税事業者</t>
    </r>
    <r>
      <rPr>
        <sz val="11"/>
        <rFont val="ＭＳ Ｐゴシック"/>
        <family val="3"/>
        <charset val="128"/>
      </rPr>
      <t>は必ず</t>
    </r>
    <r>
      <rPr>
        <b/>
        <sz val="11"/>
        <color indexed="10"/>
        <rFont val="ＭＳ Ｐゴシック"/>
        <family val="3"/>
        <charset val="128"/>
      </rPr>
      <t>税込み</t>
    </r>
    <r>
      <rPr>
        <sz val="11"/>
        <rFont val="ＭＳ Ｐゴシック"/>
        <family val="3"/>
        <charset val="128"/>
      </rPr>
      <t xml:space="preserve">
</t>
    </r>
    <r>
      <rPr>
        <b/>
        <sz val="11"/>
        <color indexed="10"/>
        <rFont val="ＭＳ Ｐゴシック"/>
        <family val="3"/>
        <charset val="128"/>
      </rPr>
      <t>「免税事業者につき税込み」</t>
    </r>
    <r>
      <rPr>
        <sz val="11"/>
        <rFont val="ＭＳ Ｐゴシック"/>
        <family val="3"/>
        <charset val="128"/>
      </rPr>
      <t>と注記</t>
    </r>
    <phoneticPr fontId="2"/>
  </si>
  <si>
    <t>と入力してください</t>
    <rPh sb="1" eb="3">
      <t>ニュウリョク</t>
    </rPh>
    <phoneticPr fontId="2"/>
  </si>
  <si>
    <t>記載要領が不要な場合はこちらのページを印刷してください</t>
    <rPh sb="0" eb="2">
      <t>キサイ</t>
    </rPh>
    <rPh sb="2" eb="4">
      <t>ヨウリョウ</t>
    </rPh>
    <rPh sb="5" eb="7">
      <t>フヨウ</t>
    </rPh>
    <rPh sb="8" eb="10">
      <t>バアイ</t>
    </rPh>
    <rPh sb="19" eb="21">
      <t>インサツ</t>
    </rPh>
    <phoneticPr fontId="2"/>
  </si>
  <si>
    <t>元号</t>
    <rPh sb="0" eb="2">
      <t>ゲンゴウ</t>
    </rPh>
    <phoneticPr fontId="2"/>
  </si>
  <si>
    <t>会社名</t>
    <rPh sb="0" eb="3">
      <t>カイシャメイ</t>
    </rPh>
    <phoneticPr fontId="2"/>
  </si>
  <si>
    <t>自</t>
    <rPh sb="0" eb="1">
      <t>ジ</t>
    </rPh>
    <phoneticPr fontId="2"/>
  </si>
  <si>
    <t>至</t>
    <rPh sb="0" eb="1">
      <t>イタ</t>
    </rPh>
    <phoneticPr fontId="2"/>
  </si>
  <si>
    <t>から</t>
    <phoneticPr fontId="2"/>
  </si>
  <si>
    <t>まで</t>
    <phoneticPr fontId="2"/>
  </si>
  <si>
    <t>自</t>
    <rPh sb="0" eb="1">
      <t>ジ</t>
    </rPh>
    <phoneticPr fontId="2"/>
  </si>
  <si>
    <t>至</t>
    <rPh sb="0" eb="1">
      <t>イタ</t>
    </rPh>
    <phoneticPr fontId="2"/>
  </si>
  <si>
    <t>←該当なしと表示したい場合</t>
    <rPh sb="1" eb="3">
      <t>ガイトウ</t>
    </rPh>
    <rPh sb="6" eb="8">
      <t>ヒョウジ</t>
    </rPh>
    <rPh sb="11" eb="13">
      <t>バアイ</t>
    </rPh>
    <phoneticPr fontId="2"/>
  </si>
  <si>
    <t>該当なし</t>
    <rPh sb="0" eb="2">
      <t>ガイトウ</t>
    </rPh>
    <phoneticPr fontId="2"/>
  </si>
  <si>
    <t>令和</t>
    <rPh sb="0" eb="1">
      <t>レイ</t>
    </rPh>
    <rPh sb="1" eb="2">
      <t>ワ</t>
    </rPh>
    <phoneticPr fontId="2"/>
  </si>
  <si>
    <r>
      <rPr>
        <b/>
        <sz val="22"/>
        <color indexed="10"/>
        <rFont val="ＭＳ Ｐゴシック"/>
        <family val="3"/>
        <charset val="128"/>
      </rPr>
      <t>静岡県</t>
    </r>
    <r>
      <rPr>
        <b/>
        <sz val="16"/>
        <color indexed="9"/>
        <rFont val="ＭＳ Ｐゴシック"/>
        <family val="3"/>
        <charset val="128"/>
      </rPr>
      <t>が公表している様式です</t>
    </r>
    <r>
      <rPr>
        <b/>
        <sz val="16"/>
        <color indexed="10"/>
        <rFont val="ＭＳ Ｐゴシック"/>
        <family val="3"/>
        <charset val="128"/>
      </rPr>
      <t xml:space="preserve">
</t>
    </r>
    <r>
      <rPr>
        <b/>
        <sz val="16"/>
        <color indexed="13"/>
        <rFont val="ＭＳ Ｐゴシック"/>
        <family val="3"/>
        <charset val="128"/>
      </rPr>
      <t>佐賀県</t>
    </r>
    <r>
      <rPr>
        <b/>
        <sz val="16"/>
        <color indexed="9"/>
        <rFont val="ＭＳ Ｐゴシック"/>
        <family val="3"/>
        <charset val="128"/>
      </rPr>
      <t>は次のページの様式です。</t>
    </r>
    <rPh sb="0" eb="3">
      <t>シズオカケン</t>
    </rPh>
    <rPh sb="4" eb="6">
      <t>コウヒョウ</t>
    </rPh>
    <rPh sb="10" eb="12">
      <t>ヨウシキ</t>
    </rPh>
    <rPh sb="15" eb="18">
      <t>サガケン</t>
    </rPh>
    <rPh sb="19" eb="20">
      <t>ツギ</t>
    </rPh>
    <rPh sb="25" eb="27">
      <t>ヨウシキ</t>
    </rPh>
    <phoneticPr fontId="2"/>
  </si>
  <si>
    <r>
      <t>兼業</t>
    </r>
    <r>
      <rPr>
        <b/>
        <sz val="24"/>
        <color indexed="9"/>
        <rFont val="ＭＳ Ｐゴシック"/>
        <family val="3"/>
        <charset val="128"/>
      </rPr>
      <t>が</t>
    </r>
    <r>
      <rPr>
        <b/>
        <sz val="24"/>
        <color indexed="10"/>
        <rFont val="ＭＳ Ｐゴシック"/>
        <family val="3"/>
        <charset val="128"/>
      </rPr>
      <t>ある</t>
    </r>
    <r>
      <rPr>
        <b/>
        <sz val="24"/>
        <color indexed="9"/>
        <rFont val="ＭＳ Ｐゴシック"/>
        <family val="3"/>
        <charset val="128"/>
      </rPr>
      <t xml:space="preserve">場合は
</t>
    </r>
    <r>
      <rPr>
        <b/>
        <sz val="18"/>
        <color indexed="9"/>
        <rFont val="ＭＳ Ｐゴシック"/>
        <family val="3"/>
        <charset val="128"/>
      </rPr>
      <t>この様式を使います。</t>
    </r>
    <rPh sb="0" eb="2">
      <t>ケンギョウ</t>
    </rPh>
    <rPh sb="5" eb="7">
      <t>バアイ</t>
    </rPh>
    <rPh sb="11" eb="13">
      <t>ヨウシキ</t>
    </rPh>
    <rPh sb="14" eb="15">
      <t>ツカ</t>
    </rPh>
    <phoneticPr fontId="2"/>
  </si>
  <si>
    <t>静岡と佐賀で違うところ</t>
    <rPh sb="0" eb="2">
      <t>シズオカ</t>
    </rPh>
    <rPh sb="3" eb="5">
      <t>サガ</t>
    </rPh>
    <rPh sb="6" eb="7">
      <t>チガ</t>
    </rPh>
    <phoneticPr fontId="2"/>
  </si>
  <si>
    <t>←</t>
    <phoneticPr fontId="2"/>
  </si>
  <si>
    <t>他の都府県は、この静岡県の様式がよろしいかと思います。</t>
    <rPh sb="0" eb="1">
      <t>タ</t>
    </rPh>
    <rPh sb="2" eb="5">
      <t>トフケン</t>
    </rPh>
    <rPh sb="9" eb="12">
      <t>シズオカケン</t>
    </rPh>
    <rPh sb="13" eb="15">
      <t>ヨウシキ</t>
    </rPh>
    <rPh sb="22" eb="23">
      <t>オモ</t>
    </rPh>
    <phoneticPr fontId="2"/>
  </si>
  <si>
    <r>
      <rPr>
        <b/>
        <sz val="22"/>
        <color indexed="10"/>
        <rFont val="ＭＳ Ｐゴシック"/>
        <family val="3"/>
        <charset val="128"/>
      </rPr>
      <t>佐賀県</t>
    </r>
    <r>
      <rPr>
        <sz val="16"/>
        <color indexed="9"/>
        <rFont val="ＭＳ Ｐゴシック"/>
        <family val="3"/>
        <charset val="128"/>
      </rPr>
      <t>が公表している様式です。</t>
    </r>
    <r>
      <rPr>
        <b/>
        <sz val="16"/>
        <color indexed="10"/>
        <rFont val="ＭＳ Ｐゴシック"/>
        <family val="3"/>
        <charset val="128"/>
      </rPr>
      <t xml:space="preserve">
</t>
    </r>
    <r>
      <rPr>
        <b/>
        <sz val="16"/>
        <color indexed="13"/>
        <rFont val="ＭＳ Ｐゴシック"/>
        <family val="3"/>
        <charset val="128"/>
      </rPr>
      <t>静岡県</t>
    </r>
    <r>
      <rPr>
        <sz val="16"/>
        <color indexed="9"/>
        <rFont val="ＭＳ Ｐゴシック"/>
        <family val="3"/>
        <charset val="128"/>
      </rPr>
      <t>は前のページの様式です。</t>
    </r>
    <rPh sb="0" eb="2">
      <t>サガ</t>
    </rPh>
    <rPh sb="2" eb="3">
      <t>ケン</t>
    </rPh>
    <rPh sb="4" eb="6">
      <t>コウヒョウ</t>
    </rPh>
    <rPh sb="10" eb="12">
      <t>ヨウシキ</t>
    </rPh>
    <rPh sb="16" eb="18">
      <t>シズオカ</t>
    </rPh>
    <rPh sb="18" eb="19">
      <t>ケン</t>
    </rPh>
    <rPh sb="20" eb="21">
      <t>マエ</t>
    </rPh>
    <rPh sb="26" eb="28">
      <t>ヨウシキ</t>
    </rPh>
    <phoneticPr fontId="2"/>
  </si>
  <si>
    <t>他の都府県は、静岡県の様式がよろしいかと思います。</t>
    <rPh sb="0" eb="1">
      <t>タ</t>
    </rPh>
    <rPh sb="2" eb="5">
      <t>トフケン</t>
    </rPh>
    <rPh sb="7" eb="10">
      <t>シズオカケン</t>
    </rPh>
    <rPh sb="11" eb="13">
      <t>ヨウシキ</t>
    </rPh>
    <rPh sb="20" eb="21">
      <t>オモ</t>
    </rPh>
    <phoneticPr fontId="2"/>
  </si>
  <si>
    <t>注　　工事進行基準による完成工事高</t>
    <rPh sb="0" eb="1">
      <t>チュウ</t>
    </rPh>
    <rPh sb="3" eb="9">
      <t>コウジシンコウキジュン</t>
    </rPh>
    <rPh sb="12" eb="17">
      <t>カンセイコウジダカ</t>
    </rPh>
    <phoneticPr fontId="2"/>
  </si>
  <si>
    <t>F令7</t>
    <rPh sb="1" eb="2">
      <t>レイ</t>
    </rPh>
    <phoneticPr fontId="2"/>
  </si>
  <si>
    <t>このソフトは令和8年4月30日まで印刷できます。</t>
    <rPh sb="9" eb="10">
      <t>ネン</t>
    </rPh>
    <rPh sb="11" eb="12">
      <t>ガツ</t>
    </rPh>
    <rPh sb="14" eb="15">
      <t>ニチ</t>
    </rPh>
    <rPh sb="17" eb="19">
      <t>インサツ</t>
    </rPh>
    <phoneticPr fontId="20"/>
  </si>
  <si>
    <t>令和8年5月1日からは、令和8年度版が必要です。（令和8年4月販売開始予定）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</si>
</sst>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12"/>
      <name val="ＭＳ Ｐゴシック"/>
      <family val="3"/>
      <charset val="128"/>
    </font>
    <font>
      <b/>
      <sz val="10"/>
      <name val="ＭＳ Ｐゴシック"/>
      <family val="3"/>
      <charset val="128"/>
    </font>
    <font>
      <sz val="10"/>
      <color indexed="10"/>
      <name val="ＭＳ Ｐゴシック"/>
      <family val="3"/>
      <charset val="128"/>
    </font>
    <font>
      <b/>
      <sz val="9"/>
      <color indexed="81"/>
      <name val="ＭＳ Ｐゴシック"/>
      <family val="3"/>
      <charset val="128"/>
    </font>
    <font>
      <sz val="10"/>
      <color indexed="15"/>
      <name val="ＭＳ Ｐゴシック"/>
      <family val="3"/>
      <charset val="128"/>
    </font>
    <font>
      <sz val="11"/>
      <color indexed="10"/>
      <name val="ＭＳ Ｐゴシック"/>
      <family val="3"/>
      <charset val="128"/>
    </font>
    <font>
      <b/>
      <sz val="11"/>
      <name val="ＭＳ Ｐゴシック"/>
      <family val="3"/>
      <charset val="128"/>
    </font>
    <font>
      <b/>
      <sz val="10"/>
      <color indexed="10"/>
      <name val="ＭＳ Ｐゴシック"/>
      <family val="3"/>
      <charset val="128"/>
    </font>
    <font>
      <sz val="11"/>
      <name val="ＭＳ Ｐゴシック"/>
      <family val="3"/>
      <charset val="128"/>
    </font>
    <font>
      <sz val="11"/>
      <color indexed="12"/>
      <name val="ＭＳ Ｐゴシック"/>
      <family val="3"/>
      <charset val="128"/>
    </font>
    <font>
      <sz val="12"/>
      <color indexed="10"/>
      <name val="ＭＳ Ｐ明朝"/>
      <family val="1"/>
      <charset val="128"/>
    </font>
    <font>
      <sz val="12"/>
      <name val="ＭＳ Ｐ明朝"/>
      <family val="1"/>
      <charset val="128"/>
    </font>
    <font>
      <sz val="12"/>
      <name val="ＭＳ Ｐゴシック"/>
      <family val="3"/>
      <charset val="128"/>
    </font>
    <font>
      <b/>
      <sz val="12"/>
      <color indexed="10"/>
      <name val="ＭＳ Ｐ明朝"/>
      <family val="1"/>
      <charset val="128"/>
    </font>
    <font>
      <b/>
      <sz val="12"/>
      <name val="ＭＳ Ｐゴシック"/>
      <family val="3"/>
      <charset val="128"/>
    </font>
    <font>
      <b/>
      <sz val="12"/>
      <name val="ＭＳ Ｐ明朝"/>
      <family val="1"/>
      <charset val="128"/>
    </font>
    <font>
      <sz val="14"/>
      <name val="ＭＳ Ｐ明朝"/>
      <family val="1"/>
      <charset val="128"/>
    </font>
    <font>
      <sz val="12"/>
      <color indexed="44"/>
      <name val="ＭＳ Ｐ明朝"/>
      <family val="1"/>
      <charset val="128"/>
    </font>
    <font>
      <sz val="12"/>
      <color indexed="12"/>
      <name val="ＭＳ Ｐゴシック"/>
      <family val="3"/>
      <charset val="128"/>
    </font>
    <font>
      <sz val="10.5"/>
      <name val="ＭＳ 明朝"/>
      <family val="1"/>
      <charset val="128"/>
    </font>
    <font>
      <sz val="10.5"/>
      <name val="Century"/>
      <family val="1"/>
    </font>
    <font>
      <sz val="10.5"/>
      <color indexed="10"/>
      <name val="Century"/>
      <family val="1"/>
    </font>
    <font>
      <b/>
      <sz val="14"/>
      <color indexed="9"/>
      <name val="ＭＳ Ｐゴシック"/>
      <family val="3"/>
      <charset val="128"/>
    </font>
    <font>
      <b/>
      <sz val="18"/>
      <color indexed="10"/>
      <name val="ＭＳ Ｐゴシック"/>
      <family val="3"/>
      <charset val="128"/>
    </font>
    <font>
      <b/>
      <sz val="12"/>
      <color indexed="10"/>
      <name val="ＭＳ Ｐゴシック"/>
      <family val="3"/>
      <charset val="128"/>
    </font>
    <font>
      <b/>
      <sz val="10.5"/>
      <color indexed="10"/>
      <name val="ＭＳ 明朝"/>
      <family val="1"/>
      <charset val="128"/>
    </font>
    <font>
      <b/>
      <sz val="10.5"/>
      <name val="ＭＳ 明朝"/>
      <family val="1"/>
      <charset val="128"/>
    </font>
    <font>
      <b/>
      <sz val="10.5"/>
      <name val="Century"/>
      <family val="1"/>
    </font>
    <font>
      <b/>
      <sz val="16"/>
      <color indexed="10"/>
      <name val="ＭＳ Ｐゴシック"/>
      <family val="3"/>
      <charset val="128"/>
    </font>
    <font>
      <b/>
      <sz val="16"/>
      <color indexed="9"/>
      <name val="ＭＳ Ｐゴシック"/>
      <family val="3"/>
      <charset val="128"/>
    </font>
    <font>
      <b/>
      <sz val="28"/>
      <name val="ＭＳ Ｐゴシック"/>
      <family val="3"/>
      <charset val="128"/>
    </font>
    <font>
      <sz val="11"/>
      <color indexed="9"/>
      <name val="ＭＳ Ｐゴシック"/>
      <family val="3"/>
      <charset val="128"/>
    </font>
    <font>
      <b/>
      <sz val="11"/>
      <color indexed="9"/>
      <name val="ＭＳ Ｐゴシック"/>
      <family val="3"/>
      <charset val="128"/>
    </font>
    <font>
      <b/>
      <sz val="11"/>
      <color indexed="10"/>
      <name val="ＭＳ Ｐゴシック"/>
      <family val="3"/>
      <charset val="128"/>
    </font>
    <font>
      <b/>
      <sz val="11"/>
      <color indexed="13"/>
      <name val="ＭＳ Ｐゴシック"/>
      <family val="3"/>
      <charset val="128"/>
    </font>
    <font>
      <sz val="18"/>
      <name val="ＭＳ Ｐゴシック"/>
      <family val="3"/>
      <charset val="128"/>
    </font>
    <font>
      <b/>
      <sz val="22"/>
      <color indexed="10"/>
      <name val="ＭＳ Ｐゴシック"/>
      <family val="3"/>
      <charset val="128"/>
    </font>
    <font>
      <b/>
      <sz val="16"/>
      <color indexed="13"/>
      <name val="ＭＳ Ｐゴシック"/>
      <family val="3"/>
      <charset val="128"/>
    </font>
    <font>
      <b/>
      <sz val="24"/>
      <color indexed="10"/>
      <name val="ＭＳ Ｐゴシック"/>
      <family val="3"/>
      <charset val="128"/>
    </font>
    <font>
      <b/>
      <sz val="24"/>
      <color indexed="9"/>
      <name val="ＭＳ Ｐゴシック"/>
      <family val="3"/>
      <charset val="128"/>
    </font>
    <font>
      <sz val="11"/>
      <name val="ＭＳ Ｐ明朝"/>
      <family val="1"/>
      <charset val="128"/>
    </font>
    <font>
      <b/>
      <sz val="18"/>
      <color indexed="9"/>
      <name val="ＭＳ Ｐゴシック"/>
      <family val="3"/>
      <charset val="128"/>
    </font>
    <font>
      <sz val="16"/>
      <color indexed="9"/>
      <name val="ＭＳ Ｐゴシック"/>
      <family val="3"/>
      <charset val="128"/>
    </font>
    <font>
      <sz val="12"/>
      <color rgb="FFFF0000"/>
      <name val="ＭＳ Ｐゴシック"/>
      <family val="3"/>
      <charset val="128"/>
      <scheme val="minor"/>
    </font>
    <font>
      <b/>
      <sz val="12"/>
      <color rgb="FFFF0000"/>
      <name val="ＭＳ Ｐゴシック"/>
      <family val="3"/>
      <charset val="128"/>
      <scheme val="minor"/>
    </font>
    <font>
      <b/>
      <sz val="11"/>
      <color rgb="FFFF0000"/>
      <name val="ＭＳ Ｐゴシック"/>
      <family val="3"/>
      <charset val="128"/>
    </font>
    <font>
      <sz val="12"/>
      <color theme="1"/>
      <name val="ＭＳ Ｐゴシック"/>
      <family val="3"/>
      <charset val="128"/>
      <scheme val="minor"/>
    </font>
    <font>
      <sz val="10"/>
      <color theme="0"/>
      <name val="ＭＳ Ｐゴシック"/>
      <family val="3"/>
      <charset val="128"/>
    </font>
    <font>
      <sz val="9"/>
      <color theme="0"/>
      <name val="ＭＳ Ｐゴシック"/>
      <family val="3"/>
      <charset val="128"/>
    </font>
    <font>
      <sz val="10"/>
      <color rgb="FF00B0F0"/>
      <name val="ＭＳ Ｐゴシック"/>
      <family val="3"/>
      <charset val="128"/>
    </font>
    <font>
      <sz val="10"/>
      <color rgb="FF0000FF"/>
      <name val="ＭＳ Ｐゴシック"/>
      <family val="3"/>
      <charset val="128"/>
    </font>
    <font>
      <b/>
      <sz val="26"/>
      <color theme="0"/>
      <name val="ＭＳ Ｐ明朝"/>
      <family val="1"/>
      <charset val="128"/>
    </font>
    <font>
      <sz val="12"/>
      <color theme="0"/>
      <name val="ＭＳ Ｐゴシック"/>
      <family val="3"/>
      <charset val="128"/>
    </font>
    <font>
      <b/>
      <sz val="10"/>
      <color theme="0"/>
      <name val="ＭＳ Ｐゴシック"/>
      <family val="3"/>
      <charset val="128"/>
    </font>
    <font>
      <sz val="36"/>
      <color rgb="FFFF0000"/>
      <name val="ＭＳ Ｐゴシック"/>
      <family val="3"/>
      <charset val="128"/>
    </font>
    <font>
      <sz val="11"/>
      <color theme="0"/>
      <name val="ＭＳ Ｐゴシック"/>
      <family val="3"/>
      <charset val="128"/>
    </font>
    <font>
      <sz val="11"/>
      <color rgb="FF0070C0"/>
      <name val="ＭＳ Ｐゴシック"/>
      <family val="3"/>
      <charset val="128"/>
    </font>
    <font>
      <b/>
      <sz val="11"/>
      <color rgb="FF0070C0"/>
      <name val="ＭＳ Ｐゴシック"/>
      <family val="3"/>
      <charset val="128"/>
    </font>
  </fonts>
  <fills count="14">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12"/>
        <bgColor indexed="64"/>
      </patternFill>
    </fill>
    <fill>
      <patternFill patternType="solid">
        <fgColor indexed="47"/>
        <bgColor indexed="8"/>
      </patternFill>
    </fill>
    <fill>
      <patternFill patternType="solid">
        <fgColor theme="0"/>
        <bgColor indexed="64"/>
      </patternFill>
    </fill>
    <fill>
      <patternFill patternType="solid">
        <fgColor rgb="FFFFFF00"/>
        <bgColor indexed="64"/>
      </patternFill>
    </fill>
    <fill>
      <patternFill patternType="solid">
        <fgColor rgb="FF0000FF"/>
        <bgColor indexed="64"/>
      </patternFill>
    </fill>
    <fill>
      <patternFill patternType="solid">
        <fgColor rgb="FFFF0000"/>
        <bgColor indexed="64"/>
      </patternFill>
    </fill>
    <fill>
      <patternFill patternType="solid">
        <fgColor rgb="FF0033CC"/>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diagonal/>
    </border>
    <border>
      <left/>
      <right/>
      <top style="thin">
        <color indexed="64"/>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double">
        <color indexed="64"/>
      </top>
      <bottom style="double">
        <color indexed="64"/>
      </bottom>
      <diagonal/>
    </border>
    <border>
      <left style="thin">
        <color indexed="10"/>
      </left>
      <right style="thin">
        <color indexed="10"/>
      </right>
      <top style="thin">
        <color indexed="10"/>
      </top>
      <bottom style="thin">
        <color indexed="10"/>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bottom style="dotted">
        <color indexed="64"/>
      </bottom>
      <diagonal/>
    </border>
    <border>
      <left/>
      <right/>
      <top style="dotted">
        <color indexed="64"/>
      </top>
      <bottom/>
      <diagonal/>
    </border>
    <border>
      <left/>
      <right style="thick">
        <color indexed="12"/>
      </right>
      <top style="thick">
        <color indexed="12"/>
      </top>
      <bottom style="thick">
        <color indexed="12"/>
      </bottom>
      <diagonal/>
    </border>
    <border>
      <left/>
      <right/>
      <top style="thick">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ck">
        <color indexed="12"/>
      </top>
      <bottom/>
      <diagonal/>
    </border>
    <border>
      <left style="medium">
        <color indexed="10"/>
      </left>
      <right style="medium">
        <color indexed="10"/>
      </right>
      <top style="medium">
        <color indexed="10"/>
      </top>
      <bottom/>
      <diagonal/>
    </border>
    <border>
      <left style="medium">
        <color indexed="10"/>
      </left>
      <right style="medium">
        <color indexed="10"/>
      </right>
      <top/>
      <bottom/>
      <diagonal/>
    </border>
    <border>
      <left style="medium">
        <color indexed="10"/>
      </left>
      <right style="medium">
        <color indexed="10"/>
      </right>
      <top/>
      <bottom style="medium">
        <color indexed="1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ck">
        <color indexed="12"/>
      </left>
      <right/>
      <top style="thick">
        <color indexed="12"/>
      </top>
      <bottom style="thick">
        <color indexed="12"/>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dotted">
        <color indexed="8"/>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dotted">
        <color indexed="64"/>
      </left>
      <right/>
      <top/>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style="medium">
        <color indexed="64"/>
      </bottom>
      <diagonal/>
    </border>
    <border>
      <left style="dotted">
        <color indexed="64"/>
      </left>
      <right/>
      <top style="medium">
        <color indexed="64"/>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bottom style="thin">
        <color rgb="FF0000FF"/>
      </bottom>
      <diagonal/>
    </border>
    <border>
      <left/>
      <right/>
      <top style="thin">
        <color rgb="FF0000FF"/>
      </top>
      <bottom style="thin">
        <color indexed="64"/>
      </bottom>
      <diagonal/>
    </border>
    <border>
      <left style="thin">
        <color rgb="FFFF0000"/>
      </left>
      <right style="hair">
        <color rgb="FFFF0000"/>
      </right>
      <top style="thin">
        <color rgb="FFFF0000"/>
      </top>
      <bottom style="thin">
        <color rgb="FFFF0000"/>
      </bottom>
      <diagonal/>
    </border>
    <border>
      <left style="hair">
        <color rgb="FFFF0000"/>
      </left>
      <right/>
      <top/>
      <bottom style="thin">
        <color rgb="FF0000FF"/>
      </bottom>
      <diagonal/>
    </border>
    <border>
      <left style="hair">
        <color rgb="FFFF0000"/>
      </left>
      <right/>
      <top style="thin">
        <color rgb="FF0000FF"/>
      </top>
      <bottom style="thin">
        <color indexed="64"/>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s>
  <cellStyleXfs count="2">
    <xf numFmtId="0" fontId="0" fillId="0" borderId="0"/>
    <xf numFmtId="38" fontId="1" fillId="0" borderId="0" applyFont="0" applyFill="0" applyBorder="0" applyAlignment="0" applyProtection="0"/>
  </cellStyleXfs>
  <cellXfs count="394">
    <xf numFmtId="0" fontId="0" fillId="0" borderId="0" xfId="0"/>
    <xf numFmtId="0" fontId="0" fillId="2" borderId="0" xfId="0" applyFill="1"/>
    <xf numFmtId="38" fontId="4" fillId="0" borderId="1" xfId="1" applyFont="1" applyFill="1" applyBorder="1" applyAlignment="1" applyProtection="1">
      <protection locked="0"/>
    </xf>
    <xf numFmtId="38" fontId="4" fillId="0" borderId="2" xfId="1" applyFont="1" applyFill="1" applyBorder="1" applyAlignment="1" applyProtection="1">
      <protection locked="0"/>
    </xf>
    <xf numFmtId="38" fontId="4" fillId="0" borderId="3" xfId="1" applyFont="1" applyFill="1" applyBorder="1" applyAlignment="1" applyProtection="1">
      <protection locked="0"/>
    </xf>
    <xf numFmtId="38" fontId="4" fillId="0" borderId="4" xfId="1" applyFont="1" applyFill="1" applyBorder="1" applyAlignment="1" applyProtection="1">
      <protection locked="0"/>
    </xf>
    <xf numFmtId="38" fontId="4" fillId="0" borderId="2" xfId="1" applyFont="1" applyFill="1" applyBorder="1" applyProtection="1">
      <protection locked="0"/>
    </xf>
    <xf numFmtId="38" fontId="3" fillId="2" borderId="0" xfId="1" applyFont="1" applyFill="1" applyProtection="1"/>
    <xf numFmtId="38" fontId="3" fillId="2" borderId="0" xfId="1" applyFont="1" applyFill="1" applyAlignment="1" applyProtection="1"/>
    <xf numFmtId="38" fontId="3" fillId="2" borderId="5" xfId="1" applyFont="1" applyFill="1" applyBorder="1" applyAlignment="1" applyProtection="1"/>
    <xf numFmtId="38" fontId="3" fillId="2" borderId="0" xfId="1" applyFont="1" applyFill="1" applyBorder="1" applyAlignment="1" applyProtection="1"/>
    <xf numFmtId="38" fontId="3" fillId="2" borderId="6" xfId="1" applyFont="1" applyFill="1" applyBorder="1" applyAlignment="1" applyProtection="1"/>
    <xf numFmtId="38" fontId="5" fillId="2" borderId="0" xfId="1" applyFont="1" applyFill="1" applyBorder="1" applyAlignment="1" applyProtection="1"/>
    <xf numFmtId="38" fontId="3" fillId="2" borderId="7" xfId="1" applyFont="1" applyFill="1" applyBorder="1" applyAlignment="1" applyProtection="1"/>
    <xf numFmtId="38" fontId="3" fillId="2" borderId="0" xfId="1" applyFont="1" applyFill="1" applyBorder="1" applyProtection="1"/>
    <xf numFmtId="38" fontId="4" fillId="2" borderId="0" xfId="1" applyFont="1" applyFill="1" applyBorder="1" applyAlignment="1" applyProtection="1"/>
    <xf numFmtId="38" fontId="3" fillId="2" borderId="5" xfId="1" applyFont="1" applyFill="1" applyBorder="1" applyProtection="1"/>
    <xf numFmtId="38" fontId="5" fillId="2" borderId="8" xfId="1" applyFont="1" applyFill="1" applyBorder="1" applyAlignment="1" applyProtection="1">
      <alignment horizontal="left" shrinkToFit="1"/>
    </xf>
    <xf numFmtId="38" fontId="3" fillId="2" borderId="9" xfId="1" applyFont="1" applyFill="1" applyBorder="1" applyAlignment="1" applyProtection="1"/>
    <xf numFmtId="38" fontId="3" fillId="3" borderId="0" xfId="1" applyFont="1" applyFill="1" applyAlignment="1" applyProtection="1"/>
    <xf numFmtId="38" fontId="5" fillId="2" borderId="10" xfId="1" applyFont="1" applyFill="1" applyBorder="1" applyAlignment="1" applyProtection="1"/>
    <xf numFmtId="38" fontId="3" fillId="2" borderId="11" xfId="1" applyFont="1" applyFill="1" applyBorder="1" applyAlignment="1" applyProtection="1"/>
    <xf numFmtId="38" fontId="3" fillId="2" borderId="10" xfId="1" applyFont="1" applyFill="1" applyBorder="1" applyProtection="1"/>
    <xf numFmtId="38" fontId="3" fillId="2" borderId="0" xfId="1" applyFont="1" applyFill="1" applyBorder="1" applyAlignment="1" applyProtection="1">
      <alignment horizontal="right"/>
    </xf>
    <xf numFmtId="38" fontId="5" fillId="2" borderId="0" xfId="1" applyFont="1" applyFill="1" applyBorder="1" applyAlignment="1" applyProtection="1">
      <alignment horizontal="left" shrinkToFit="1"/>
    </xf>
    <xf numFmtId="38" fontId="5" fillId="2" borderId="0" xfId="1" applyFont="1" applyFill="1" applyBorder="1" applyProtection="1"/>
    <xf numFmtId="38" fontId="5" fillId="2" borderId="12" xfId="1" applyFont="1" applyFill="1" applyBorder="1" applyAlignment="1" applyProtection="1"/>
    <xf numFmtId="38" fontId="3" fillId="2" borderId="13" xfId="1" applyFont="1" applyFill="1" applyBorder="1" applyProtection="1"/>
    <xf numFmtId="38" fontId="3" fillId="2" borderId="13" xfId="1" applyFont="1" applyFill="1" applyBorder="1" applyAlignment="1" applyProtection="1"/>
    <xf numFmtId="38" fontId="4" fillId="2" borderId="13" xfId="1" applyFont="1" applyFill="1" applyBorder="1" applyAlignment="1" applyProtection="1"/>
    <xf numFmtId="38" fontId="3" fillId="2" borderId="14" xfId="1" applyFont="1" applyFill="1" applyBorder="1" applyAlignment="1" applyProtection="1"/>
    <xf numFmtId="38" fontId="3" fillId="2" borderId="10" xfId="1" applyFont="1" applyFill="1" applyBorder="1" applyAlignment="1" applyProtection="1"/>
    <xf numFmtId="38" fontId="6" fillId="2" borderId="0" xfId="1" applyFont="1" applyFill="1" applyBorder="1" applyAlignment="1" applyProtection="1"/>
    <xf numFmtId="38" fontId="3" fillId="2" borderId="15" xfId="1" applyFont="1" applyFill="1" applyBorder="1" applyAlignment="1" applyProtection="1"/>
    <xf numFmtId="38" fontId="3" fillId="4" borderId="0" xfId="1" applyFont="1" applyFill="1" applyAlignment="1" applyProtection="1"/>
    <xf numFmtId="38" fontId="3" fillId="4" borderId="0" xfId="1" applyFont="1" applyFill="1" applyBorder="1" applyAlignment="1" applyProtection="1"/>
    <xf numFmtId="38" fontId="3" fillId="4" borderId="0" xfId="1" applyFont="1" applyFill="1" applyBorder="1" applyProtection="1"/>
    <xf numFmtId="38" fontId="3" fillId="4" borderId="0" xfId="1" applyFont="1" applyFill="1" applyProtection="1"/>
    <xf numFmtId="38" fontId="11" fillId="2" borderId="0" xfId="1" applyFont="1" applyFill="1" applyAlignment="1" applyProtection="1"/>
    <xf numFmtId="0" fontId="0" fillId="4" borderId="0" xfId="0" applyFill="1"/>
    <xf numFmtId="38" fontId="4" fillId="0" borderId="8" xfId="1" applyFont="1" applyFill="1" applyBorder="1" applyAlignment="1" applyProtection="1">
      <protection locked="0"/>
    </xf>
    <xf numFmtId="0" fontId="6" fillId="0" borderId="16" xfId="0" applyFont="1" applyBorder="1" applyProtection="1">
      <protection locked="0"/>
    </xf>
    <xf numFmtId="0" fontId="4" fillId="0" borderId="17" xfId="0" applyFont="1" applyBorder="1" applyProtection="1">
      <protection locked="0"/>
    </xf>
    <xf numFmtId="38" fontId="4" fillId="0" borderId="17" xfId="1" applyFont="1" applyFill="1" applyBorder="1" applyAlignment="1" applyProtection="1">
      <protection locked="0"/>
    </xf>
    <xf numFmtId="38" fontId="4" fillId="0" borderId="17" xfId="1" applyFont="1" applyFill="1" applyBorder="1" applyProtection="1">
      <protection locked="0"/>
    </xf>
    <xf numFmtId="38" fontId="5" fillId="3" borderId="0" xfId="1" applyFont="1" applyFill="1" applyAlignment="1" applyProtection="1">
      <alignment horizontal="center"/>
    </xf>
    <xf numFmtId="38" fontId="4" fillId="0" borderId="1" xfId="1" applyFont="1" applyFill="1" applyBorder="1" applyProtection="1">
      <protection locked="0"/>
    </xf>
    <xf numFmtId="38" fontId="3" fillId="2" borderId="18" xfId="1" applyFont="1" applyFill="1" applyBorder="1" applyAlignment="1" applyProtection="1"/>
    <xf numFmtId="38" fontId="3" fillId="2" borderId="19" xfId="1" applyFont="1" applyFill="1" applyBorder="1" applyAlignment="1" applyProtection="1"/>
    <xf numFmtId="38" fontId="5" fillId="2" borderId="9" xfId="1" applyFont="1" applyFill="1" applyBorder="1" applyAlignment="1" applyProtection="1"/>
    <xf numFmtId="38" fontId="3" fillId="2" borderId="9" xfId="1" applyFont="1" applyFill="1" applyBorder="1" applyProtection="1"/>
    <xf numFmtId="38" fontId="3" fillId="2" borderId="20" xfId="1" applyFont="1" applyFill="1" applyBorder="1" applyAlignment="1" applyProtection="1"/>
    <xf numFmtId="0" fontId="3" fillId="4" borderId="0" xfId="0" applyFont="1" applyFill="1"/>
    <xf numFmtId="0" fontId="8" fillId="4" borderId="0" xfId="0" applyFont="1" applyFill="1"/>
    <xf numFmtId="0" fontId="3" fillId="2" borderId="0" xfId="0" applyFont="1" applyFill="1"/>
    <xf numFmtId="0" fontId="3" fillId="2" borderId="21" xfId="0" applyFont="1" applyFill="1" applyBorder="1"/>
    <xf numFmtId="0" fontId="3" fillId="2" borderId="8" xfId="0" applyFont="1" applyFill="1" applyBorder="1"/>
    <xf numFmtId="38" fontId="3" fillId="2" borderId="5" xfId="0" applyNumberFormat="1" applyFont="1" applyFill="1" applyBorder="1"/>
    <xf numFmtId="0" fontId="3" fillId="2" borderId="10" xfId="0" applyFont="1" applyFill="1" applyBorder="1"/>
    <xf numFmtId="38" fontId="4" fillId="4" borderId="0" xfId="1" applyFont="1" applyFill="1" applyBorder="1" applyAlignment="1" applyProtection="1"/>
    <xf numFmtId="0" fontId="3" fillId="2" borderId="5" xfId="0" applyFont="1" applyFill="1" applyBorder="1"/>
    <xf numFmtId="0" fontId="3" fillId="2" borderId="17" xfId="0" applyFont="1" applyFill="1" applyBorder="1"/>
    <xf numFmtId="176" fontId="14" fillId="2" borderId="0" xfId="0" applyNumberFormat="1" applyFont="1" applyFill="1"/>
    <xf numFmtId="176" fontId="15" fillId="2" borderId="0" xfId="0" applyNumberFormat="1" applyFont="1" applyFill="1"/>
    <xf numFmtId="176" fontId="15" fillId="0" borderId="0" xfId="0" applyNumberFormat="1" applyFont="1"/>
    <xf numFmtId="176" fontId="15" fillId="2" borderId="0" xfId="0" applyNumberFormat="1" applyFont="1" applyFill="1" applyAlignment="1">
      <alignment vertical="center"/>
    </xf>
    <xf numFmtId="176" fontId="14" fillId="2" borderId="0" xfId="0" applyNumberFormat="1" applyFont="1" applyFill="1" applyAlignment="1">
      <alignment vertical="top"/>
    </xf>
    <xf numFmtId="49" fontId="15" fillId="2" borderId="0" xfId="0" applyNumberFormat="1" applyFont="1" applyFill="1"/>
    <xf numFmtId="49" fontId="16" fillId="4" borderId="0" xfId="0" applyNumberFormat="1" applyFont="1" applyFill="1"/>
    <xf numFmtId="176" fontId="15" fillId="4" borderId="0" xfId="0" applyNumberFormat="1" applyFont="1" applyFill="1"/>
    <xf numFmtId="176" fontId="17" fillId="4" borderId="0" xfId="0" applyNumberFormat="1" applyFont="1" applyFill="1"/>
    <xf numFmtId="176" fontId="15" fillId="4" borderId="0" xfId="0" applyNumberFormat="1" applyFont="1" applyFill="1" applyAlignment="1">
      <alignment horizontal="right"/>
    </xf>
    <xf numFmtId="176" fontId="18" fillId="4" borderId="0" xfId="0" applyNumberFormat="1" applyFont="1" applyFill="1"/>
    <xf numFmtId="176" fontId="15" fillId="4" borderId="0" xfId="0" applyNumberFormat="1" applyFont="1" applyFill="1" applyAlignment="1">
      <alignment horizontal="distributed"/>
    </xf>
    <xf numFmtId="49" fontId="15" fillId="4" borderId="0" xfId="0" applyNumberFormat="1" applyFont="1" applyFill="1"/>
    <xf numFmtId="176" fontId="15" fillId="4" borderId="0" xfId="0" applyNumberFormat="1" applyFont="1" applyFill="1" applyAlignment="1">
      <alignment horizontal="center"/>
    </xf>
    <xf numFmtId="176" fontId="15" fillId="4" borderId="0" xfId="0" applyNumberFormat="1" applyFont="1" applyFill="1" applyAlignment="1">
      <alignment horizontal="center" shrinkToFit="1"/>
    </xf>
    <xf numFmtId="49" fontId="15" fillId="4" borderId="0" xfId="0" applyNumberFormat="1" applyFont="1" applyFill="1" applyAlignment="1">
      <alignment vertical="center"/>
    </xf>
    <xf numFmtId="176" fontId="15" fillId="4" borderId="0" xfId="0" applyNumberFormat="1" applyFont="1" applyFill="1" applyAlignment="1">
      <alignment vertical="center"/>
    </xf>
    <xf numFmtId="176" fontId="15" fillId="4" borderId="0" xfId="0" applyNumberFormat="1" applyFont="1" applyFill="1" applyAlignment="1">
      <alignment shrinkToFit="1"/>
    </xf>
    <xf numFmtId="176" fontId="15" fillId="4" borderId="22" xfId="0" applyNumberFormat="1" applyFont="1" applyFill="1" applyBorder="1"/>
    <xf numFmtId="0" fontId="15" fillId="4" borderId="0" xfId="0" applyFont="1" applyFill="1"/>
    <xf numFmtId="176" fontId="15" fillId="4" borderId="23" xfId="0" applyNumberFormat="1" applyFont="1" applyFill="1" applyBorder="1"/>
    <xf numFmtId="176" fontId="15" fillId="4" borderId="5" xfId="0" applyNumberFormat="1" applyFont="1" applyFill="1" applyBorder="1"/>
    <xf numFmtId="176" fontId="15" fillId="4" borderId="24" xfId="0" applyNumberFormat="1" applyFont="1" applyFill="1" applyBorder="1"/>
    <xf numFmtId="176" fontId="19" fillId="4" borderId="0" xfId="0" applyNumberFormat="1" applyFont="1" applyFill="1"/>
    <xf numFmtId="176" fontId="15" fillId="4" borderId="25" xfId="0" applyNumberFormat="1" applyFont="1" applyFill="1" applyBorder="1"/>
    <xf numFmtId="176" fontId="15" fillId="4" borderId="9" xfId="0" applyNumberFormat="1" applyFont="1" applyFill="1" applyBorder="1"/>
    <xf numFmtId="176" fontId="15" fillId="4" borderId="6" xfId="0" applyNumberFormat="1" applyFont="1" applyFill="1" applyBorder="1"/>
    <xf numFmtId="176" fontId="15" fillId="2" borderId="0" xfId="1" applyNumberFormat="1" applyFont="1" applyFill="1" applyAlignment="1"/>
    <xf numFmtId="49" fontId="15" fillId="0" borderId="0" xfId="1" applyNumberFormat="1" applyFont="1" applyFill="1" applyAlignment="1"/>
    <xf numFmtId="176" fontId="15" fillId="2" borderId="0" xfId="1" applyNumberFormat="1" applyFont="1" applyFill="1" applyBorder="1" applyAlignment="1"/>
    <xf numFmtId="176" fontId="17" fillId="2" borderId="0" xfId="1" applyNumberFormat="1" applyFont="1" applyFill="1" applyBorder="1" applyAlignment="1"/>
    <xf numFmtId="176" fontId="15" fillId="0" borderId="0" xfId="1" applyNumberFormat="1" applyFont="1" applyFill="1" applyAlignment="1"/>
    <xf numFmtId="49" fontId="15" fillId="4" borderId="0" xfId="1" applyNumberFormat="1" applyFont="1" applyFill="1" applyAlignment="1"/>
    <xf numFmtId="176" fontId="15" fillId="4" borderId="0" xfId="1" applyNumberFormat="1" applyFont="1" applyFill="1" applyBorder="1" applyAlignment="1"/>
    <xf numFmtId="176" fontId="15" fillId="4" borderId="25" xfId="1" applyNumberFormat="1" applyFont="1" applyFill="1" applyBorder="1" applyAlignment="1"/>
    <xf numFmtId="176" fontId="15" fillId="4" borderId="0" xfId="1" applyNumberFormat="1" applyFont="1" applyFill="1" applyBorder="1" applyAlignment="1">
      <alignment horizontal="right"/>
    </xf>
    <xf numFmtId="176" fontId="15" fillId="4" borderId="0" xfId="1" applyNumberFormat="1" applyFont="1" applyFill="1" applyAlignment="1"/>
    <xf numFmtId="176" fontId="15" fillId="4" borderId="22" xfId="1" applyNumberFormat="1" applyFont="1" applyFill="1" applyBorder="1" applyAlignment="1"/>
    <xf numFmtId="176" fontId="15" fillId="4" borderId="5" xfId="1" applyNumberFormat="1" applyFont="1" applyFill="1" applyBorder="1" applyAlignment="1"/>
    <xf numFmtId="176" fontId="15" fillId="4" borderId="0" xfId="1" applyNumberFormat="1" applyFont="1" applyFill="1" applyBorder="1" applyAlignment="1">
      <alignment horizontal="distributed"/>
    </xf>
    <xf numFmtId="176" fontId="15" fillId="4" borderId="6" xfId="1" applyNumberFormat="1" applyFont="1" applyFill="1" applyBorder="1" applyAlignment="1"/>
    <xf numFmtId="176" fontId="15" fillId="4" borderId="15" xfId="1" applyNumberFormat="1" applyFont="1" applyFill="1" applyBorder="1" applyAlignment="1"/>
    <xf numFmtId="49" fontId="15" fillId="4" borderId="0" xfId="0" applyNumberFormat="1" applyFont="1" applyFill="1" applyAlignment="1">
      <alignment horizontal="right"/>
    </xf>
    <xf numFmtId="176" fontId="14" fillId="2" borderId="0" xfId="1" applyNumberFormat="1" applyFont="1" applyFill="1" applyAlignment="1"/>
    <xf numFmtId="176" fontId="15" fillId="2" borderId="0" xfId="1" applyNumberFormat="1" applyFont="1" applyFill="1" applyBorder="1" applyAlignment="1">
      <alignment shrinkToFit="1"/>
    </xf>
    <xf numFmtId="49" fontId="15" fillId="2" borderId="0" xfId="1" applyNumberFormat="1" applyFont="1" applyFill="1" applyAlignment="1"/>
    <xf numFmtId="176" fontId="16" fillId="4" borderId="0" xfId="1" applyNumberFormat="1" applyFont="1" applyFill="1" applyAlignment="1"/>
    <xf numFmtId="176" fontId="15" fillId="4" borderId="0" xfId="1" applyNumberFormat="1" applyFont="1" applyFill="1" applyAlignment="1">
      <alignment horizontal="right"/>
    </xf>
    <xf numFmtId="49" fontId="15" fillId="4" borderId="0" xfId="1" applyNumberFormat="1" applyFont="1" applyFill="1" applyBorder="1" applyAlignment="1"/>
    <xf numFmtId="176" fontId="15" fillId="4" borderId="0" xfId="1" applyNumberFormat="1" applyFont="1" applyFill="1" applyAlignment="1">
      <alignment shrinkToFit="1"/>
    </xf>
    <xf numFmtId="0" fontId="14" fillId="4" borderId="0" xfId="1" applyNumberFormat="1" applyFont="1" applyFill="1" applyAlignment="1"/>
    <xf numFmtId="176" fontId="15" fillId="4" borderId="0" xfId="1" applyNumberFormat="1" applyFont="1" applyFill="1" applyBorder="1" applyAlignment="1">
      <alignment horizontal="center"/>
    </xf>
    <xf numFmtId="176" fontId="15" fillId="4" borderId="5" xfId="1" applyNumberFormat="1" applyFont="1" applyFill="1" applyBorder="1" applyAlignment="1">
      <alignment shrinkToFit="1"/>
    </xf>
    <xf numFmtId="176" fontId="15" fillId="4" borderId="25" xfId="1" applyNumberFormat="1" applyFont="1" applyFill="1" applyBorder="1" applyAlignment="1">
      <alignment shrinkToFit="1"/>
    </xf>
    <xf numFmtId="176" fontId="15" fillId="4" borderId="0" xfId="1" applyNumberFormat="1" applyFont="1" applyFill="1" applyBorder="1" applyAlignment="1">
      <alignment shrinkToFit="1"/>
    </xf>
    <xf numFmtId="176" fontId="15" fillId="4" borderId="22" xfId="1" applyNumberFormat="1" applyFont="1" applyFill="1" applyBorder="1" applyAlignment="1">
      <alignment shrinkToFit="1"/>
    </xf>
    <xf numFmtId="176" fontId="15" fillId="4" borderId="0" xfId="1" applyNumberFormat="1" applyFont="1" applyFill="1" applyBorder="1" applyAlignment="1">
      <alignment horizontal="distributed" shrinkToFit="1"/>
    </xf>
    <xf numFmtId="176" fontId="15" fillId="4" borderId="26" xfId="1" applyNumberFormat="1" applyFont="1" applyFill="1" applyBorder="1" applyAlignment="1">
      <alignment shrinkToFit="1"/>
    </xf>
    <xf numFmtId="176" fontId="15" fillId="4" borderId="0" xfId="1" applyNumberFormat="1" applyFont="1" applyFill="1" applyBorder="1" applyAlignment="1">
      <alignment horizontal="center" shrinkToFit="1"/>
    </xf>
    <xf numFmtId="176" fontId="15" fillId="4" borderId="23" xfId="1" applyNumberFormat="1" applyFont="1" applyFill="1" applyBorder="1" applyAlignment="1">
      <alignment shrinkToFit="1"/>
    </xf>
    <xf numFmtId="176" fontId="15" fillId="4" borderId="0" xfId="1" applyNumberFormat="1" applyFont="1" applyFill="1" applyBorder="1" applyAlignment="1">
      <alignment wrapText="1"/>
    </xf>
    <xf numFmtId="0" fontId="15" fillId="4" borderId="0" xfId="0" applyFont="1" applyFill="1" applyAlignment="1">
      <alignment shrinkToFit="1"/>
    </xf>
    <xf numFmtId="176" fontId="15" fillId="4" borderId="0" xfId="0" applyNumberFormat="1" applyFont="1" applyFill="1" applyAlignment="1">
      <alignment wrapText="1"/>
    </xf>
    <xf numFmtId="176" fontId="15" fillId="4" borderId="6" xfId="1" applyNumberFormat="1" applyFont="1" applyFill="1" applyBorder="1" applyAlignment="1">
      <alignment shrinkToFit="1"/>
    </xf>
    <xf numFmtId="38" fontId="6" fillId="0" borderId="16" xfId="1" applyFont="1" applyFill="1" applyBorder="1" applyAlignment="1" applyProtection="1">
      <protection locked="0"/>
    </xf>
    <xf numFmtId="176" fontId="14" fillId="2" borderId="0" xfId="1" applyNumberFormat="1" applyFont="1" applyFill="1" applyBorder="1" applyAlignment="1"/>
    <xf numFmtId="176" fontId="21" fillId="2" borderId="0" xfId="0" applyNumberFormat="1" applyFont="1" applyFill="1"/>
    <xf numFmtId="176" fontId="21" fillId="2" borderId="0" xfId="1" applyNumberFormat="1" applyFont="1" applyFill="1" applyBorder="1" applyAlignment="1"/>
    <xf numFmtId="176" fontId="21" fillId="2" borderId="0" xfId="1" applyNumberFormat="1" applyFont="1" applyFill="1" applyBorder="1" applyAlignment="1">
      <alignment shrinkToFit="1"/>
    </xf>
    <xf numFmtId="176" fontId="22" fillId="2" borderId="0" xfId="1" applyNumberFormat="1" applyFont="1" applyFill="1" applyAlignment="1"/>
    <xf numFmtId="176" fontId="22" fillId="2" borderId="0" xfId="1" applyNumberFormat="1" applyFont="1" applyFill="1" applyAlignment="1">
      <alignment vertical="top"/>
    </xf>
    <xf numFmtId="176" fontId="21" fillId="2" borderId="0" xfId="1" applyNumberFormat="1" applyFont="1" applyFill="1" applyAlignment="1"/>
    <xf numFmtId="0" fontId="0" fillId="2" borderId="0" xfId="0" applyFill="1" applyAlignment="1">
      <alignment vertical="center"/>
    </xf>
    <xf numFmtId="0" fontId="0" fillId="4" borderId="27" xfId="0" applyFill="1" applyBorder="1" applyAlignment="1">
      <alignment vertical="center"/>
    </xf>
    <xf numFmtId="0" fontId="0" fillId="0" borderId="0" xfId="0" applyAlignment="1">
      <alignment vertical="center"/>
    </xf>
    <xf numFmtId="0" fontId="0" fillId="4" borderId="0" xfId="0" applyFill="1" applyAlignment="1">
      <alignment vertical="center"/>
    </xf>
    <xf numFmtId="0" fontId="23" fillId="4" borderId="0" xfId="0" applyFont="1" applyFill="1" applyAlignment="1">
      <alignment vertical="center"/>
    </xf>
    <xf numFmtId="0" fontId="24" fillId="4" borderId="0" xfId="0" applyFont="1" applyFill="1" applyAlignment="1">
      <alignment horizontal="justify" vertical="center"/>
    </xf>
    <xf numFmtId="38" fontId="3" fillId="5" borderId="9" xfId="1" applyFont="1" applyFill="1" applyBorder="1" applyAlignment="1" applyProtection="1">
      <alignment horizontal="right"/>
    </xf>
    <xf numFmtId="38" fontId="3" fillId="5" borderId="0" xfId="1" applyFont="1" applyFill="1" applyBorder="1" applyAlignment="1" applyProtection="1">
      <alignment horizontal="right"/>
    </xf>
    <xf numFmtId="176" fontId="28" fillId="2" borderId="0" xfId="1" applyNumberFormat="1" applyFont="1" applyFill="1" applyAlignment="1"/>
    <xf numFmtId="176" fontId="26" fillId="2" borderId="0" xfId="1" applyNumberFormat="1" applyFont="1" applyFill="1" applyAlignment="1">
      <alignment vertical="center"/>
    </xf>
    <xf numFmtId="176" fontId="15" fillId="3" borderId="0" xfId="1" applyNumberFormat="1" applyFont="1" applyFill="1" applyAlignment="1"/>
    <xf numFmtId="0" fontId="18" fillId="4" borderId="28" xfId="0" applyFont="1" applyFill="1" applyBorder="1" applyAlignment="1">
      <alignment vertical="center"/>
    </xf>
    <xf numFmtId="0" fontId="23" fillId="4" borderId="29" xfId="0" applyFont="1" applyFill="1" applyBorder="1" applyAlignment="1">
      <alignment horizontal="center" vertical="center"/>
    </xf>
    <xf numFmtId="0" fontId="23" fillId="4" borderId="30" xfId="0" applyFont="1" applyFill="1" applyBorder="1" applyAlignment="1">
      <alignment horizontal="center" vertical="center"/>
    </xf>
    <xf numFmtId="0" fontId="23" fillId="4" borderId="0" xfId="0" applyFont="1" applyFill="1" applyAlignment="1">
      <alignment horizontal="center" vertical="center"/>
    </xf>
    <xf numFmtId="0" fontId="24" fillId="4" borderId="0" xfId="0" applyFont="1" applyFill="1" applyAlignment="1">
      <alignment horizontal="center" vertical="center"/>
    </xf>
    <xf numFmtId="0" fontId="24" fillId="4" borderId="8" xfId="0" applyFont="1" applyFill="1" applyBorder="1" applyAlignment="1">
      <alignment horizontal="center" vertical="center"/>
    </xf>
    <xf numFmtId="0" fontId="24" fillId="4" borderId="17" xfId="0" applyFont="1" applyFill="1" applyBorder="1" applyAlignment="1">
      <alignment horizontal="center" vertical="center"/>
    </xf>
    <xf numFmtId="0" fontId="23" fillId="4" borderId="18" xfId="0" applyFont="1" applyFill="1" applyBorder="1" applyAlignment="1">
      <alignment horizontal="center" vertical="center"/>
    </xf>
    <xf numFmtId="0" fontId="23" fillId="4" borderId="30" xfId="0" applyFont="1" applyFill="1" applyBorder="1" applyAlignment="1">
      <alignment vertical="center"/>
    </xf>
    <xf numFmtId="0" fontId="24" fillId="4" borderId="21" xfId="0" applyFont="1" applyFill="1" applyBorder="1" applyAlignment="1">
      <alignment horizontal="center" vertical="center"/>
    </xf>
    <xf numFmtId="0" fontId="18" fillId="4" borderId="0" xfId="0" applyFont="1" applyFill="1" applyAlignment="1">
      <alignment vertical="center"/>
    </xf>
    <xf numFmtId="0" fontId="18" fillId="4" borderId="31" xfId="0" applyFont="1" applyFill="1" applyBorder="1" applyAlignment="1">
      <alignment vertical="center"/>
    </xf>
    <xf numFmtId="0" fontId="0" fillId="4" borderId="31" xfId="0" applyFill="1" applyBorder="1" applyAlignment="1">
      <alignment vertical="center"/>
    </xf>
    <xf numFmtId="0" fontId="23" fillId="4" borderId="1" xfId="0" applyFont="1" applyFill="1" applyBorder="1" applyAlignment="1">
      <alignment horizontal="center" vertical="center"/>
    </xf>
    <xf numFmtId="0" fontId="24" fillId="4" borderId="18" xfId="0" applyFont="1" applyFill="1" applyBorder="1" applyAlignment="1">
      <alignment horizontal="center" vertical="center"/>
    </xf>
    <xf numFmtId="0" fontId="24" fillId="4" borderId="2" xfId="0" applyFont="1" applyFill="1" applyBorder="1" applyAlignment="1">
      <alignment horizontal="center" vertical="center"/>
    </xf>
    <xf numFmtId="38" fontId="24" fillId="4" borderId="32" xfId="1" applyFont="1" applyFill="1" applyBorder="1" applyAlignment="1" applyProtection="1">
      <alignment horizontal="center" vertical="center"/>
      <protection locked="0"/>
    </xf>
    <xf numFmtId="0" fontId="24" fillId="4" borderId="19" xfId="0" applyFont="1" applyFill="1" applyBorder="1" applyAlignment="1">
      <alignment horizontal="center" vertical="center"/>
    </xf>
    <xf numFmtId="0" fontId="24" fillId="4" borderId="3" xfId="0" applyFont="1" applyFill="1" applyBorder="1" applyAlignment="1">
      <alignment horizontal="center" vertical="center"/>
    </xf>
    <xf numFmtId="38" fontId="24" fillId="4" borderId="33" xfId="1" applyFont="1" applyFill="1" applyBorder="1" applyAlignment="1" applyProtection="1">
      <alignment horizontal="center" vertical="center"/>
      <protection locked="0"/>
    </xf>
    <xf numFmtId="0" fontId="24" fillId="4" borderId="20" xfId="0" applyFont="1" applyFill="1" applyBorder="1" applyAlignment="1">
      <alignment horizontal="center" vertical="center"/>
    </xf>
    <xf numFmtId="0" fontId="24" fillId="4" borderId="4" xfId="0" applyFont="1" applyFill="1" applyBorder="1" applyAlignment="1">
      <alignment horizontal="center" vertical="center"/>
    </xf>
    <xf numFmtId="38" fontId="24" fillId="4" borderId="34" xfId="1" applyFont="1" applyFill="1" applyBorder="1" applyAlignment="1" applyProtection="1">
      <alignment horizontal="center" vertical="center"/>
      <protection locked="0"/>
    </xf>
    <xf numFmtId="3" fontId="24" fillId="4" borderId="29" xfId="0" applyNumberFormat="1" applyFont="1" applyFill="1" applyBorder="1" applyAlignment="1">
      <alignment horizontal="center" vertical="center"/>
    </xf>
    <xf numFmtId="9" fontId="24" fillId="4" borderId="1" xfId="0" applyNumberFormat="1" applyFont="1" applyFill="1" applyBorder="1" applyAlignment="1">
      <alignment horizontal="center" vertical="center"/>
    </xf>
    <xf numFmtId="9" fontId="24" fillId="4" borderId="0" xfId="0" applyNumberFormat="1" applyFont="1" applyFill="1" applyAlignment="1">
      <alignment horizontal="center" vertical="center"/>
    </xf>
    <xf numFmtId="38" fontId="24" fillId="4" borderId="19" xfId="1" applyFont="1" applyFill="1" applyBorder="1" applyAlignment="1">
      <alignment horizontal="center" vertical="center"/>
    </xf>
    <xf numFmtId="0" fontId="24" fillId="4" borderId="29" xfId="0" applyFont="1" applyFill="1" applyBorder="1" applyAlignment="1">
      <alignment horizontal="center" vertical="center"/>
    </xf>
    <xf numFmtId="9" fontId="25" fillId="4" borderId="1" xfId="0" applyNumberFormat="1" applyFont="1" applyFill="1" applyBorder="1" applyAlignment="1">
      <alignment horizontal="center" vertical="center"/>
    </xf>
    <xf numFmtId="9" fontId="25" fillId="4" borderId="0" xfId="0" applyNumberFormat="1" applyFont="1" applyFill="1" applyAlignment="1">
      <alignment horizontal="center" vertical="center"/>
    </xf>
    <xf numFmtId="38" fontId="24" fillId="4" borderId="20" xfId="1" applyFont="1" applyFill="1" applyBorder="1" applyAlignment="1">
      <alignment horizontal="center" vertical="center"/>
    </xf>
    <xf numFmtId="177" fontId="25" fillId="4" borderId="1" xfId="0" applyNumberFormat="1" applyFont="1" applyFill="1" applyBorder="1" applyAlignment="1">
      <alignment horizontal="center" vertical="center"/>
    </xf>
    <xf numFmtId="177" fontId="25" fillId="4" borderId="0" xfId="0" applyNumberFormat="1" applyFont="1" applyFill="1" applyAlignment="1">
      <alignment horizontal="center" vertical="center"/>
    </xf>
    <xf numFmtId="0" fontId="0" fillId="0" borderId="0" xfId="0" applyAlignment="1">
      <alignment horizontal="center" vertical="center"/>
    </xf>
    <xf numFmtId="0" fontId="30" fillId="6" borderId="18" xfId="0" applyFont="1" applyFill="1" applyBorder="1" applyAlignment="1">
      <alignment horizontal="center" vertical="center"/>
    </xf>
    <xf numFmtId="0" fontId="10" fillId="6" borderId="18" xfId="0" applyFont="1" applyFill="1" applyBorder="1" applyAlignment="1">
      <alignment vertical="center"/>
    </xf>
    <xf numFmtId="0" fontId="10" fillId="6" borderId="21" xfId="0" applyFont="1" applyFill="1" applyBorder="1" applyAlignment="1">
      <alignment vertical="center"/>
    </xf>
    <xf numFmtId="38" fontId="31" fillId="6" borderId="18" xfId="1" applyFont="1" applyFill="1" applyBorder="1" applyAlignment="1">
      <alignment horizontal="center" vertical="center"/>
    </xf>
    <xf numFmtId="38" fontId="31" fillId="6" borderId="19" xfId="1" applyFont="1" applyFill="1" applyBorder="1" applyAlignment="1">
      <alignment horizontal="center" vertical="center"/>
    </xf>
    <xf numFmtId="38" fontId="31" fillId="6" borderId="20" xfId="1" applyFont="1" applyFill="1" applyBorder="1" applyAlignment="1">
      <alignment horizontal="center" vertical="center"/>
    </xf>
    <xf numFmtId="0" fontId="24" fillId="4" borderId="1" xfId="0" applyFont="1" applyFill="1" applyBorder="1" applyAlignment="1">
      <alignment horizontal="center" vertical="center"/>
    </xf>
    <xf numFmtId="0" fontId="10" fillId="6" borderId="20" xfId="0" applyFont="1" applyFill="1" applyBorder="1" applyAlignment="1">
      <alignment vertical="center"/>
    </xf>
    <xf numFmtId="0" fontId="10" fillId="6" borderId="17" xfId="0" applyFont="1" applyFill="1" applyBorder="1" applyAlignment="1">
      <alignment vertical="center"/>
    </xf>
    <xf numFmtId="0" fontId="15" fillId="0" borderId="0" xfId="0" applyFont="1"/>
    <xf numFmtId="176" fontId="27" fillId="2" borderId="0" xfId="1" applyNumberFormat="1" applyFont="1" applyFill="1" applyAlignment="1">
      <alignment vertical="center" wrapText="1"/>
    </xf>
    <xf numFmtId="176" fontId="32" fillId="2" borderId="0" xfId="1" applyNumberFormat="1" applyFont="1" applyFill="1" applyAlignment="1">
      <alignment vertical="center" wrapText="1"/>
    </xf>
    <xf numFmtId="38" fontId="13" fillId="4" borderId="1" xfId="1" applyFont="1" applyFill="1" applyBorder="1" applyAlignment="1"/>
    <xf numFmtId="38" fontId="12" fillId="2" borderId="0" xfId="1" applyFont="1" applyFill="1" applyBorder="1" applyAlignment="1"/>
    <xf numFmtId="0" fontId="34" fillId="4" borderId="0" xfId="0" applyFont="1" applyFill="1" applyAlignment="1">
      <alignment horizontal="center" vertical="center"/>
    </xf>
    <xf numFmtId="0" fontId="9" fillId="4" borderId="0" xfId="0" applyFont="1" applyFill="1"/>
    <xf numFmtId="0" fontId="0" fillId="2" borderId="0" xfId="0" applyFill="1" applyAlignment="1">
      <alignment horizontal="center"/>
    </xf>
    <xf numFmtId="0" fontId="0" fillId="2" borderId="35" xfId="0" applyFill="1" applyBorder="1"/>
    <xf numFmtId="38" fontId="13" fillId="2" borderId="36" xfId="1" applyFont="1" applyFill="1" applyBorder="1" applyAlignment="1"/>
    <xf numFmtId="0" fontId="0" fillId="2" borderId="36" xfId="0" applyFill="1" applyBorder="1"/>
    <xf numFmtId="38" fontId="12" fillId="2" borderId="36" xfId="1" applyFont="1" applyFill="1" applyBorder="1" applyAlignment="1"/>
    <xf numFmtId="0" fontId="0" fillId="2" borderId="37" xfId="0" applyFill="1" applyBorder="1"/>
    <xf numFmtId="0" fontId="0" fillId="2" borderId="38" xfId="0" applyFill="1" applyBorder="1"/>
    <xf numFmtId="0" fontId="0" fillId="2" borderId="39" xfId="0" applyFill="1" applyBorder="1"/>
    <xf numFmtId="0" fontId="35" fillId="2" borderId="35" xfId="0" applyFont="1" applyFill="1" applyBorder="1"/>
    <xf numFmtId="0" fontId="35" fillId="2" borderId="0" xfId="0" applyFont="1" applyFill="1"/>
    <xf numFmtId="0" fontId="35" fillId="2" borderId="36" xfId="0" applyFont="1" applyFill="1" applyBorder="1"/>
    <xf numFmtId="0" fontId="34" fillId="4" borderId="0" xfId="0" applyFont="1" applyFill="1" applyAlignment="1">
      <alignment vertical="center"/>
    </xf>
    <xf numFmtId="176" fontId="47" fillId="2" borderId="0" xfId="1" applyNumberFormat="1" applyFont="1" applyFill="1" applyAlignment="1"/>
    <xf numFmtId="176" fontId="15" fillId="9" borderId="0" xfId="1" applyNumberFormat="1" applyFont="1" applyFill="1" applyAlignment="1"/>
    <xf numFmtId="176" fontId="48" fillId="2" borderId="0" xfId="1" applyNumberFormat="1" applyFont="1" applyFill="1" applyAlignment="1"/>
    <xf numFmtId="0" fontId="49" fillId="4" borderId="0" xfId="0" applyFont="1" applyFill="1"/>
    <xf numFmtId="0" fontId="50" fillId="10" borderId="0" xfId="0" applyFont="1" applyFill="1" applyAlignment="1">
      <alignment horizontal="left" indent="1"/>
    </xf>
    <xf numFmtId="0" fontId="50" fillId="10" borderId="0" xfId="0" applyFont="1" applyFill="1"/>
    <xf numFmtId="0" fontId="50" fillId="10" borderId="0" xfId="0" applyFont="1" applyFill="1" applyAlignment="1">
      <alignment horizontal="left" vertical="top" indent="1"/>
    </xf>
    <xf numFmtId="0" fontId="50" fillId="10" borderId="0" xfId="0" applyFont="1" applyFill="1" applyAlignment="1">
      <alignment vertical="top"/>
    </xf>
    <xf numFmtId="0" fontId="51" fillId="11" borderId="18" xfId="0" applyFont="1" applyFill="1" applyBorder="1" applyAlignment="1">
      <alignment horizontal="center" vertical="center"/>
    </xf>
    <xf numFmtId="0" fontId="35" fillId="12" borderId="9" xfId="0" applyFont="1" applyFill="1" applyBorder="1" applyAlignment="1">
      <alignment horizontal="center" vertical="center"/>
    </xf>
    <xf numFmtId="0" fontId="35" fillId="7" borderId="9" xfId="0" applyFont="1" applyFill="1" applyBorder="1" applyAlignment="1">
      <alignment horizontal="center" vertical="center"/>
    </xf>
    <xf numFmtId="0" fontId="52" fillId="11" borderId="9" xfId="0" applyFont="1" applyFill="1" applyBorder="1"/>
    <xf numFmtId="0" fontId="51" fillId="11" borderId="19" xfId="0" applyFont="1" applyFill="1" applyBorder="1" applyAlignment="1">
      <alignment horizontal="center" vertical="center"/>
    </xf>
    <xf numFmtId="0" fontId="52" fillId="11" borderId="0" xfId="0" applyFont="1" applyFill="1"/>
    <xf numFmtId="0" fontId="51" fillId="11" borderId="20" xfId="0" applyFont="1" applyFill="1" applyBorder="1" applyAlignment="1">
      <alignment horizontal="center" vertical="center"/>
    </xf>
    <xf numFmtId="0" fontId="52" fillId="11" borderId="5" xfId="0" applyFont="1" applyFill="1" applyBorder="1"/>
    <xf numFmtId="0" fontId="3" fillId="0" borderId="69" xfId="0" applyFont="1" applyBorder="1" applyAlignment="1" applyProtection="1">
      <alignment horizontal="center"/>
      <protection locked="0"/>
    </xf>
    <xf numFmtId="0" fontId="3" fillId="0" borderId="70" xfId="0" applyFont="1" applyBorder="1" applyAlignment="1" applyProtection="1">
      <alignment horizontal="center"/>
      <protection locked="0"/>
    </xf>
    <xf numFmtId="0" fontId="3" fillId="0" borderId="71" xfId="0" applyFont="1" applyBorder="1" applyAlignment="1" applyProtection="1">
      <alignment horizontal="center"/>
      <protection locked="0"/>
    </xf>
    <xf numFmtId="0" fontId="3" fillId="0" borderId="72" xfId="0" applyFont="1" applyBorder="1" applyAlignment="1" applyProtection="1">
      <alignment horizontal="center"/>
      <protection locked="0"/>
    </xf>
    <xf numFmtId="0" fontId="3" fillId="0" borderId="73" xfId="0" applyFont="1" applyBorder="1" applyAlignment="1" applyProtection="1">
      <alignment horizontal="center"/>
      <protection locked="0"/>
    </xf>
    <xf numFmtId="176" fontId="15" fillId="9" borderId="0" xfId="1" applyNumberFormat="1" applyFont="1" applyFill="1" applyAlignment="1">
      <alignment horizontal="right"/>
    </xf>
    <xf numFmtId="176" fontId="15" fillId="9" borderId="0" xfId="1" applyNumberFormat="1" applyFont="1" applyFill="1" applyAlignment="1">
      <alignment horizontal="center" shrinkToFit="1"/>
    </xf>
    <xf numFmtId="176" fontId="15" fillId="9" borderId="0" xfId="1" applyNumberFormat="1" applyFont="1" applyFill="1" applyAlignment="1">
      <alignment shrinkToFit="1"/>
    </xf>
    <xf numFmtId="176" fontId="15" fillId="9" borderId="0" xfId="1" applyNumberFormat="1" applyFont="1" applyFill="1" applyBorder="1" applyAlignment="1">
      <alignment horizontal="center"/>
    </xf>
    <xf numFmtId="0" fontId="53" fillId="4" borderId="0" xfId="0" applyFont="1" applyFill="1"/>
    <xf numFmtId="0" fontId="15" fillId="9" borderId="0" xfId="1" applyNumberFormat="1" applyFont="1" applyFill="1" applyAlignment="1"/>
    <xf numFmtId="38" fontId="54" fillId="0" borderId="1" xfId="1" applyFont="1" applyFill="1" applyBorder="1" applyAlignment="1" applyProtection="1">
      <alignment horizontal="center"/>
      <protection locked="0"/>
    </xf>
    <xf numFmtId="49" fontId="15" fillId="9" borderId="0" xfId="1" applyNumberFormat="1" applyFont="1" applyFill="1" applyAlignment="1"/>
    <xf numFmtId="176" fontId="15" fillId="4" borderId="30" xfId="1" applyNumberFormat="1" applyFont="1" applyFill="1" applyBorder="1" applyAlignment="1"/>
    <xf numFmtId="176" fontId="44" fillId="2" borderId="0" xfId="1" applyNumberFormat="1" applyFont="1" applyFill="1" applyBorder="1" applyAlignment="1"/>
    <xf numFmtId="176" fontId="55" fillId="13" borderId="0" xfId="1" applyNumberFormat="1" applyFont="1" applyFill="1" applyAlignment="1">
      <alignment vertical="center"/>
    </xf>
    <xf numFmtId="176" fontId="56" fillId="13" borderId="0" xfId="1" applyNumberFormat="1" applyFont="1" applyFill="1" applyAlignment="1">
      <alignment vertical="top" shrinkToFit="1"/>
    </xf>
    <xf numFmtId="0" fontId="60" fillId="4" borderId="0" xfId="0" applyFont="1" applyFill="1"/>
    <xf numFmtId="0" fontId="61" fillId="4" borderId="0" xfId="0" applyFont="1" applyFill="1"/>
    <xf numFmtId="14" fontId="16" fillId="10" borderId="67" xfId="0" applyNumberFormat="1" applyFont="1" applyFill="1" applyBorder="1" applyAlignment="1">
      <alignment horizontal="center" vertical="center"/>
    </xf>
    <xf numFmtId="14" fontId="16" fillId="10" borderId="68" xfId="0" applyNumberFormat="1" applyFont="1" applyFill="1" applyBorder="1" applyAlignment="1">
      <alignment horizontal="center" vertical="center"/>
    </xf>
    <xf numFmtId="0" fontId="23" fillId="4" borderId="18" xfId="0" applyFont="1" applyFill="1" applyBorder="1" applyAlignment="1">
      <alignment horizontal="center" vertical="center" shrinkToFit="1"/>
    </xf>
    <xf numFmtId="0" fontId="23" fillId="4" borderId="9" xfId="0" applyFont="1" applyFill="1" applyBorder="1" applyAlignment="1">
      <alignment horizontal="center" vertical="center" shrinkToFit="1"/>
    </xf>
    <xf numFmtId="0" fontId="23" fillId="4" borderId="21" xfId="0" applyFont="1" applyFill="1" applyBorder="1" applyAlignment="1">
      <alignment horizontal="center" vertical="center" shrinkToFit="1"/>
    </xf>
    <xf numFmtId="0" fontId="23" fillId="4" borderId="19" xfId="0" applyFont="1" applyFill="1" applyBorder="1" applyAlignment="1">
      <alignment horizontal="center" vertical="center"/>
    </xf>
    <xf numFmtId="0" fontId="23" fillId="4" borderId="0" xfId="0" applyFont="1" applyFill="1" applyAlignment="1">
      <alignment horizontal="center" vertical="center"/>
    </xf>
    <xf numFmtId="0" fontId="23" fillId="4" borderId="8" xfId="0" applyFont="1" applyFill="1" applyBorder="1" applyAlignment="1">
      <alignment horizontal="center" vertical="center"/>
    </xf>
    <xf numFmtId="0" fontId="23" fillId="4" borderId="29" xfId="0" applyFont="1" applyFill="1" applyBorder="1" applyAlignment="1">
      <alignment horizontal="center" vertical="center"/>
    </xf>
    <xf numFmtId="0" fontId="23" fillId="4" borderId="30" xfId="0" applyFont="1" applyFill="1" applyBorder="1" applyAlignment="1">
      <alignment horizontal="center" vertical="center"/>
    </xf>
    <xf numFmtId="0" fontId="23" fillId="4" borderId="40" xfId="0" applyFont="1" applyFill="1" applyBorder="1" applyAlignment="1">
      <alignment horizontal="center" vertical="center"/>
    </xf>
    <xf numFmtId="0" fontId="10" fillId="6" borderId="19" xfId="0" applyFont="1" applyFill="1" applyBorder="1" applyAlignment="1">
      <alignment horizontal="left" vertical="center" wrapText="1" indent="1"/>
    </xf>
    <xf numFmtId="0" fontId="10" fillId="6" borderId="8" xfId="0" applyFont="1" applyFill="1" applyBorder="1" applyAlignment="1">
      <alignment horizontal="left" vertical="center" indent="1"/>
    </xf>
    <xf numFmtId="0" fontId="10" fillId="6" borderId="19" xfId="0" applyFont="1" applyFill="1" applyBorder="1" applyAlignment="1">
      <alignment horizontal="left" vertical="center" indent="1"/>
    </xf>
    <xf numFmtId="0" fontId="23" fillId="4" borderId="18"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21" xfId="0" applyFont="1" applyFill="1" applyBorder="1" applyAlignment="1">
      <alignment horizontal="center" vertical="center"/>
    </xf>
    <xf numFmtId="0" fontId="23" fillId="4" borderId="20"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17" xfId="0" applyFont="1" applyFill="1" applyBorder="1" applyAlignment="1">
      <alignment horizontal="center" vertical="center"/>
    </xf>
    <xf numFmtId="0" fontId="23" fillId="4" borderId="20" xfId="0" applyFont="1" applyFill="1" applyBorder="1" applyAlignment="1">
      <alignment horizontal="center" vertical="center" shrinkToFit="1"/>
    </xf>
    <xf numFmtId="0" fontId="23" fillId="4" borderId="5" xfId="0" applyFont="1" applyFill="1" applyBorder="1" applyAlignment="1">
      <alignment horizontal="center" vertical="center" shrinkToFit="1"/>
    </xf>
    <xf numFmtId="0" fontId="23" fillId="4" borderId="17" xfId="0" applyFont="1" applyFill="1" applyBorder="1" applyAlignment="1">
      <alignment horizontal="center" vertical="center" shrinkToFit="1"/>
    </xf>
    <xf numFmtId="0" fontId="23" fillId="4" borderId="0" xfId="0" applyFont="1" applyFill="1" applyAlignment="1">
      <alignment vertical="center"/>
    </xf>
    <xf numFmtId="0" fontId="18" fillId="4" borderId="41" xfId="0" applyFont="1" applyFill="1" applyBorder="1" applyAlignment="1">
      <alignment vertical="center"/>
    </xf>
    <xf numFmtId="0" fontId="18" fillId="4" borderId="28" xfId="0" applyFont="1" applyFill="1" applyBorder="1" applyAlignment="1">
      <alignment vertical="center"/>
    </xf>
    <xf numFmtId="0" fontId="23" fillId="4" borderId="0" xfId="0" applyFont="1" applyFill="1" applyAlignment="1">
      <alignment vertical="center" shrinkToFit="1"/>
    </xf>
    <xf numFmtId="0" fontId="23" fillId="4" borderId="20" xfId="0" applyFont="1" applyFill="1" applyBorder="1" applyAlignment="1">
      <alignment vertical="center"/>
    </xf>
    <xf numFmtId="0" fontId="23" fillId="4" borderId="5" xfId="0" applyFont="1" applyFill="1" applyBorder="1" applyAlignment="1">
      <alignment vertical="center"/>
    </xf>
    <xf numFmtId="0" fontId="23" fillId="4" borderId="17" xfId="0" applyFont="1" applyFill="1" applyBorder="1" applyAlignment="1">
      <alignment vertical="center"/>
    </xf>
    <xf numFmtId="0" fontId="23" fillId="4" borderId="42" xfId="0" applyFont="1" applyFill="1" applyBorder="1" applyAlignment="1">
      <alignment vertical="center"/>
    </xf>
    <xf numFmtId="0" fontId="23" fillId="4" borderId="43" xfId="0" applyFont="1" applyFill="1" applyBorder="1" applyAlignment="1">
      <alignment vertical="center"/>
    </xf>
    <xf numFmtId="0" fontId="23" fillId="4" borderId="44" xfId="0" applyFont="1" applyFill="1" applyBorder="1" applyAlignment="1">
      <alignment vertical="center"/>
    </xf>
    <xf numFmtId="0" fontId="23" fillId="4" borderId="18" xfId="0" applyFont="1" applyFill="1" applyBorder="1" applyAlignment="1">
      <alignment vertical="center"/>
    </xf>
    <xf numFmtId="0" fontId="23" fillId="4" borderId="9" xfId="0" applyFont="1" applyFill="1" applyBorder="1" applyAlignment="1">
      <alignment vertical="center"/>
    </xf>
    <xf numFmtId="0" fontId="23" fillId="4" borderId="21" xfId="0" applyFont="1" applyFill="1" applyBorder="1" applyAlignment="1">
      <alignment vertical="center"/>
    </xf>
    <xf numFmtId="0" fontId="23" fillId="4" borderId="45" xfId="0" applyFont="1" applyFill="1" applyBorder="1" applyAlignment="1">
      <alignment vertical="center"/>
    </xf>
    <xf numFmtId="0" fontId="23" fillId="4" borderId="46" xfId="0" applyFont="1" applyFill="1" applyBorder="1" applyAlignment="1">
      <alignment vertical="center"/>
    </xf>
    <xf numFmtId="0" fontId="23" fillId="4" borderId="47" xfId="0" applyFont="1" applyFill="1" applyBorder="1" applyAlignment="1">
      <alignment vertical="center"/>
    </xf>
    <xf numFmtId="0" fontId="38" fillId="7" borderId="48" xfId="0" applyFont="1" applyFill="1" applyBorder="1" applyAlignment="1">
      <alignment horizontal="left" vertical="center" indent="1"/>
    </xf>
    <xf numFmtId="0" fontId="36" fillId="7" borderId="49" xfId="0" applyFont="1" applyFill="1" applyBorder="1" applyAlignment="1">
      <alignment horizontal="left" vertical="center" indent="1"/>
    </xf>
    <xf numFmtId="0" fontId="36" fillId="7" borderId="50" xfId="0" applyFont="1" applyFill="1" applyBorder="1" applyAlignment="1">
      <alignment horizontal="left" vertical="center" indent="1"/>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0" xfId="0" applyFont="1" applyAlignment="1">
      <alignment horizontal="center" vertical="center" wrapText="1"/>
    </xf>
    <xf numFmtId="0" fontId="12" fillId="0" borderId="5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0" fillId="2" borderId="0" xfId="0" applyFill="1" applyAlignment="1">
      <alignment horizontal="center" shrinkToFit="1"/>
    </xf>
    <xf numFmtId="0" fontId="0" fillId="4" borderId="0" xfId="0" applyFill="1" applyAlignment="1">
      <alignment shrinkToFit="1"/>
    </xf>
    <xf numFmtId="0" fontId="0" fillId="2" borderId="0" xfId="0" applyFill="1" applyAlignment="1">
      <alignment vertical="center" shrinkToFit="1"/>
    </xf>
    <xf numFmtId="0" fontId="0" fillId="2" borderId="38" xfId="0" applyFill="1" applyBorder="1" applyAlignment="1">
      <alignment vertical="center" shrinkToFit="1"/>
    </xf>
    <xf numFmtId="0" fontId="38" fillId="7" borderId="35" xfId="0" applyFont="1" applyFill="1" applyBorder="1" applyAlignment="1">
      <alignment horizontal="left" vertical="center" indent="1"/>
    </xf>
    <xf numFmtId="0" fontId="38" fillId="7" borderId="0" xfId="0" applyFont="1" applyFill="1" applyAlignment="1">
      <alignment horizontal="left" vertical="center" indent="1"/>
    </xf>
    <xf numFmtId="0" fontId="38" fillId="7" borderId="36" xfId="0" applyFont="1" applyFill="1" applyBorder="1" applyAlignment="1">
      <alignment horizontal="left" vertical="center" indent="1"/>
    </xf>
    <xf numFmtId="38" fontId="12" fillId="4" borderId="53" xfId="1" applyFont="1" applyFill="1" applyBorder="1" applyAlignment="1">
      <alignment horizontal="center"/>
    </xf>
    <xf numFmtId="0" fontId="9" fillId="4" borderId="54" xfId="0" applyFont="1" applyFill="1" applyBorder="1"/>
    <xf numFmtId="0" fontId="9" fillId="4" borderId="56" xfId="0" applyFont="1" applyFill="1" applyBorder="1"/>
    <xf numFmtId="0" fontId="58" fillId="4" borderId="49" xfId="0" applyFont="1" applyFill="1" applyBorder="1" applyAlignment="1">
      <alignment horizontal="center" vertical="center"/>
    </xf>
    <xf numFmtId="0" fontId="58" fillId="4" borderId="0" xfId="0" applyFont="1" applyFill="1" applyAlignment="1">
      <alignment horizontal="center" vertical="center"/>
    </xf>
    <xf numFmtId="38" fontId="57" fillId="12" borderId="79" xfId="1" applyFont="1" applyFill="1" applyBorder="1" applyAlignment="1" applyProtection="1">
      <alignment horizontal="center" vertical="center"/>
    </xf>
    <xf numFmtId="38" fontId="57" fillId="12" borderId="80" xfId="1" applyFont="1" applyFill="1" applyBorder="1" applyAlignment="1" applyProtection="1">
      <alignment horizontal="center" vertical="center"/>
    </xf>
    <xf numFmtId="38" fontId="57" fillId="12" borderId="81" xfId="1" applyFont="1" applyFill="1" applyBorder="1" applyAlignment="1" applyProtection="1">
      <alignment horizontal="center" vertical="center"/>
    </xf>
    <xf numFmtId="38" fontId="6" fillId="0" borderId="54" xfId="1" applyFont="1" applyFill="1" applyBorder="1" applyAlignment="1" applyProtection="1">
      <alignment shrinkToFit="1"/>
      <protection locked="0"/>
    </xf>
    <xf numFmtId="38" fontId="6" fillId="0" borderId="55" xfId="1" applyFont="1" applyFill="1" applyBorder="1" applyAlignment="1" applyProtection="1">
      <alignment shrinkToFit="1"/>
      <protection locked="0"/>
    </xf>
    <xf numFmtId="38" fontId="6" fillId="0" borderId="56" xfId="1" applyFont="1" applyFill="1" applyBorder="1" applyAlignment="1" applyProtection="1">
      <alignment shrinkToFit="1"/>
      <protection locked="0"/>
    </xf>
    <xf numFmtId="38" fontId="6" fillId="0" borderId="54" xfId="1" applyFont="1" applyFill="1" applyBorder="1" applyAlignment="1" applyProtection="1">
      <protection locked="0"/>
    </xf>
    <xf numFmtId="38" fontId="6" fillId="0" borderId="55" xfId="1" applyFont="1" applyFill="1" applyBorder="1" applyAlignment="1" applyProtection="1">
      <protection locked="0"/>
    </xf>
    <xf numFmtId="38" fontId="6" fillId="0" borderId="56" xfId="1" applyFont="1" applyFill="1" applyBorder="1" applyAlignment="1" applyProtection="1">
      <protection locked="0"/>
    </xf>
    <xf numFmtId="38" fontId="3" fillId="2" borderId="0" xfId="1" applyFont="1" applyFill="1" applyBorder="1" applyAlignment="1" applyProtection="1">
      <alignment horizontal="center" shrinkToFit="1"/>
    </xf>
    <xf numFmtId="38" fontId="5" fillId="8" borderId="57" xfId="1" applyFont="1" applyFill="1" applyBorder="1" applyAlignment="1" applyProtection="1">
      <alignment horizontal="center"/>
    </xf>
    <xf numFmtId="38" fontId="5" fillId="8" borderId="58" xfId="1" applyFont="1" applyFill="1" applyBorder="1" applyAlignment="1" applyProtection="1">
      <alignment horizontal="center"/>
    </xf>
    <xf numFmtId="38" fontId="5" fillId="8" borderId="59" xfId="1" applyFont="1" applyFill="1" applyBorder="1" applyAlignment="1" applyProtection="1">
      <alignment horizontal="center"/>
    </xf>
    <xf numFmtId="38" fontId="5" fillId="3" borderId="0" xfId="1" applyFont="1" applyFill="1" applyAlignment="1" applyProtection="1">
      <alignment horizontal="center"/>
    </xf>
    <xf numFmtId="38" fontId="39" fillId="9" borderId="74" xfId="1" applyFont="1" applyFill="1" applyBorder="1" applyAlignment="1" applyProtection="1">
      <alignment horizontal="center" vertical="center" shrinkToFit="1"/>
      <protection locked="0"/>
    </xf>
    <xf numFmtId="38" fontId="39" fillId="9" borderId="0" xfId="1" applyFont="1" applyFill="1" applyBorder="1" applyAlignment="1" applyProtection="1">
      <alignment horizontal="center" vertical="center" shrinkToFit="1"/>
      <protection locked="0"/>
    </xf>
    <xf numFmtId="38" fontId="39" fillId="9" borderId="75" xfId="1" applyFont="1" applyFill="1" applyBorder="1" applyAlignment="1" applyProtection="1">
      <alignment horizontal="center" vertical="center" shrinkToFit="1"/>
      <protection locked="0"/>
    </xf>
    <xf numFmtId="38" fontId="39" fillId="9" borderId="76" xfId="1" applyFont="1" applyFill="1" applyBorder="1" applyAlignment="1" applyProtection="1">
      <alignment horizontal="center" vertical="center" shrinkToFit="1"/>
      <protection locked="0"/>
    </xf>
    <xf numFmtId="38" fontId="39" fillId="9" borderId="77" xfId="1" applyFont="1" applyFill="1" applyBorder="1" applyAlignment="1" applyProtection="1">
      <alignment horizontal="center" vertical="center" shrinkToFit="1"/>
      <protection locked="0"/>
    </xf>
    <xf numFmtId="38" fontId="39" fillId="9" borderId="78" xfId="1" applyFont="1" applyFill="1" applyBorder="1" applyAlignment="1" applyProtection="1">
      <alignment horizontal="center" vertical="center" shrinkToFit="1"/>
      <protection locked="0"/>
    </xf>
    <xf numFmtId="0" fontId="37" fillId="4" borderId="0" xfId="0" applyFont="1" applyFill="1" applyAlignment="1">
      <alignment horizontal="center" vertical="center" wrapText="1"/>
    </xf>
    <xf numFmtId="0" fontId="37" fillId="4" borderId="60" xfId="0" applyFont="1" applyFill="1" applyBorder="1" applyAlignment="1">
      <alignment horizontal="center" vertical="center" wrapText="1"/>
    </xf>
    <xf numFmtId="0" fontId="37" fillId="4" borderId="36" xfId="0" applyFont="1" applyFill="1" applyBorder="1" applyAlignment="1">
      <alignment horizontal="center" vertical="center" wrapText="1"/>
    </xf>
    <xf numFmtId="0" fontId="37" fillId="4" borderId="61" xfId="0" applyFont="1" applyFill="1" applyBorder="1" applyAlignment="1">
      <alignment horizontal="center" vertical="center" wrapText="1"/>
    </xf>
    <xf numFmtId="0" fontId="37" fillId="4" borderId="5" xfId="0" applyFont="1" applyFill="1" applyBorder="1" applyAlignment="1">
      <alignment horizontal="center" vertical="center" wrapText="1"/>
    </xf>
    <xf numFmtId="0" fontId="37" fillId="4" borderId="62" xfId="0" applyFont="1" applyFill="1" applyBorder="1" applyAlignment="1">
      <alignment horizontal="center" vertical="center" wrapText="1"/>
    </xf>
    <xf numFmtId="0" fontId="12" fillId="4" borderId="0" xfId="0" applyFont="1" applyFill="1" applyAlignment="1">
      <alignment vertical="center" wrapText="1"/>
    </xf>
    <xf numFmtId="0" fontId="12" fillId="4" borderId="36" xfId="0" applyFont="1" applyFill="1" applyBorder="1" applyAlignment="1">
      <alignment vertical="center" wrapText="1"/>
    </xf>
    <xf numFmtId="0" fontId="12" fillId="4" borderId="38" xfId="0" applyFont="1" applyFill="1" applyBorder="1" applyAlignment="1">
      <alignment vertical="center" wrapText="1"/>
    </xf>
    <xf numFmtId="0" fontId="12" fillId="4" borderId="39" xfId="0" applyFont="1" applyFill="1" applyBorder="1" applyAlignment="1">
      <alignment vertical="center" wrapText="1"/>
    </xf>
    <xf numFmtId="0" fontId="12" fillId="0" borderId="63"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39" xfId="0" applyFont="1" applyBorder="1" applyAlignment="1">
      <alignment horizontal="center" vertical="center" wrapText="1"/>
    </xf>
    <xf numFmtId="0" fontId="37" fillId="4" borderId="66" xfId="0" applyFont="1" applyFill="1" applyBorder="1" applyAlignment="1">
      <alignment horizontal="center"/>
    </xf>
    <xf numFmtId="0" fontId="37" fillId="4" borderId="49" xfId="0" applyFont="1" applyFill="1" applyBorder="1" applyAlignment="1">
      <alignment horizontal="center"/>
    </xf>
    <xf numFmtId="0" fontId="37" fillId="4" borderId="50" xfId="0" applyFont="1" applyFill="1" applyBorder="1" applyAlignment="1">
      <alignment horizontal="center"/>
    </xf>
    <xf numFmtId="0" fontId="37" fillId="4" borderId="60" xfId="0" applyFont="1" applyFill="1" applyBorder="1" applyAlignment="1">
      <alignment horizontal="center"/>
    </xf>
    <xf numFmtId="0" fontId="37" fillId="4" borderId="0" xfId="0" applyFont="1" applyFill="1" applyAlignment="1">
      <alignment horizontal="center"/>
    </xf>
    <xf numFmtId="0" fontId="37" fillId="4" borderId="36" xfId="0" applyFont="1" applyFill="1" applyBorder="1" applyAlignment="1">
      <alignment horizontal="center"/>
    </xf>
    <xf numFmtId="0" fontId="12" fillId="4" borderId="49" xfId="0" applyFont="1" applyFill="1" applyBorder="1" applyAlignment="1">
      <alignment horizontal="center" wrapText="1"/>
    </xf>
    <xf numFmtId="0" fontId="12" fillId="4" borderId="50" xfId="0" applyFont="1" applyFill="1" applyBorder="1" applyAlignment="1">
      <alignment horizontal="center" wrapText="1"/>
    </xf>
    <xf numFmtId="0" fontId="12" fillId="4" borderId="0" xfId="0" applyFont="1" applyFill="1" applyAlignment="1">
      <alignment horizontal="center" wrapText="1"/>
    </xf>
    <xf numFmtId="0" fontId="12" fillId="4" borderId="36" xfId="0" applyFont="1" applyFill="1" applyBorder="1" applyAlignment="1">
      <alignment horizontal="center" wrapText="1"/>
    </xf>
    <xf numFmtId="0" fontId="6" fillId="0" borderId="54" xfId="0" applyFont="1" applyBorder="1" applyProtection="1">
      <protection locked="0"/>
    </xf>
    <xf numFmtId="0" fontId="6" fillId="0" borderId="55" xfId="0" applyFont="1" applyBorder="1" applyProtection="1">
      <protection locked="0"/>
    </xf>
    <xf numFmtId="0" fontId="6" fillId="0" borderId="56" xfId="0" applyFont="1" applyBorder="1" applyProtection="1">
      <protection locked="0"/>
    </xf>
    <xf numFmtId="0" fontId="6" fillId="0" borderId="54" xfId="0" applyFont="1" applyBorder="1" applyAlignment="1" applyProtection="1">
      <alignment shrinkToFit="1"/>
      <protection locked="0"/>
    </xf>
    <xf numFmtId="0" fontId="6" fillId="0" borderId="55" xfId="0" applyFont="1" applyBorder="1" applyAlignment="1" applyProtection="1">
      <alignment shrinkToFit="1"/>
      <protection locked="0"/>
    </xf>
    <xf numFmtId="0" fontId="6" fillId="0" borderId="56" xfId="0" applyFont="1" applyBorder="1" applyAlignment="1" applyProtection="1">
      <alignment shrinkToFit="1"/>
      <protection locked="0"/>
    </xf>
    <xf numFmtId="38" fontId="5" fillId="8" borderId="0" xfId="1" applyFont="1" applyFill="1" applyBorder="1" applyAlignment="1" applyProtection="1">
      <alignment horizontal="center"/>
    </xf>
    <xf numFmtId="38" fontId="4" fillId="0" borderId="29" xfId="1" applyFont="1" applyFill="1" applyBorder="1" applyAlignment="1" applyProtection="1">
      <alignment horizontal="center" shrinkToFit="1"/>
      <protection locked="0"/>
    </xf>
    <xf numFmtId="38" fontId="4" fillId="0" borderId="40" xfId="1" applyFont="1" applyFill="1" applyBorder="1" applyAlignment="1" applyProtection="1">
      <alignment horizontal="center" shrinkToFit="1"/>
      <protection locked="0"/>
    </xf>
    <xf numFmtId="176" fontId="15" fillId="4" borderId="24" xfId="0" applyNumberFormat="1" applyFont="1" applyFill="1" applyBorder="1"/>
    <xf numFmtId="176" fontId="15" fillId="4" borderId="5" xfId="0" applyNumberFormat="1" applyFont="1" applyFill="1" applyBorder="1"/>
    <xf numFmtId="176" fontId="15" fillId="4" borderId="25" xfId="0" applyNumberFormat="1" applyFont="1" applyFill="1" applyBorder="1"/>
    <xf numFmtId="176" fontId="15" fillId="4" borderId="22" xfId="0" applyNumberFormat="1" applyFont="1" applyFill="1" applyBorder="1"/>
    <xf numFmtId="176" fontId="15" fillId="4" borderId="9" xfId="0" applyNumberFormat="1" applyFont="1" applyFill="1" applyBorder="1"/>
    <xf numFmtId="176" fontId="15" fillId="4" borderId="25" xfId="0" applyNumberFormat="1" applyFont="1" applyFill="1" applyBorder="1" applyAlignment="1">
      <alignment shrinkToFit="1"/>
    </xf>
    <xf numFmtId="176" fontId="15" fillId="4" borderId="0" xfId="0" applyNumberFormat="1" applyFont="1" applyFill="1" applyAlignment="1">
      <alignment horizontal="center"/>
    </xf>
    <xf numFmtId="176" fontId="15" fillId="4" borderId="6" xfId="0" applyNumberFormat="1" applyFont="1" applyFill="1" applyBorder="1"/>
    <xf numFmtId="176" fontId="15" fillId="4" borderId="23" xfId="0" applyNumberFormat="1" applyFont="1" applyFill="1" applyBorder="1"/>
    <xf numFmtId="176" fontId="15" fillId="4" borderId="0" xfId="0" applyNumberFormat="1" applyFont="1" applyFill="1" applyAlignment="1">
      <alignment horizontal="distributed"/>
    </xf>
    <xf numFmtId="176" fontId="15" fillId="4" borderId="5" xfId="0" applyNumberFormat="1" applyFont="1" applyFill="1" applyBorder="1" applyAlignment="1">
      <alignment shrinkToFit="1"/>
    </xf>
    <xf numFmtId="176" fontId="20" fillId="4" borderId="5" xfId="0" applyNumberFormat="1" applyFont="1" applyFill="1" applyBorder="1" applyAlignment="1">
      <alignment horizontal="center" shrinkToFit="1"/>
    </xf>
    <xf numFmtId="176" fontId="15" fillId="4" borderId="0" xfId="0" applyNumberFormat="1" applyFont="1" applyFill="1"/>
    <xf numFmtId="176" fontId="15" fillId="4" borderId="15" xfId="1" applyNumberFormat="1" applyFont="1" applyFill="1" applyBorder="1" applyAlignment="1"/>
    <xf numFmtId="176" fontId="15" fillId="4" borderId="6" xfId="1" applyNumberFormat="1" applyFont="1" applyFill="1" applyBorder="1" applyAlignment="1"/>
    <xf numFmtId="176" fontId="15" fillId="4" borderId="25" xfId="1" applyNumberFormat="1" applyFont="1" applyFill="1" applyBorder="1" applyAlignment="1"/>
    <xf numFmtId="176" fontId="15" fillId="4" borderId="5" xfId="1" applyNumberFormat="1" applyFont="1" applyFill="1" applyBorder="1" applyAlignment="1"/>
    <xf numFmtId="176" fontId="15" fillId="4" borderId="0" xfId="0" applyNumberFormat="1" applyFont="1" applyFill="1" applyAlignment="1">
      <alignment shrinkToFit="1"/>
    </xf>
    <xf numFmtId="176" fontId="32" fillId="7" borderId="0" xfId="1" applyNumberFormat="1" applyFont="1" applyFill="1" applyAlignment="1">
      <alignment horizontal="center" vertical="center" wrapText="1"/>
    </xf>
    <xf numFmtId="176" fontId="15" fillId="4" borderId="23" xfId="1" applyNumberFormat="1" applyFont="1" applyFill="1" applyBorder="1" applyAlignment="1"/>
    <xf numFmtId="176" fontId="15" fillId="4" borderId="22" xfId="1" applyNumberFormat="1" applyFont="1" applyFill="1" applyBorder="1" applyAlignment="1"/>
    <xf numFmtId="176" fontId="15" fillId="9" borderId="0" xfId="1" applyNumberFormat="1" applyFont="1" applyFill="1" applyBorder="1" applyAlignment="1">
      <alignment horizontal="distributed"/>
    </xf>
    <xf numFmtId="176" fontId="15" fillId="4" borderId="5" xfId="1" applyNumberFormat="1" applyFont="1" applyFill="1" applyBorder="1" applyAlignment="1">
      <alignment shrinkToFit="1"/>
    </xf>
    <xf numFmtId="176" fontId="20" fillId="4" borderId="5" xfId="1" applyNumberFormat="1" applyFont="1" applyFill="1" applyBorder="1" applyAlignment="1">
      <alignment horizontal="center" shrinkToFit="1"/>
    </xf>
    <xf numFmtId="176" fontId="15" fillId="4" borderId="25" xfId="1" applyNumberFormat="1" applyFont="1" applyFill="1" applyBorder="1" applyAlignment="1">
      <alignment shrinkToFit="1"/>
    </xf>
    <xf numFmtId="176" fontId="15" fillId="9" borderId="0" xfId="1" applyNumberFormat="1" applyFont="1" applyFill="1" applyAlignment="1">
      <alignment horizontal="right"/>
    </xf>
    <xf numFmtId="176" fontId="15" fillId="9" borderId="0" xfId="1" applyNumberFormat="1" applyFont="1" applyFill="1" applyAlignment="1"/>
    <xf numFmtId="176" fontId="15" fillId="4" borderId="30" xfId="1" applyNumberFormat="1" applyFont="1" applyFill="1" applyBorder="1" applyAlignment="1">
      <alignment shrinkToFit="1"/>
    </xf>
    <xf numFmtId="176" fontId="42" fillId="13" borderId="0" xfId="1" applyNumberFormat="1" applyFont="1" applyFill="1" applyAlignment="1">
      <alignment horizontal="center" vertical="center" wrapText="1"/>
    </xf>
    <xf numFmtId="176" fontId="32" fillId="13" borderId="0" xfId="1" applyNumberFormat="1" applyFont="1" applyFill="1" applyAlignment="1">
      <alignment horizontal="center" vertical="center" wrapText="1"/>
    </xf>
    <xf numFmtId="176" fontId="59" fillId="13" borderId="0" xfId="1" applyNumberFormat="1" applyFont="1" applyFill="1" applyAlignment="1">
      <alignment horizontal="center" vertical="center" shrinkToFit="1"/>
    </xf>
    <xf numFmtId="176" fontId="15" fillId="4" borderId="23" xfId="1" applyNumberFormat="1" applyFont="1" applyFill="1" applyBorder="1" applyAlignment="1">
      <alignment shrinkToFit="1"/>
    </xf>
    <xf numFmtId="176" fontId="15" fillId="9" borderId="0" xfId="1" applyNumberFormat="1" applyFont="1" applyFill="1" applyAlignment="1">
      <alignment shrinkToFit="1"/>
    </xf>
    <xf numFmtId="176" fontId="15" fillId="9" borderId="0" xfId="1" applyNumberFormat="1" applyFont="1" applyFill="1" applyAlignment="1">
      <alignment horizontal="right" shrinkToFit="1"/>
    </xf>
    <xf numFmtId="176" fontId="15" fillId="9" borderId="0" xfId="1" applyNumberFormat="1" applyFont="1" applyFill="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hyperlink" Target="#&#35299;&#35500;!Print_Area"/><Relationship Id="rId2" Type="http://schemas.openxmlformats.org/officeDocument/2006/relationships/image" Target="../media/image3.w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5</xdr:col>
      <xdr:colOff>158750</xdr:colOff>
      <xdr:row>0</xdr:row>
      <xdr:rowOff>0</xdr:rowOff>
    </xdr:from>
    <xdr:to>
      <xdr:col>5</xdr:col>
      <xdr:colOff>158750</xdr:colOff>
      <xdr:row>0</xdr:row>
      <xdr:rowOff>0</xdr:rowOff>
    </xdr:to>
    <xdr:sp macro="" textlink="">
      <xdr:nvSpPr>
        <xdr:cNvPr id="1178" name="Line 1">
          <a:extLst>
            <a:ext uri="{FF2B5EF4-FFF2-40B4-BE49-F238E27FC236}">
              <a16:creationId xmlns:a16="http://schemas.microsoft.com/office/drawing/2014/main" id="{0FE7A0F2-7BA4-A0FD-137F-1A20D80C73A7}"/>
            </a:ext>
          </a:extLst>
        </xdr:cNvPr>
        <xdr:cNvSpPr>
          <a:spLocks noChangeShapeType="1"/>
        </xdr:cNvSpPr>
      </xdr:nvSpPr>
      <xdr:spPr bwMode="auto">
        <a:xfrm flipH="1">
          <a:off x="1562100" y="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260350</xdr:colOff>
      <xdr:row>7</xdr:row>
      <xdr:rowOff>114300</xdr:rowOff>
    </xdr:from>
    <xdr:to>
      <xdr:col>10</xdr:col>
      <xdr:colOff>254000</xdr:colOff>
      <xdr:row>10</xdr:row>
      <xdr:rowOff>50800</xdr:rowOff>
    </xdr:to>
    <xdr:pic>
      <xdr:nvPicPr>
        <xdr:cNvPr id="1179" name="Picture 2" descr="19ILBH04">
          <a:extLst>
            <a:ext uri="{FF2B5EF4-FFF2-40B4-BE49-F238E27FC236}">
              <a16:creationId xmlns:a16="http://schemas.microsoft.com/office/drawing/2014/main" id="{BC6DC69D-FE4B-97AB-9B83-58F39EC3DE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4622800" y="1727200"/>
          <a:ext cx="647700"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330200</xdr:colOff>
      <xdr:row>8</xdr:row>
      <xdr:rowOff>9525</xdr:rowOff>
    </xdr:from>
    <xdr:to>
      <xdr:col>11</xdr:col>
      <xdr:colOff>72907</xdr:colOff>
      <xdr:row>10</xdr:row>
      <xdr:rowOff>19050</xdr:rowOff>
    </xdr:to>
    <xdr:sp macro="" textlink="">
      <xdr:nvSpPr>
        <xdr:cNvPr id="29699" name="Text Box 3">
          <a:extLst>
            <a:ext uri="{FF2B5EF4-FFF2-40B4-BE49-F238E27FC236}">
              <a16:creationId xmlns:a16="http://schemas.microsoft.com/office/drawing/2014/main" id="{E7F2CAF1-56B1-2397-53A2-3B6B0092F5B7}"/>
            </a:ext>
          </a:extLst>
        </xdr:cNvPr>
        <xdr:cNvSpPr txBox="1">
          <a:spLocks noChangeArrowheads="1"/>
        </xdr:cNvSpPr>
      </xdr:nvSpPr>
      <xdr:spPr bwMode="auto">
        <a:xfrm>
          <a:off x="5838825" y="1914525"/>
          <a:ext cx="581025" cy="581025"/>
        </a:xfrm>
        <a:prstGeom prst="rect">
          <a:avLst/>
        </a:prstGeom>
        <a:noFill/>
        <a:ln>
          <a:noFill/>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これで</a:t>
          </a:r>
        </a:p>
        <a:p>
          <a:pPr algn="l" rtl="0">
            <a:lnSpc>
              <a:spcPts val="1300"/>
            </a:lnSpc>
            <a:defRPr sz="1000"/>
          </a:pPr>
          <a:r>
            <a:rPr lang="ja-JP" altLang="en-US" sz="1100" b="1" i="0" u="none" strike="noStrike" baseline="0">
              <a:solidFill>
                <a:srgbClr val="000000"/>
              </a:solidFill>
              <a:latin typeface="ＭＳ Ｐゴシック"/>
              <a:ea typeface="ＭＳ Ｐゴシック"/>
            </a:rPr>
            <a:t>どうかな？</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23</xdr:col>
      <xdr:colOff>139700</xdr:colOff>
      <xdr:row>3</xdr:row>
      <xdr:rowOff>19050</xdr:rowOff>
    </xdr:from>
    <xdr:to>
      <xdr:col>31</xdr:col>
      <xdr:colOff>133350</xdr:colOff>
      <xdr:row>3</xdr:row>
      <xdr:rowOff>57150</xdr:rowOff>
    </xdr:to>
    <xdr:grpSp>
      <xdr:nvGrpSpPr>
        <xdr:cNvPr id="25907" name="Group 1">
          <a:extLst>
            <a:ext uri="{FF2B5EF4-FFF2-40B4-BE49-F238E27FC236}">
              <a16:creationId xmlns:a16="http://schemas.microsoft.com/office/drawing/2014/main" id="{D924B1CB-8125-1E76-CBF9-20930808C1CB}"/>
            </a:ext>
          </a:extLst>
        </xdr:cNvPr>
        <xdr:cNvGrpSpPr>
          <a:grpSpLocks/>
        </xdr:cNvGrpSpPr>
      </xdr:nvGrpSpPr>
      <xdr:grpSpPr bwMode="auto">
        <a:xfrm>
          <a:off x="7410450" y="685800"/>
          <a:ext cx="1348317" cy="38100"/>
          <a:chOff x="192" y="847"/>
          <a:chExt cx="97" cy="4"/>
        </a:xfrm>
      </xdr:grpSpPr>
      <xdr:sp macro="" textlink="">
        <xdr:nvSpPr>
          <xdr:cNvPr id="25911" name="Line 2">
            <a:extLst>
              <a:ext uri="{FF2B5EF4-FFF2-40B4-BE49-F238E27FC236}">
                <a16:creationId xmlns:a16="http://schemas.microsoft.com/office/drawing/2014/main" id="{5E400A2B-DA1D-4EEF-DF58-B387D86DC16A}"/>
              </a:ext>
            </a:extLst>
          </xdr:cNvPr>
          <xdr:cNvSpPr>
            <a:spLocks noChangeShapeType="1"/>
          </xdr:cNvSpPr>
        </xdr:nvSpPr>
        <xdr:spPr bwMode="auto">
          <a:xfrm>
            <a:off x="192" y="847"/>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912" name="Line 3">
            <a:extLst>
              <a:ext uri="{FF2B5EF4-FFF2-40B4-BE49-F238E27FC236}">
                <a16:creationId xmlns:a16="http://schemas.microsoft.com/office/drawing/2014/main" id="{174FBDDA-7FA3-4CE3-9D46-549E3357CB21}"/>
              </a:ext>
            </a:extLst>
          </xdr:cNvPr>
          <xdr:cNvSpPr>
            <a:spLocks noChangeShapeType="1"/>
          </xdr:cNvSpPr>
        </xdr:nvSpPr>
        <xdr:spPr bwMode="auto">
          <a:xfrm>
            <a:off x="193" y="851"/>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152400</xdr:colOff>
      <xdr:row>3</xdr:row>
      <xdr:rowOff>254000</xdr:rowOff>
    </xdr:from>
    <xdr:to>
      <xdr:col>31</xdr:col>
      <xdr:colOff>107950</xdr:colOff>
      <xdr:row>4</xdr:row>
      <xdr:rowOff>19050</xdr:rowOff>
    </xdr:to>
    <xdr:grpSp>
      <xdr:nvGrpSpPr>
        <xdr:cNvPr id="25908" name="Group 4">
          <a:extLst>
            <a:ext uri="{FF2B5EF4-FFF2-40B4-BE49-F238E27FC236}">
              <a16:creationId xmlns:a16="http://schemas.microsoft.com/office/drawing/2014/main" id="{9744DB16-6C0D-803F-48D3-8F7C7F25314A}"/>
            </a:ext>
          </a:extLst>
        </xdr:cNvPr>
        <xdr:cNvGrpSpPr>
          <a:grpSpLocks/>
        </xdr:cNvGrpSpPr>
      </xdr:nvGrpSpPr>
      <xdr:grpSpPr bwMode="auto">
        <a:xfrm>
          <a:off x="7423150" y="920750"/>
          <a:ext cx="1310217" cy="40217"/>
          <a:chOff x="192" y="847"/>
          <a:chExt cx="97" cy="4"/>
        </a:xfrm>
      </xdr:grpSpPr>
      <xdr:sp macro="" textlink="">
        <xdr:nvSpPr>
          <xdr:cNvPr id="25909" name="Line 5">
            <a:extLst>
              <a:ext uri="{FF2B5EF4-FFF2-40B4-BE49-F238E27FC236}">
                <a16:creationId xmlns:a16="http://schemas.microsoft.com/office/drawing/2014/main" id="{1E325228-597A-87E6-EC6D-13C94CC4F5E6}"/>
              </a:ext>
            </a:extLst>
          </xdr:cNvPr>
          <xdr:cNvSpPr>
            <a:spLocks noChangeShapeType="1"/>
          </xdr:cNvSpPr>
        </xdr:nvSpPr>
        <xdr:spPr bwMode="auto">
          <a:xfrm>
            <a:off x="192" y="847"/>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910" name="Line 6">
            <a:extLst>
              <a:ext uri="{FF2B5EF4-FFF2-40B4-BE49-F238E27FC236}">
                <a16:creationId xmlns:a16="http://schemas.microsoft.com/office/drawing/2014/main" id="{3AAC6A61-F631-3220-539E-990ED1C339EA}"/>
              </a:ext>
            </a:extLst>
          </xdr:cNvPr>
          <xdr:cNvSpPr>
            <a:spLocks noChangeShapeType="1"/>
          </xdr:cNvSpPr>
        </xdr:nvSpPr>
        <xdr:spPr bwMode="auto">
          <a:xfrm>
            <a:off x="193" y="851"/>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27</xdr:col>
      <xdr:colOff>422275</xdr:colOff>
      <xdr:row>34</xdr:row>
      <xdr:rowOff>133350</xdr:rowOff>
    </xdr:from>
    <xdr:to>
      <xdr:col>29</xdr:col>
      <xdr:colOff>698456</xdr:colOff>
      <xdr:row>42</xdr:row>
      <xdr:rowOff>19050</xdr:rowOff>
    </xdr:to>
    <xdr:sp macro="" textlink="">
      <xdr:nvSpPr>
        <xdr:cNvPr id="18454" name="Text Box 22">
          <a:extLst>
            <a:ext uri="{FF2B5EF4-FFF2-40B4-BE49-F238E27FC236}">
              <a16:creationId xmlns:a16="http://schemas.microsoft.com/office/drawing/2014/main" id="{4BEBE71A-9A8C-6172-1F0F-4063E9DEED46}"/>
            </a:ext>
          </a:extLst>
        </xdr:cNvPr>
        <xdr:cNvSpPr txBox="1">
          <a:spLocks noChangeArrowheads="1"/>
        </xdr:cNvSpPr>
      </xdr:nvSpPr>
      <xdr:spPr bwMode="auto">
        <a:xfrm>
          <a:off x="10344150" y="4581525"/>
          <a:ext cx="1466850" cy="1143000"/>
        </a:xfrm>
        <a:prstGeom prst="rect">
          <a:avLst/>
        </a:prstGeom>
        <a:solidFill>
          <a:srgbClr val="FFFFFF"/>
        </a:solidFill>
        <a:ln>
          <a:noFill/>
        </a:ln>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経審受ける場合のポイント</a:t>
          </a:r>
          <a:endParaRPr lang="ja-JP" altLang="en-US" sz="900" b="0" i="0" u="none" strike="noStrike" baseline="0">
            <a:solidFill>
              <a:srgbClr val="000000"/>
            </a:solidFill>
            <a:latin typeface="ＭＳ Ｐゴシック"/>
            <a:ea typeface="ＭＳ Ｐゴシック"/>
          </a:endParaRP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免税業者以外は税抜き</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税理士さんに</a:t>
          </a:r>
        </a:p>
        <a:p>
          <a:pPr algn="l" rtl="0">
            <a:lnSpc>
              <a:spcPts val="1100"/>
            </a:lnSpc>
            <a:defRPr sz="1000"/>
          </a:pPr>
          <a:r>
            <a:rPr lang="ja-JP" altLang="en-US" sz="900" b="0" i="0" u="none" strike="noStrike" baseline="0">
              <a:solidFill>
                <a:srgbClr val="000000"/>
              </a:solidFill>
              <a:latin typeface="ＭＳ Ｐゴシック"/>
              <a:ea typeface="ＭＳ Ｐゴシック"/>
            </a:rPr>
            <a:t>　協力してもらおう</a:t>
          </a:r>
          <a:endParaRPr lang="ja-JP" altLang="en-US" sz="900" b="0" i="1" u="none" strike="noStrike" baseline="0">
            <a:solidFill>
              <a:srgbClr val="000000"/>
            </a:solidFill>
            <a:latin typeface="ＭＳ Ｐゴシック"/>
            <a:ea typeface="ＭＳ Ｐゴシック"/>
          </a:endParaRP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editAs="oneCell">
    <xdr:from>
      <xdr:col>29</xdr:col>
      <xdr:colOff>609600</xdr:colOff>
      <xdr:row>36</xdr:row>
      <xdr:rowOff>12700</xdr:rowOff>
    </xdr:from>
    <xdr:to>
      <xdr:col>31</xdr:col>
      <xdr:colOff>184150</xdr:colOff>
      <xdr:row>42</xdr:row>
      <xdr:rowOff>38100</xdr:rowOff>
    </xdr:to>
    <xdr:pic>
      <xdr:nvPicPr>
        <xdr:cNvPr id="18902" name="Picture 23" descr="19ILBH13">
          <a:extLst>
            <a:ext uri="{FF2B5EF4-FFF2-40B4-BE49-F238E27FC236}">
              <a16:creationId xmlns:a16="http://schemas.microsoft.com/office/drawing/2014/main" id="{071B5BAE-D909-E345-DFA4-66D4BE586F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75950" y="5664200"/>
          <a:ext cx="768350" cy="96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31750</xdr:colOff>
      <xdr:row>54</xdr:row>
      <xdr:rowOff>76200</xdr:rowOff>
    </xdr:from>
    <xdr:to>
      <xdr:col>12</xdr:col>
      <xdr:colOff>488950</xdr:colOff>
      <xdr:row>59</xdr:row>
      <xdr:rowOff>95250</xdr:rowOff>
    </xdr:to>
    <xdr:pic>
      <xdr:nvPicPr>
        <xdr:cNvPr id="18903" name="Picture 24" descr="19ILBH05">
          <a:extLst>
            <a:ext uri="{FF2B5EF4-FFF2-40B4-BE49-F238E27FC236}">
              <a16:creationId xmlns:a16="http://schemas.microsoft.com/office/drawing/2014/main" id="{30A2A82D-20E3-6768-F621-A6E99DE1FB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59150" y="8553450"/>
          <a:ext cx="692150" cy="80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501650</xdr:colOff>
      <xdr:row>55</xdr:row>
      <xdr:rowOff>114300</xdr:rowOff>
    </xdr:from>
    <xdr:to>
      <xdr:col>13</xdr:col>
      <xdr:colOff>631865</xdr:colOff>
      <xdr:row>59</xdr:row>
      <xdr:rowOff>104775</xdr:rowOff>
    </xdr:to>
    <xdr:sp macro="" textlink="">
      <xdr:nvSpPr>
        <xdr:cNvPr id="18457" name="Text Box 25">
          <a:extLst>
            <a:ext uri="{FF2B5EF4-FFF2-40B4-BE49-F238E27FC236}">
              <a16:creationId xmlns:a16="http://schemas.microsoft.com/office/drawing/2014/main" id="{5C25B1F3-FD13-6CDD-23EE-8A26ED3FA4F1}"/>
            </a:ext>
          </a:extLst>
        </xdr:cNvPr>
        <xdr:cNvSpPr txBox="1">
          <a:spLocks noChangeArrowheads="1"/>
        </xdr:cNvSpPr>
      </xdr:nvSpPr>
      <xdr:spPr bwMode="auto">
        <a:xfrm>
          <a:off x="4381500" y="8772525"/>
          <a:ext cx="1095375" cy="628650"/>
        </a:xfrm>
        <a:prstGeom prst="rect">
          <a:avLst/>
        </a:prstGeom>
        <a:noFill/>
        <a:ln>
          <a:noFill/>
        </a:ln>
      </xdr:spPr>
      <xdr:txBody>
        <a:bodyPr vertOverflow="clip" wrap="square" lIns="27432" tIns="18288" rIns="0" bIns="0" anchor="t"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どうしても合わないなら、入力ページを岩田事務所にファックス</a:t>
          </a:r>
        </a:p>
      </xdr:txBody>
    </xdr:sp>
    <xdr:clientData/>
  </xdr:twoCellAnchor>
  <xdr:twoCellAnchor>
    <xdr:from>
      <xdr:col>5</xdr:col>
      <xdr:colOff>25400</xdr:colOff>
      <xdr:row>8</xdr:row>
      <xdr:rowOff>76200</xdr:rowOff>
    </xdr:from>
    <xdr:to>
      <xdr:col>7</xdr:col>
      <xdr:colOff>228600</xdr:colOff>
      <xdr:row>8</xdr:row>
      <xdr:rowOff>101600</xdr:rowOff>
    </xdr:to>
    <xdr:grpSp>
      <xdr:nvGrpSpPr>
        <xdr:cNvPr id="18905" name="Group 27">
          <a:extLst>
            <a:ext uri="{FF2B5EF4-FFF2-40B4-BE49-F238E27FC236}">
              <a16:creationId xmlns:a16="http://schemas.microsoft.com/office/drawing/2014/main" id="{0A1DF214-7624-D209-BA61-B30A749FB355}"/>
            </a:ext>
          </a:extLst>
        </xdr:cNvPr>
        <xdr:cNvGrpSpPr>
          <a:grpSpLocks/>
        </xdr:cNvGrpSpPr>
      </xdr:nvGrpSpPr>
      <xdr:grpSpPr bwMode="auto">
        <a:xfrm>
          <a:off x="1330325" y="1266825"/>
          <a:ext cx="736600" cy="25400"/>
          <a:chOff x="192" y="847"/>
          <a:chExt cx="97" cy="4"/>
        </a:xfrm>
      </xdr:grpSpPr>
      <xdr:sp macro="" textlink="">
        <xdr:nvSpPr>
          <xdr:cNvPr id="18908" name="Line 28">
            <a:extLst>
              <a:ext uri="{FF2B5EF4-FFF2-40B4-BE49-F238E27FC236}">
                <a16:creationId xmlns:a16="http://schemas.microsoft.com/office/drawing/2014/main" id="{018874EE-5E57-9E45-A1C2-CCFEB399745C}"/>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09" name="Line 29">
            <a:extLst>
              <a:ext uri="{FF2B5EF4-FFF2-40B4-BE49-F238E27FC236}">
                <a16:creationId xmlns:a16="http://schemas.microsoft.com/office/drawing/2014/main" id="{D31DE0BE-50A5-B642-126E-7D735E8AB0FF}"/>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27</xdr:col>
      <xdr:colOff>736600</xdr:colOff>
      <xdr:row>22</xdr:row>
      <xdr:rowOff>95250</xdr:rowOff>
    </xdr:from>
    <xdr:to>
      <xdr:col>32</xdr:col>
      <xdr:colOff>41190</xdr:colOff>
      <xdr:row>25</xdr:row>
      <xdr:rowOff>123825</xdr:rowOff>
    </xdr:to>
    <xdr:sp macro="" textlink="">
      <xdr:nvSpPr>
        <xdr:cNvPr id="18464" name="Text Box 32">
          <a:hlinkClick xmlns:r="http://schemas.openxmlformats.org/officeDocument/2006/relationships" r:id="rId3"/>
          <a:extLst>
            <a:ext uri="{FF2B5EF4-FFF2-40B4-BE49-F238E27FC236}">
              <a16:creationId xmlns:a16="http://schemas.microsoft.com/office/drawing/2014/main" id="{035C9E39-3A40-2F0C-856D-3FA83D330D36}"/>
            </a:ext>
          </a:extLst>
        </xdr:cNvPr>
        <xdr:cNvSpPr txBox="1">
          <a:spLocks noChangeArrowheads="1"/>
        </xdr:cNvSpPr>
      </xdr:nvSpPr>
      <xdr:spPr bwMode="auto">
        <a:xfrm>
          <a:off x="10677525" y="2695575"/>
          <a:ext cx="2409825" cy="485775"/>
        </a:xfrm>
        <a:prstGeom prst="rect">
          <a:avLst/>
        </a:prstGeom>
        <a:solidFill>
          <a:srgbClr val="FF0000"/>
        </a:solidFill>
        <a:ln>
          <a:noFill/>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FFFF"/>
              </a:solidFill>
              <a:latin typeface="ＭＳ Ｐゴシック"/>
              <a:ea typeface="ＭＳ Ｐゴシック"/>
            </a:rPr>
            <a:t>・「うち労務外注費」「うち人件費」とは？</a:t>
          </a:r>
        </a:p>
        <a:p>
          <a:pPr algn="l" rtl="0">
            <a:lnSpc>
              <a:spcPts val="1000"/>
            </a:lnSpc>
            <a:defRPr sz="1000"/>
          </a:pPr>
          <a:r>
            <a:rPr lang="ja-JP" altLang="en-US" sz="900" b="0" i="0" u="none" strike="noStrike" baseline="0">
              <a:solidFill>
                <a:srgbClr val="FFFFFF"/>
              </a:solidFill>
              <a:latin typeface="ＭＳ Ｐゴシック"/>
              <a:ea typeface="ＭＳ Ｐゴシック"/>
            </a:rPr>
            <a:t>・期首</a:t>
          </a:r>
          <a:r>
            <a:rPr lang="en-US" altLang="ja-JP" sz="900" b="0" i="0" u="none" strike="noStrike" baseline="0">
              <a:solidFill>
                <a:srgbClr val="FFFFFF"/>
              </a:solidFill>
              <a:latin typeface="ＭＳ Ｐゴシック"/>
              <a:ea typeface="ＭＳ Ｐゴシック"/>
            </a:rPr>
            <a:t>/</a:t>
          </a:r>
          <a:r>
            <a:rPr lang="ja-JP" altLang="en-US" sz="900" b="0" i="0" u="none" strike="noStrike" baseline="0">
              <a:solidFill>
                <a:srgbClr val="FFFFFF"/>
              </a:solidFill>
              <a:latin typeface="ＭＳ Ｐゴシック"/>
              <a:ea typeface="ＭＳ Ｐゴシック"/>
            </a:rPr>
            <a:t>期末未成工事支出金がある場合は？</a:t>
          </a:r>
        </a:p>
        <a:p>
          <a:pPr algn="l" rtl="0">
            <a:lnSpc>
              <a:spcPts val="1000"/>
            </a:lnSpc>
            <a:defRPr sz="1000"/>
          </a:pPr>
          <a:r>
            <a:rPr lang="ja-JP" altLang="en-US" sz="900" b="0" i="0" u="none" strike="noStrike" baseline="0">
              <a:solidFill>
                <a:srgbClr val="FFFFFF"/>
              </a:solidFill>
              <a:latin typeface="ＭＳ Ｐゴシック"/>
              <a:ea typeface="ＭＳ Ｐゴシック"/>
            </a:rPr>
            <a:t>ここをクリックで解説にジャンプ</a:t>
          </a:r>
        </a:p>
      </xdr:txBody>
    </xdr:sp>
    <xdr:clientData/>
  </xdr:twoCellAnchor>
  <xdr:twoCellAnchor>
    <xdr:from>
      <xdr:col>31</xdr:col>
      <xdr:colOff>231775</xdr:colOff>
      <xdr:row>18</xdr:row>
      <xdr:rowOff>123825</xdr:rowOff>
    </xdr:from>
    <xdr:to>
      <xdr:col>34</xdr:col>
      <xdr:colOff>228611</xdr:colOff>
      <xdr:row>21</xdr:row>
      <xdr:rowOff>47625</xdr:rowOff>
    </xdr:to>
    <xdr:sp macro="" textlink="">
      <xdr:nvSpPr>
        <xdr:cNvPr id="18465" name="AutoShape 33">
          <a:extLst>
            <a:ext uri="{FF2B5EF4-FFF2-40B4-BE49-F238E27FC236}">
              <a16:creationId xmlns:a16="http://schemas.microsoft.com/office/drawing/2014/main" id="{AA9B3AC2-0ED1-64F6-7E89-45D2DA33C568}"/>
            </a:ext>
          </a:extLst>
        </xdr:cNvPr>
        <xdr:cNvSpPr>
          <a:spLocks/>
        </xdr:cNvSpPr>
      </xdr:nvSpPr>
      <xdr:spPr bwMode="auto">
        <a:xfrm>
          <a:off x="12611100" y="2114550"/>
          <a:ext cx="2047875" cy="381000"/>
        </a:xfrm>
        <a:prstGeom prst="borderCallout1">
          <a:avLst>
            <a:gd name="adj1" fmla="val 30000"/>
            <a:gd name="adj2" fmla="val -3722"/>
            <a:gd name="adj3" fmla="val 30000"/>
            <a:gd name="adj4" fmla="val -80000"/>
          </a:avLst>
        </a:prstGeom>
        <a:solidFill>
          <a:srgbClr val="FFFFFF"/>
        </a:solidFill>
        <a:ln w="19050">
          <a:solidFill>
            <a:srgbClr val="FF0000"/>
          </a:solidFill>
          <a:prstDash val="sysDot"/>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工事経歴書、直前</a:t>
          </a: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年の工事施工金額</a:t>
          </a:r>
        </a:p>
        <a:p>
          <a:pPr algn="l" rtl="0">
            <a:lnSpc>
              <a:spcPts val="1000"/>
            </a:lnSpc>
            <a:defRPr sz="1000"/>
          </a:pPr>
          <a:r>
            <a:rPr lang="ja-JP" altLang="en-US" sz="900" b="0" i="0" u="none" strike="noStrike" baseline="0">
              <a:solidFill>
                <a:srgbClr val="000000"/>
              </a:solidFill>
              <a:latin typeface="ＭＳ Ｐゴシック"/>
              <a:ea typeface="ＭＳ Ｐゴシック"/>
            </a:rPr>
            <a:t>の合計と一致します。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139700</xdr:colOff>
      <xdr:row>15</xdr:row>
      <xdr:rowOff>158750</xdr:rowOff>
    </xdr:from>
    <xdr:to>
      <xdr:col>29</xdr:col>
      <xdr:colOff>247650</xdr:colOff>
      <xdr:row>15</xdr:row>
      <xdr:rowOff>190500</xdr:rowOff>
    </xdr:to>
    <xdr:grpSp>
      <xdr:nvGrpSpPr>
        <xdr:cNvPr id="20379" name="Group 46">
          <a:extLst>
            <a:ext uri="{FF2B5EF4-FFF2-40B4-BE49-F238E27FC236}">
              <a16:creationId xmlns:a16="http://schemas.microsoft.com/office/drawing/2014/main" id="{50A561D7-4149-BD59-06A4-83669043C04C}"/>
            </a:ext>
          </a:extLst>
        </xdr:cNvPr>
        <xdr:cNvGrpSpPr>
          <a:grpSpLocks/>
        </xdr:cNvGrpSpPr>
      </xdr:nvGrpSpPr>
      <xdr:grpSpPr bwMode="auto">
        <a:xfrm flipV="1">
          <a:off x="7844367" y="3968750"/>
          <a:ext cx="1420283" cy="31750"/>
          <a:chOff x="192" y="847"/>
          <a:chExt cx="97" cy="4"/>
        </a:xfrm>
      </xdr:grpSpPr>
      <xdr:sp macro="" textlink="">
        <xdr:nvSpPr>
          <xdr:cNvPr id="20395" name="Line 47">
            <a:extLst>
              <a:ext uri="{FF2B5EF4-FFF2-40B4-BE49-F238E27FC236}">
                <a16:creationId xmlns:a16="http://schemas.microsoft.com/office/drawing/2014/main" id="{D6787EC3-5966-54F9-1B19-DE743B0DB504}"/>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96" name="Line 48">
            <a:extLst>
              <a:ext uri="{FF2B5EF4-FFF2-40B4-BE49-F238E27FC236}">
                <a16:creationId xmlns:a16="http://schemas.microsoft.com/office/drawing/2014/main" id="{7E8EB56C-BEC4-1DD0-909C-DDB43D927EEA}"/>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25</xdr:col>
      <xdr:colOff>133350</xdr:colOff>
      <xdr:row>14</xdr:row>
      <xdr:rowOff>158750</xdr:rowOff>
    </xdr:from>
    <xdr:to>
      <xdr:col>29</xdr:col>
      <xdr:colOff>222250</xdr:colOff>
      <xdr:row>14</xdr:row>
      <xdr:rowOff>190500</xdr:rowOff>
    </xdr:to>
    <xdr:grpSp>
      <xdr:nvGrpSpPr>
        <xdr:cNvPr id="20380" name="Group 52">
          <a:extLst>
            <a:ext uri="{FF2B5EF4-FFF2-40B4-BE49-F238E27FC236}">
              <a16:creationId xmlns:a16="http://schemas.microsoft.com/office/drawing/2014/main" id="{0DACF139-9FFD-F92F-383F-A76E3B7637B8}"/>
            </a:ext>
          </a:extLst>
        </xdr:cNvPr>
        <xdr:cNvGrpSpPr>
          <a:grpSpLocks/>
        </xdr:cNvGrpSpPr>
      </xdr:nvGrpSpPr>
      <xdr:grpSpPr bwMode="auto">
        <a:xfrm flipV="1">
          <a:off x="7838017" y="3693583"/>
          <a:ext cx="1401233" cy="31750"/>
          <a:chOff x="192" y="847"/>
          <a:chExt cx="97" cy="4"/>
        </a:xfrm>
      </xdr:grpSpPr>
      <xdr:sp macro="" textlink="">
        <xdr:nvSpPr>
          <xdr:cNvPr id="20393" name="Line 53">
            <a:extLst>
              <a:ext uri="{FF2B5EF4-FFF2-40B4-BE49-F238E27FC236}">
                <a16:creationId xmlns:a16="http://schemas.microsoft.com/office/drawing/2014/main" id="{EE7E6391-AB16-F5AF-7CE6-DE4043F32A94}"/>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94" name="Line 54">
            <a:extLst>
              <a:ext uri="{FF2B5EF4-FFF2-40B4-BE49-F238E27FC236}">
                <a16:creationId xmlns:a16="http://schemas.microsoft.com/office/drawing/2014/main" id="{AD1AAC15-58C1-7F8C-5C27-F5483B48EC1E}"/>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25</xdr:col>
      <xdr:colOff>139700</xdr:colOff>
      <xdr:row>17</xdr:row>
      <xdr:rowOff>247650</xdr:rowOff>
    </xdr:from>
    <xdr:to>
      <xdr:col>28</xdr:col>
      <xdr:colOff>260350</xdr:colOff>
      <xdr:row>18</xdr:row>
      <xdr:rowOff>0</xdr:rowOff>
    </xdr:to>
    <xdr:grpSp>
      <xdr:nvGrpSpPr>
        <xdr:cNvPr id="20381" name="Group 55">
          <a:extLst>
            <a:ext uri="{FF2B5EF4-FFF2-40B4-BE49-F238E27FC236}">
              <a16:creationId xmlns:a16="http://schemas.microsoft.com/office/drawing/2014/main" id="{1E423489-0B75-97D3-BE78-992BED1592D5}"/>
            </a:ext>
          </a:extLst>
        </xdr:cNvPr>
        <xdr:cNvGrpSpPr>
          <a:grpSpLocks/>
        </xdr:cNvGrpSpPr>
      </xdr:nvGrpSpPr>
      <xdr:grpSpPr bwMode="auto">
        <a:xfrm>
          <a:off x="7844367" y="4607983"/>
          <a:ext cx="1104900" cy="27517"/>
          <a:chOff x="192" y="847"/>
          <a:chExt cx="97" cy="4"/>
        </a:xfrm>
      </xdr:grpSpPr>
      <xdr:sp macro="" textlink="">
        <xdr:nvSpPr>
          <xdr:cNvPr id="20391" name="Line 56">
            <a:extLst>
              <a:ext uri="{FF2B5EF4-FFF2-40B4-BE49-F238E27FC236}">
                <a16:creationId xmlns:a16="http://schemas.microsoft.com/office/drawing/2014/main" id="{B4EBC9AF-4150-F2B0-297B-04035811C229}"/>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92" name="Line 57">
            <a:extLst>
              <a:ext uri="{FF2B5EF4-FFF2-40B4-BE49-F238E27FC236}">
                <a16:creationId xmlns:a16="http://schemas.microsoft.com/office/drawing/2014/main" id="{DD4FECD4-A2B8-E76A-CD8B-467C99F3A3F9}"/>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25</xdr:col>
      <xdr:colOff>139700</xdr:colOff>
      <xdr:row>16</xdr:row>
      <xdr:rowOff>215900</xdr:rowOff>
    </xdr:from>
    <xdr:to>
      <xdr:col>28</xdr:col>
      <xdr:colOff>222250</xdr:colOff>
      <xdr:row>16</xdr:row>
      <xdr:rowOff>247650</xdr:rowOff>
    </xdr:to>
    <xdr:grpSp>
      <xdr:nvGrpSpPr>
        <xdr:cNvPr id="20382" name="Group 58">
          <a:extLst>
            <a:ext uri="{FF2B5EF4-FFF2-40B4-BE49-F238E27FC236}">
              <a16:creationId xmlns:a16="http://schemas.microsoft.com/office/drawing/2014/main" id="{3BAC1F42-C5AB-B694-250F-F23718277290}"/>
            </a:ext>
          </a:extLst>
        </xdr:cNvPr>
        <xdr:cNvGrpSpPr>
          <a:grpSpLocks/>
        </xdr:cNvGrpSpPr>
      </xdr:nvGrpSpPr>
      <xdr:grpSpPr bwMode="auto">
        <a:xfrm>
          <a:off x="7844367" y="4301067"/>
          <a:ext cx="1066800" cy="31750"/>
          <a:chOff x="192" y="847"/>
          <a:chExt cx="97" cy="4"/>
        </a:xfrm>
      </xdr:grpSpPr>
      <xdr:sp macro="" textlink="">
        <xdr:nvSpPr>
          <xdr:cNvPr id="20389" name="Line 59">
            <a:extLst>
              <a:ext uri="{FF2B5EF4-FFF2-40B4-BE49-F238E27FC236}">
                <a16:creationId xmlns:a16="http://schemas.microsoft.com/office/drawing/2014/main" id="{B36A72EF-430A-3B43-889D-56638D3FE4C8}"/>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90" name="Line 60">
            <a:extLst>
              <a:ext uri="{FF2B5EF4-FFF2-40B4-BE49-F238E27FC236}">
                <a16:creationId xmlns:a16="http://schemas.microsoft.com/office/drawing/2014/main" id="{6184BEB5-2DA0-8073-6840-1F095E4FE5DD}"/>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25</xdr:col>
      <xdr:colOff>152400</xdr:colOff>
      <xdr:row>18</xdr:row>
      <xdr:rowOff>254000</xdr:rowOff>
    </xdr:from>
    <xdr:to>
      <xdr:col>28</xdr:col>
      <xdr:colOff>273050</xdr:colOff>
      <xdr:row>19</xdr:row>
      <xdr:rowOff>12700</xdr:rowOff>
    </xdr:to>
    <xdr:grpSp>
      <xdr:nvGrpSpPr>
        <xdr:cNvPr id="20383" name="Group 61">
          <a:extLst>
            <a:ext uri="{FF2B5EF4-FFF2-40B4-BE49-F238E27FC236}">
              <a16:creationId xmlns:a16="http://schemas.microsoft.com/office/drawing/2014/main" id="{FEB0AFA3-8868-760C-3908-37EF71D75350}"/>
            </a:ext>
          </a:extLst>
        </xdr:cNvPr>
        <xdr:cNvGrpSpPr>
          <a:grpSpLocks/>
        </xdr:cNvGrpSpPr>
      </xdr:nvGrpSpPr>
      <xdr:grpSpPr bwMode="auto">
        <a:xfrm>
          <a:off x="7857067" y="4889500"/>
          <a:ext cx="1104900" cy="33867"/>
          <a:chOff x="192" y="847"/>
          <a:chExt cx="97" cy="4"/>
        </a:xfrm>
      </xdr:grpSpPr>
      <xdr:sp macro="" textlink="">
        <xdr:nvSpPr>
          <xdr:cNvPr id="20387" name="Line 62">
            <a:extLst>
              <a:ext uri="{FF2B5EF4-FFF2-40B4-BE49-F238E27FC236}">
                <a16:creationId xmlns:a16="http://schemas.microsoft.com/office/drawing/2014/main" id="{ECA4FAD8-AC11-F9BF-826E-E09BD25AA43B}"/>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88" name="Line 63">
            <a:extLst>
              <a:ext uri="{FF2B5EF4-FFF2-40B4-BE49-F238E27FC236}">
                <a16:creationId xmlns:a16="http://schemas.microsoft.com/office/drawing/2014/main" id="{C27E7343-805E-7FAB-4ADF-45ABE5CF71B8}"/>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25</xdr:col>
      <xdr:colOff>152400</xdr:colOff>
      <xdr:row>20</xdr:row>
      <xdr:rowOff>25400</xdr:rowOff>
    </xdr:from>
    <xdr:to>
      <xdr:col>28</xdr:col>
      <xdr:colOff>228600</xdr:colOff>
      <xdr:row>20</xdr:row>
      <xdr:rowOff>57150</xdr:rowOff>
    </xdr:to>
    <xdr:grpSp>
      <xdr:nvGrpSpPr>
        <xdr:cNvPr id="20384" name="Group 64">
          <a:extLst>
            <a:ext uri="{FF2B5EF4-FFF2-40B4-BE49-F238E27FC236}">
              <a16:creationId xmlns:a16="http://schemas.microsoft.com/office/drawing/2014/main" id="{A8C35A16-5967-771D-00E9-6DDC457AD584}"/>
            </a:ext>
          </a:extLst>
        </xdr:cNvPr>
        <xdr:cNvGrpSpPr>
          <a:grpSpLocks/>
        </xdr:cNvGrpSpPr>
      </xdr:nvGrpSpPr>
      <xdr:grpSpPr bwMode="auto">
        <a:xfrm>
          <a:off x="7857067" y="5211233"/>
          <a:ext cx="1060450" cy="31750"/>
          <a:chOff x="192" y="847"/>
          <a:chExt cx="97" cy="4"/>
        </a:xfrm>
      </xdr:grpSpPr>
      <xdr:sp macro="" textlink="">
        <xdr:nvSpPr>
          <xdr:cNvPr id="20385" name="Line 65">
            <a:extLst>
              <a:ext uri="{FF2B5EF4-FFF2-40B4-BE49-F238E27FC236}">
                <a16:creationId xmlns:a16="http://schemas.microsoft.com/office/drawing/2014/main" id="{4B336750-A408-0D18-8D91-9406D8C1FB84}"/>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86" name="Line 66">
            <a:extLst>
              <a:ext uri="{FF2B5EF4-FFF2-40B4-BE49-F238E27FC236}">
                <a16:creationId xmlns:a16="http://schemas.microsoft.com/office/drawing/2014/main" id="{4F9FDB24-0FE4-413C-3043-16825B8D5619}"/>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oneCellAnchor>
    <xdr:from>
      <xdr:col>4</xdr:col>
      <xdr:colOff>211667</xdr:colOff>
      <xdr:row>19</xdr:row>
      <xdr:rowOff>232832</xdr:rowOff>
    </xdr:from>
    <xdr:ext cx="6048374" cy="1692771"/>
    <xdr:sp macro="" textlink="">
      <xdr:nvSpPr>
        <xdr:cNvPr id="3" name="正方形/長方形 2">
          <a:extLst>
            <a:ext uri="{FF2B5EF4-FFF2-40B4-BE49-F238E27FC236}">
              <a16:creationId xmlns:a16="http://schemas.microsoft.com/office/drawing/2014/main" id="{3B7873B9-B46C-46ED-9731-E2B9814DF1BD}"/>
            </a:ext>
          </a:extLst>
        </xdr:cNvPr>
        <xdr:cNvSpPr/>
      </xdr:nvSpPr>
      <xdr:spPr>
        <a:xfrm>
          <a:off x="1174750" y="5143499"/>
          <a:ext cx="6048374" cy="1692771"/>
        </a:xfrm>
        <a:prstGeom prst="rect">
          <a:avLst/>
        </a:prstGeom>
        <a:noFill/>
      </xdr:spPr>
      <xdr:txBody>
        <a:bodyPr wrap="square" lIns="91440" tIns="45720" rIns="91440" bIns="45720">
          <a:spAutoFit/>
        </a:bodyPr>
        <a:lstStyle/>
        <a:p>
          <a:pPr algn="ctr"/>
          <a:r>
            <a:rPr lang="ja-JP" altLang="en-US" sz="9600" b="1" cap="none" spc="0">
              <a:ln w="12700">
                <a:solidFill>
                  <a:srgbClr val="FF0000"/>
                </a:solidFill>
                <a:prstDash val="solid"/>
              </a:ln>
              <a:solidFill>
                <a:srgbClr val="FF0000"/>
              </a:solidFill>
              <a:effectLst>
                <a:outerShdw dist="38100" dir="2640000" algn="bl" rotWithShape="0">
                  <a:schemeClr val="tx2">
                    <a:lumMod val="75000"/>
                  </a:schemeClr>
                </a:outerShdw>
              </a:effectLst>
            </a:rPr>
            <a:t>サンプル</a:t>
          </a:r>
          <a:endParaRPr lang="en-US" altLang="ja-JP" sz="9600" b="1" cap="none" spc="0">
            <a:ln w="12700">
              <a:solidFill>
                <a:srgbClr val="FF0000"/>
              </a:solidFill>
              <a:prstDash val="solid"/>
            </a:ln>
            <a:solidFill>
              <a:srgbClr val="FF0000"/>
            </a:solidFill>
            <a:effectLst>
              <a:outerShdw dist="38100" dir="2640000" algn="bl" rotWithShape="0">
                <a:schemeClr val="tx2">
                  <a:lumMod val="75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25</xdr:col>
      <xdr:colOff>165100</xdr:colOff>
      <xdr:row>2</xdr:row>
      <xdr:rowOff>196850</xdr:rowOff>
    </xdr:from>
    <xdr:to>
      <xdr:col>29</xdr:col>
      <xdr:colOff>273050</xdr:colOff>
      <xdr:row>2</xdr:row>
      <xdr:rowOff>228600</xdr:rowOff>
    </xdr:to>
    <xdr:grpSp>
      <xdr:nvGrpSpPr>
        <xdr:cNvPr id="20991" name="Group 1">
          <a:extLst>
            <a:ext uri="{FF2B5EF4-FFF2-40B4-BE49-F238E27FC236}">
              <a16:creationId xmlns:a16="http://schemas.microsoft.com/office/drawing/2014/main" id="{FB800201-8229-7660-533B-761609E01B02}"/>
            </a:ext>
          </a:extLst>
        </xdr:cNvPr>
        <xdr:cNvGrpSpPr>
          <a:grpSpLocks/>
        </xdr:cNvGrpSpPr>
      </xdr:nvGrpSpPr>
      <xdr:grpSpPr bwMode="auto">
        <a:xfrm flipV="1">
          <a:off x="7869767" y="588433"/>
          <a:ext cx="1420283" cy="31750"/>
          <a:chOff x="192" y="847"/>
          <a:chExt cx="97" cy="4"/>
        </a:xfrm>
      </xdr:grpSpPr>
      <xdr:sp macro="" textlink="">
        <xdr:nvSpPr>
          <xdr:cNvPr id="20999" name="Line 2">
            <a:extLst>
              <a:ext uri="{FF2B5EF4-FFF2-40B4-BE49-F238E27FC236}">
                <a16:creationId xmlns:a16="http://schemas.microsoft.com/office/drawing/2014/main" id="{0B4815F6-BDFC-F127-80C0-D4116C62D500}"/>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000" name="Line 3">
            <a:extLst>
              <a:ext uri="{FF2B5EF4-FFF2-40B4-BE49-F238E27FC236}">
                <a16:creationId xmlns:a16="http://schemas.microsoft.com/office/drawing/2014/main" id="{CB1A1F43-A4C7-C7DF-3EEA-BABBD24E2650}"/>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25</xdr:col>
      <xdr:colOff>139700</xdr:colOff>
      <xdr:row>3</xdr:row>
      <xdr:rowOff>254000</xdr:rowOff>
    </xdr:from>
    <xdr:to>
      <xdr:col>29</xdr:col>
      <xdr:colOff>228600</xdr:colOff>
      <xdr:row>4</xdr:row>
      <xdr:rowOff>12700</xdr:rowOff>
    </xdr:to>
    <xdr:grpSp>
      <xdr:nvGrpSpPr>
        <xdr:cNvPr id="20992" name="Group 4">
          <a:extLst>
            <a:ext uri="{FF2B5EF4-FFF2-40B4-BE49-F238E27FC236}">
              <a16:creationId xmlns:a16="http://schemas.microsoft.com/office/drawing/2014/main" id="{D440EB62-9552-5C80-01BA-A2A776BD69FC}"/>
            </a:ext>
          </a:extLst>
        </xdr:cNvPr>
        <xdr:cNvGrpSpPr>
          <a:grpSpLocks/>
        </xdr:cNvGrpSpPr>
      </xdr:nvGrpSpPr>
      <xdr:grpSpPr bwMode="auto">
        <a:xfrm flipV="1">
          <a:off x="7844367" y="920750"/>
          <a:ext cx="1401233" cy="33867"/>
          <a:chOff x="192" y="847"/>
          <a:chExt cx="97" cy="4"/>
        </a:xfrm>
      </xdr:grpSpPr>
      <xdr:sp macro="" textlink="">
        <xdr:nvSpPr>
          <xdr:cNvPr id="20997" name="Line 5">
            <a:extLst>
              <a:ext uri="{FF2B5EF4-FFF2-40B4-BE49-F238E27FC236}">
                <a16:creationId xmlns:a16="http://schemas.microsoft.com/office/drawing/2014/main" id="{84B22BF5-278E-009C-2881-D861572D87BF}"/>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998" name="Line 6">
            <a:extLst>
              <a:ext uri="{FF2B5EF4-FFF2-40B4-BE49-F238E27FC236}">
                <a16:creationId xmlns:a16="http://schemas.microsoft.com/office/drawing/2014/main" id="{AA91319D-355A-122D-3EC0-CDEB8BAACA70}"/>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xdr:col>
      <xdr:colOff>38100</xdr:colOff>
      <xdr:row>17</xdr:row>
      <xdr:rowOff>196850</xdr:rowOff>
    </xdr:from>
    <xdr:to>
      <xdr:col>9</xdr:col>
      <xdr:colOff>254000</xdr:colOff>
      <xdr:row>17</xdr:row>
      <xdr:rowOff>196850</xdr:rowOff>
    </xdr:to>
    <xdr:sp macro="" textlink="">
      <xdr:nvSpPr>
        <xdr:cNvPr id="20993" name="Line 19">
          <a:extLst>
            <a:ext uri="{FF2B5EF4-FFF2-40B4-BE49-F238E27FC236}">
              <a16:creationId xmlns:a16="http://schemas.microsoft.com/office/drawing/2014/main" id="{EBBD99BF-98BD-9F6A-DB41-78B21ED5A4D1}"/>
            </a:ext>
          </a:extLst>
        </xdr:cNvPr>
        <xdr:cNvSpPr>
          <a:spLocks noChangeShapeType="1"/>
        </xdr:cNvSpPr>
      </xdr:nvSpPr>
      <xdr:spPr bwMode="auto">
        <a:xfrm>
          <a:off x="1816100" y="4679950"/>
          <a:ext cx="812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177800</xdr:colOff>
      <xdr:row>18</xdr:row>
      <xdr:rowOff>190500</xdr:rowOff>
    </xdr:from>
    <xdr:to>
      <xdr:col>9</xdr:col>
      <xdr:colOff>260350</xdr:colOff>
      <xdr:row>18</xdr:row>
      <xdr:rowOff>190500</xdr:rowOff>
    </xdr:to>
    <xdr:sp macro="" textlink="">
      <xdr:nvSpPr>
        <xdr:cNvPr id="20994" name="Line 20">
          <a:extLst>
            <a:ext uri="{FF2B5EF4-FFF2-40B4-BE49-F238E27FC236}">
              <a16:creationId xmlns:a16="http://schemas.microsoft.com/office/drawing/2014/main" id="{0BDB9228-B94D-9341-948E-D8F39A6BAA7B}"/>
            </a:ext>
          </a:extLst>
        </xdr:cNvPr>
        <xdr:cNvSpPr>
          <a:spLocks noChangeShapeType="1"/>
        </xdr:cNvSpPr>
      </xdr:nvSpPr>
      <xdr:spPr bwMode="auto">
        <a:xfrm>
          <a:off x="1955800" y="4946650"/>
          <a:ext cx="679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177800</xdr:colOff>
      <xdr:row>19</xdr:row>
      <xdr:rowOff>184150</xdr:rowOff>
    </xdr:from>
    <xdr:to>
      <xdr:col>9</xdr:col>
      <xdr:colOff>260350</xdr:colOff>
      <xdr:row>19</xdr:row>
      <xdr:rowOff>184150</xdr:rowOff>
    </xdr:to>
    <xdr:sp macro="" textlink="">
      <xdr:nvSpPr>
        <xdr:cNvPr id="20995" name="Line 21">
          <a:extLst>
            <a:ext uri="{FF2B5EF4-FFF2-40B4-BE49-F238E27FC236}">
              <a16:creationId xmlns:a16="http://schemas.microsoft.com/office/drawing/2014/main" id="{FA85CB80-799C-42C4-178A-CB44DCE5163F}"/>
            </a:ext>
          </a:extLst>
        </xdr:cNvPr>
        <xdr:cNvSpPr>
          <a:spLocks noChangeShapeType="1"/>
        </xdr:cNvSpPr>
      </xdr:nvSpPr>
      <xdr:spPr bwMode="auto">
        <a:xfrm>
          <a:off x="1955800" y="5213350"/>
          <a:ext cx="679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20</xdr:row>
      <xdr:rowOff>196850</xdr:rowOff>
    </xdr:from>
    <xdr:to>
      <xdr:col>11</xdr:col>
      <xdr:colOff>273050</xdr:colOff>
      <xdr:row>20</xdr:row>
      <xdr:rowOff>196850</xdr:rowOff>
    </xdr:to>
    <xdr:sp macro="" textlink="">
      <xdr:nvSpPr>
        <xdr:cNvPr id="20996" name="Line 22">
          <a:extLst>
            <a:ext uri="{FF2B5EF4-FFF2-40B4-BE49-F238E27FC236}">
              <a16:creationId xmlns:a16="http://schemas.microsoft.com/office/drawing/2014/main" id="{F4A4DA6F-C519-0E0A-B23F-F78C3BEB1BB1}"/>
            </a:ext>
          </a:extLst>
        </xdr:cNvPr>
        <xdr:cNvSpPr>
          <a:spLocks noChangeShapeType="1"/>
        </xdr:cNvSpPr>
      </xdr:nvSpPr>
      <xdr:spPr bwMode="auto">
        <a:xfrm>
          <a:off x="2673350" y="5499100"/>
          <a:ext cx="571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23</xdr:col>
      <xdr:colOff>114300</xdr:colOff>
      <xdr:row>22</xdr:row>
      <xdr:rowOff>114300</xdr:rowOff>
    </xdr:from>
    <xdr:to>
      <xdr:col>23</xdr:col>
      <xdr:colOff>1358900</xdr:colOff>
      <xdr:row>22</xdr:row>
      <xdr:rowOff>152400</xdr:rowOff>
    </xdr:to>
    <xdr:grpSp>
      <xdr:nvGrpSpPr>
        <xdr:cNvPr id="22423" name="Group 17">
          <a:extLst>
            <a:ext uri="{FF2B5EF4-FFF2-40B4-BE49-F238E27FC236}">
              <a16:creationId xmlns:a16="http://schemas.microsoft.com/office/drawing/2014/main" id="{FE3D802E-517D-AD5F-A63B-6878849D7422}"/>
            </a:ext>
          </a:extLst>
        </xdr:cNvPr>
        <xdr:cNvGrpSpPr>
          <a:grpSpLocks/>
        </xdr:cNvGrpSpPr>
      </xdr:nvGrpSpPr>
      <xdr:grpSpPr bwMode="auto">
        <a:xfrm>
          <a:off x="7332133" y="5554133"/>
          <a:ext cx="1244600" cy="38100"/>
          <a:chOff x="192" y="847"/>
          <a:chExt cx="97" cy="4"/>
        </a:xfrm>
      </xdr:grpSpPr>
      <xdr:sp macro="" textlink="">
        <xdr:nvSpPr>
          <xdr:cNvPr id="22439" name="Line 18">
            <a:extLst>
              <a:ext uri="{FF2B5EF4-FFF2-40B4-BE49-F238E27FC236}">
                <a16:creationId xmlns:a16="http://schemas.microsoft.com/office/drawing/2014/main" id="{186D3FAF-C517-F45F-017F-27B980E33DBC}"/>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40" name="Line 19">
            <a:extLst>
              <a:ext uri="{FF2B5EF4-FFF2-40B4-BE49-F238E27FC236}">
                <a16:creationId xmlns:a16="http://schemas.microsoft.com/office/drawing/2014/main" id="{9516884B-7DDB-899F-BD54-EF1B6F8E0CFB}"/>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114300</xdr:colOff>
      <xdr:row>23</xdr:row>
      <xdr:rowOff>152400</xdr:rowOff>
    </xdr:from>
    <xdr:to>
      <xdr:col>23</xdr:col>
      <xdr:colOff>1327150</xdr:colOff>
      <xdr:row>23</xdr:row>
      <xdr:rowOff>190500</xdr:rowOff>
    </xdr:to>
    <xdr:grpSp>
      <xdr:nvGrpSpPr>
        <xdr:cNvPr id="22424" name="Group 20">
          <a:extLst>
            <a:ext uri="{FF2B5EF4-FFF2-40B4-BE49-F238E27FC236}">
              <a16:creationId xmlns:a16="http://schemas.microsoft.com/office/drawing/2014/main" id="{57A3B251-7ED4-9A2C-6D34-BBA023C50855}"/>
            </a:ext>
          </a:extLst>
        </xdr:cNvPr>
        <xdr:cNvGrpSpPr>
          <a:grpSpLocks/>
        </xdr:cNvGrpSpPr>
      </xdr:nvGrpSpPr>
      <xdr:grpSpPr bwMode="auto">
        <a:xfrm>
          <a:off x="7332133" y="5856817"/>
          <a:ext cx="1212850" cy="38100"/>
          <a:chOff x="192" y="847"/>
          <a:chExt cx="97" cy="4"/>
        </a:xfrm>
      </xdr:grpSpPr>
      <xdr:sp macro="" textlink="">
        <xdr:nvSpPr>
          <xdr:cNvPr id="22437" name="Line 21">
            <a:extLst>
              <a:ext uri="{FF2B5EF4-FFF2-40B4-BE49-F238E27FC236}">
                <a16:creationId xmlns:a16="http://schemas.microsoft.com/office/drawing/2014/main" id="{15AEAA64-15E3-7F92-AD58-749A3D8E953A}"/>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38" name="Line 22">
            <a:extLst>
              <a:ext uri="{FF2B5EF4-FFF2-40B4-BE49-F238E27FC236}">
                <a16:creationId xmlns:a16="http://schemas.microsoft.com/office/drawing/2014/main" id="{1AEE05B5-1146-03D7-99E3-9077EA6767D8}"/>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114300</xdr:colOff>
      <xdr:row>24</xdr:row>
      <xdr:rowOff>158750</xdr:rowOff>
    </xdr:from>
    <xdr:to>
      <xdr:col>23</xdr:col>
      <xdr:colOff>1358900</xdr:colOff>
      <xdr:row>24</xdr:row>
      <xdr:rowOff>196850</xdr:rowOff>
    </xdr:to>
    <xdr:grpSp>
      <xdr:nvGrpSpPr>
        <xdr:cNvPr id="22425" name="Group 29">
          <a:extLst>
            <a:ext uri="{FF2B5EF4-FFF2-40B4-BE49-F238E27FC236}">
              <a16:creationId xmlns:a16="http://schemas.microsoft.com/office/drawing/2014/main" id="{01722010-AEAE-E438-2AD4-45C7914E2B67}"/>
            </a:ext>
          </a:extLst>
        </xdr:cNvPr>
        <xdr:cNvGrpSpPr>
          <a:grpSpLocks/>
        </xdr:cNvGrpSpPr>
      </xdr:nvGrpSpPr>
      <xdr:grpSpPr bwMode="auto">
        <a:xfrm>
          <a:off x="7332133" y="6127750"/>
          <a:ext cx="1244600" cy="38100"/>
          <a:chOff x="192" y="847"/>
          <a:chExt cx="97" cy="4"/>
        </a:xfrm>
      </xdr:grpSpPr>
      <xdr:sp macro="" textlink="">
        <xdr:nvSpPr>
          <xdr:cNvPr id="22435" name="Line 30">
            <a:extLst>
              <a:ext uri="{FF2B5EF4-FFF2-40B4-BE49-F238E27FC236}">
                <a16:creationId xmlns:a16="http://schemas.microsoft.com/office/drawing/2014/main" id="{3F4F1AA7-3AD2-DA96-0569-3A979C783F78}"/>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36" name="Line 31">
            <a:extLst>
              <a:ext uri="{FF2B5EF4-FFF2-40B4-BE49-F238E27FC236}">
                <a16:creationId xmlns:a16="http://schemas.microsoft.com/office/drawing/2014/main" id="{A11D3567-5012-1905-56D9-AF38B39F5CD7}"/>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139700</xdr:colOff>
      <xdr:row>25</xdr:row>
      <xdr:rowOff>158750</xdr:rowOff>
    </xdr:from>
    <xdr:to>
      <xdr:col>23</xdr:col>
      <xdr:colOff>1352550</xdr:colOff>
      <xdr:row>25</xdr:row>
      <xdr:rowOff>196850</xdr:rowOff>
    </xdr:to>
    <xdr:grpSp>
      <xdr:nvGrpSpPr>
        <xdr:cNvPr id="22426" name="Group 32">
          <a:extLst>
            <a:ext uri="{FF2B5EF4-FFF2-40B4-BE49-F238E27FC236}">
              <a16:creationId xmlns:a16="http://schemas.microsoft.com/office/drawing/2014/main" id="{D7732AA0-C557-65B0-2F97-8CF0F328B78D}"/>
            </a:ext>
          </a:extLst>
        </xdr:cNvPr>
        <xdr:cNvGrpSpPr>
          <a:grpSpLocks/>
        </xdr:cNvGrpSpPr>
      </xdr:nvGrpSpPr>
      <xdr:grpSpPr bwMode="auto">
        <a:xfrm>
          <a:off x="7357533" y="6392333"/>
          <a:ext cx="1212850" cy="38100"/>
          <a:chOff x="192" y="847"/>
          <a:chExt cx="97" cy="4"/>
        </a:xfrm>
      </xdr:grpSpPr>
      <xdr:sp macro="" textlink="">
        <xdr:nvSpPr>
          <xdr:cNvPr id="22433" name="Line 33">
            <a:extLst>
              <a:ext uri="{FF2B5EF4-FFF2-40B4-BE49-F238E27FC236}">
                <a16:creationId xmlns:a16="http://schemas.microsoft.com/office/drawing/2014/main" id="{88B982F3-CD91-BA60-5D16-72FA526A1534}"/>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34" name="Line 34">
            <a:extLst>
              <a:ext uri="{FF2B5EF4-FFF2-40B4-BE49-F238E27FC236}">
                <a16:creationId xmlns:a16="http://schemas.microsoft.com/office/drawing/2014/main" id="{FAB7C5D2-98A5-4E07-7F3F-E220D43A86B5}"/>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146050</xdr:colOff>
      <xdr:row>27</xdr:row>
      <xdr:rowOff>171450</xdr:rowOff>
    </xdr:from>
    <xdr:to>
      <xdr:col>23</xdr:col>
      <xdr:colOff>1358900</xdr:colOff>
      <xdr:row>27</xdr:row>
      <xdr:rowOff>209550</xdr:rowOff>
    </xdr:to>
    <xdr:grpSp>
      <xdr:nvGrpSpPr>
        <xdr:cNvPr id="22427" name="Group 35">
          <a:extLst>
            <a:ext uri="{FF2B5EF4-FFF2-40B4-BE49-F238E27FC236}">
              <a16:creationId xmlns:a16="http://schemas.microsoft.com/office/drawing/2014/main" id="{D50D404F-EA49-E1E9-B3A6-BAC651D9CCA1}"/>
            </a:ext>
          </a:extLst>
        </xdr:cNvPr>
        <xdr:cNvGrpSpPr>
          <a:grpSpLocks/>
        </xdr:cNvGrpSpPr>
      </xdr:nvGrpSpPr>
      <xdr:grpSpPr bwMode="auto">
        <a:xfrm>
          <a:off x="7363883" y="6934200"/>
          <a:ext cx="1212850" cy="38100"/>
          <a:chOff x="192" y="847"/>
          <a:chExt cx="97" cy="4"/>
        </a:xfrm>
      </xdr:grpSpPr>
      <xdr:sp macro="" textlink="">
        <xdr:nvSpPr>
          <xdr:cNvPr id="22431" name="Line 36">
            <a:extLst>
              <a:ext uri="{FF2B5EF4-FFF2-40B4-BE49-F238E27FC236}">
                <a16:creationId xmlns:a16="http://schemas.microsoft.com/office/drawing/2014/main" id="{64D9ED3E-1E89-7B2B-1FD4-73EC4BB649E6}"/>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32" name="Line 37">
            <a:extLst>
              <a:ext uri="{FF2B5EF4-FFF2-40B4-BE49-F238E27FC236}">
                <a16:creationId xmlns:a16="http://schemas.microsoft.com/office/drawing/2014/main" id="{46B91492-5B4A-B363-47D2-6E2A44F5E1D0}"/>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139700</xdr:colOff>
      <xdr:row>26</xdr:row>
      <xdr:rowOff>171450</xdr:rowOff>
    </xdr:from>
    <xdr:to>
      <xdr:col>23</xdr:col>
      <xdr:colOff>1384300</xdr:colOff>
      <xdr:row>26</xdr:row>
      <xdr:rowOff>209550</xdr:rowOff>
    </xdr:to>
    <xdr:grpSp>
      <xdr:nvGrpSpPr>
        <xdr:cNvPr id="22428" name="Group 38">
          <a:extLst>
            <a:ext uri="{FF2B5EF4-FFF2-40B4-BE49-F238E27FC236}">
              <a16:creationId xmlns:a16="http://schemas.microsoft.com/office/drawing/2014/main" id="{5F413888-06A4-BB2B-95B5-E8FCC5339455}"/>
            </a:ext>
          </a:extLst>
        </xdr:cNvPr>
        <xdr:cNvGrpSpPr>
          <a:grpSpLocks/>
        </xdr:cNvGrpSpPr>
      </xdr:nvGrpSpPr>
      <xdr:grpSpPr bwMode="auto">
        <a:xfrm>
          <a:off x="7357533" y="6669617"/>
          <a:ext cx="1244600" cy="38100"/>
          <a:chOff x="192" y="847"/>
          <a:chExt cx="97" cy="4"/>
        </a:xfrm>
      </xdr:grpSpPr>
      <xdr:sp macro="" textlink="">
        <xdr:nvSpPr>
          <xdr:cNvPr id="22429" name="Line 39">
            <a:extLst>
              <a:ext uri="{FF2B5EF4-FFF2-40B4-BE49-F238E27FC236}">
                <a16:creationId xmlns:a16="http://schemas.microsoft.com/office/drawing/2014/main" id="{4AC17D56-FD07-3310-AF98-6857FD3F7741}"/>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30" name="Line 40">
            <a:extLst>
              <a:ext uri="{FF2B5EF4-FFF2-40B4-BE49-F238E27FC236}">
                <a16:creationId xmlns:a16="http://schemas.microsoft.com/office/drawing/2014/main" id="{13915690-1C32-BA53-8EE6-07B205A98C35}"/>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oneCellAnchor>
    <xdr:from>
      <xdr:col>3</xdr:col>
      <xdr:colOff>0</xdr:colOff>
      <xdr:row>22</xdr:row>
      <xdr:rowOff>0</xdr:rowOff>
    </xdr:from>
    <xdr:ext cx="6048374" cy="1692771"/>
    <xdr:sp macro="" textlink="">
      <xdr:nvSpPr>
        <xdr:cNvPr id="3" name="正方形/長方形 2">
          <a:extLst>
            <a:ext uri="{FF2B5EF4-FFF2-40B4-BE49-F238E27FC236}">
              <a16:creationId xmlns:a16="http://schemas.microsoft.com/office/drawing/2014/main" id="{29014446-BC0C-4CEC-84A5-B4C1DF29575A}"/>
            </a:ext>
          </a:extLst>
        </xdr:cNvPr>
        <xdr:cNvSpPr/>
      </xdr:nvSpPr>
      <xdr:spPr>
        <a:xfrm>
          <a:off x="762000" y="5439833"/>
          <a:ext cx="6048374" cy="1692771"/>
        </a:xfrm>
        <a:prstGeom prst="rect">
          <a:avLst/>
        </a:prstGeom>
        <a:noFill/>
      </xdr:spPr>
      <xdr:txBody>
        <a:bodyPr wrap="square" lIns="91440" tIns="45720" rIns="91440" bIns="45720">
          <a:spAutoFit/>
        </a:bodyPr>
        <a:lstStyle/>
        <a:p>
          <a:pPr algn="ctr"/>
          <a:r>
            <a:rPr lang="ja-JP" altLang="en-US" sz="9600" b="1" cap="none" spc="0">
              <a:ln w="12700">
                <a:solidFill>
                  <a:srgbClr val="FF0000"/>
                </a:solidFill>
                <a:prstDash val="solid"/>
              </a:ln>
              <a:solidFill>
                <a:srgbClr val="FF0000"/>
              </a:solidFill>
              <a:effectLst>
                <a:outerShdw dist="38100" dir="2640000" algn="bl" rotWithShape="0">
                  <a:schemeClr val="tx2">
                    <a:lumMod val="75000"/>
                  </a:schemeClr>
                </a:outerShdw>
              </a:effectLst>
            </a:rPr>
            <a:t>サンプル</a:t>
          </a:r>
          <a:endParaRPr lang="en-US" altLang="ja-JP" sz="9600" b="1" cap="none" spc="0">
            <a:ln w="12700">
              <a:solidFill>
                <a:srgbClr val="FF0000"/>
              </a:solidFill>
              <a:prstDash val="solid"/>
            </a:ln>
            <a:solidFill>
              <a:srgbClr val="FF0000"/>
            </a:solidFill>
            <a:effectLst>
              <a:outerShdw dist="38100" dir="2640000" algn="bl" rotWithShape="0">
                <a:schemeClr val="tx2">
                  <a:lumMod val="75000"/>
                </a:scheme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23</xdr:col>
      <xdr:colOff>114300</xdr:colOff>
      <xdr:row>25</xdr:row>
      <xdr:rowOff>114300</xdr:rowOff>
    </xdr:from>
    <xdr:to>
      <xdr:col>23</xdr:col>
      <xdr:colOff>1358900</xdr:colOff>
      <xdr:row>25</xdr:row>
      <xdr:rowOff>152400</xdr:rowOff>
    </xdr:to>
    <xdr:grpSp>
      <xdr:nvGrpSpPr>
        <xdr:cNvPr id="27757" name="Group 1">
          <a:extLst>
            <a:ext uri="{FF2B5EF4-FFF2-40B4-BE49-F238E27FC236}">
              <a16:creationId xmlns:a16="http://schemas.microsoft.com/office/drawing/2014/main" id="{E2486F73-91C0-CFAD-0E20-FC5D8C9D4C19}"/>
            </a:ext>
          </a:extLst>
        </xdr:cNvPr>
        <xdr:cNvGrpSpPr>
          <a:grpSpLocks/>
        </xdr:cNvGrpSpPr>
      </xdr:nvGrpSpPr>
      <xdr:grpSpPr bwMode="auto">
        <a:xfrm>
          <a:off x="7332133" y="6580717"/>
          <a:ext cx="1244600" cy="38100"/>
          <a:chOff x="192" y="847"/>
          <a:chExt cx="97" cy="4"/>
        </a:xfrm>
      </xdr:grpSpPr>
      <xdr:sp macro="" textlink="">
        <xdr:nvSpPr>
          <xdr:cNvPr id="27773" name="Line 2">
            <a:extLst>
              <a:ext uri="{FF2B5EF4-FFF2-40B4-BE49-F238E27FC236}">
                <a16:creationId xmlns:a16="http://schemas.microsoft.com/office/drawing/2014/main" id="{C0F5E7F6-18CB-BFEB-82EF-959380861B46}"/>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774" name="Line 3">
            <a:extLst>
              <a:ext uri="{FF2B5EF4-FFF2-40B4-BE49-F238E27FC236}">
                <a16:creationId xmlns:a16="http://schemas.microsoft.com/office/drawing/2014/main" id="{562BED74-B1C9-2B71-ED52-5FB460A95FA3}"/>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114300</xdr:colOff>
      <xdr:row>26</xdr:row>
      <xdr:rowOff>152400</xdr:rowOff>
    </xdr:from>
    <xdr:to>
      <xdr:col>23</xdr:col>
      <xdr:colOff>1327150</xdr:colOff>
      <xdr:row>26</xdr:row>
      <xdr:rowOff>190500</xdr:rowOff>
    </xdr:to>
    <xdr:grpSp>
      <xdr:nvGrpSpPr>
        <xdr:cNvPr id="27758" name="Group 4">
          <a:extLst>
            <a:ext uri="{FF2B5EF4-FFF2-40B4-BE49-F238E27FC236}">
              <a16:creationId xmlns:a16="http://schemas.microsoft.com/office/drawing/2014/main" id="{73900AA2-0EEA-0BFF-512B-6189D03AA85E}"/>
            </a:ext>
          </a:extLst>
        </xdr:cNvPr>
        <xdr:cNvGrpSpPr>
          <a:grpSpLocks/>
        </xdr:cNvGrpSpPr>
      </xdr:nvGrpSpPr>
      <xdr:grpSpPr bwMode="auto">
        <a:xfrm>
          <a:off x="7332133" y="6883400"/>
          <a:ext cx="1212850" cy="38100"/>
          <a:chOff x="192" y="847"/>
          <a:chExt cx="97" cy="4"/>
        </a:xfrm>
      </xdr:grpSpPr>
      <xdr:sp macro="" textlink="">
        <xdr:nvSpPr>
          <xdr:cNvPr id="27771" name="Line 5">
            <a:extLst>
              <a:ext uri="{FF2B5EF4-FFF2-40B4-BE49-F238E27FC236}">
                <a16:creationId xmlns:a16="http://schemas.microsoft.com/office/drawing/2014/main" id="{6A266F5F-262C-2EDD-10C9-EDFAEBA3B7A2}"/>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772" name="Line 6">
            <a:extLst>
              <a:ext uri="{FF2B5EF4-FFF2-40B4-BE49-F238E27FC236}">
                <a16:creationId xmlns:a16="http://schemas.microsoft.com/office/drawing/2014/main" id="{22213234-347B-4065-3D2C-1B278EA32DDD}"/>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114300</xdr:colOff>
      <xdr:row>27</xdr:row>
      <xdr:rowOff>158750</xdr:rowOff>
    </xdr:from>
    <xdr:to>
      <xdr:col>23</xdr:col>
      <xdr:colOff>1358900</xdr:colOff>
      <xdr:row>27</xdr:row>
      <xdr:rowOff>196850</xdr:rowOff>
    </xdr:to>
    <xdr:grpSp>
      <xdr:nvGrpSpPr>
        <xdr:cNvPr id="27759" name="Group 7">
          <a:extLst>
            <a:ext uri="{FF2B5EF4-FFF2-40B4-BE49-F238E27FC236}">
              <a16:creationId xmlns:a16="http://schemas.microsoft.com/office/drawing/2014/main" id="{2AF35D73-3D33-C813-4624-6A532C4D8CE2}"/>
            </a:ext>
          </a:extLst>
        </xdr:cNvPr>
        <xdr:cNvGrpSpPr>
          <a:grpSpLocks/>
        </xdr:cNvGrpSpPr>
      </xdr:nvGrpSpPr>
      <xdr:grpSpPr bwMode="auto">
        <a:xfrm>
          <a:off x="7332133" y="7154333"/>
          <a:ext cx="1244600" cy="38100"/>
          <a:chOff x="192" y="847"/>
          <a:chExt cx="97" cy="4"/>
        </a:xfrm>
      </xdr:grpSpPr>
      <xdr:sp macro="" textlink="">
        <xdr:nvSpPr>
          <xdr:cNvPr id="27769" name="Line 8">
            <a:extLst>
              <a:ext uri="{FF2B5EF4-FFF2-40B4-BE49-F238E27FC236}">
                <a16:creationId xmlns:a16="http://schemas.microsoft.com/office/drawing/2014/main" id="{0D3F8E4F-4C31-D17D-305C-3E785386CC0A}"/>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770" name="Line 9">
            <a:extLst>
              <a:ext uri="{FF2B5EF4-FFF2-40B4-BE49-F238E27FC236}">
                <a16:creationId xmlns:a16="http://schemas.microsoft.com/office/drawing/2014/main" id="{0B734F94-CCBA-0906-D0AA-5ED0D4A23846}"/>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139700</xdr:colOff>
      <xdr:row>28</xdr:row>
      <xdr:rowOff>158750</xdr:rowOff>
    </xdr:from>
    <xdr:to>
      <xdr:col>23</xdr:col>
      <xdr:colOff>1352550</xdr:colOff>
      <xdr:row>28</xdr:row>
      <xdr:rowOff>196850</xdr:rowOff>
    </xdr:to>
    <xdr:grpSp>
      <xdr:nvGrpSpPr>
        <xdr:cNvPr id="27760" name="Group 10">
          <a:extLst>
            <a:ext uri="{FF2B5EF4-FFF2-40B4-BE49-F238E27FC236}">
              <a16:creationId xmlns:a16="http://schemas.microsoft.com/office/drawing/2014/main" id="{DE9924FD-53F7-2D2C-BF8E-1DBDF2F063C3}"/>
            </a:ext>
          </a:extLst>
        </xdr:cNvPr>
        <xdr:cNvGrpSpPr>
          <a:grpSpLocks/>
        </xdr:cNvGrpSpPr>
      </xdr:nvGrpSpPr>
      <xdr:grpSpPr bwMode="auto">
        <a:xfrm>
          <a:off x="7357533" y="7418917"/>
          <a:ext cx="1212850" cy="38100"/>
          <a:chOff x="192" y="847"/>
          <a:chExt cx="97" cy="4"/>
        </a:xfrm>
      </xdr:grpSpPr>
      <xdr:sp macro="" textlink="">
        <xdr:nvSpPr>
          <xdr:cNvPr id="27767" name="Line 11">
            <a:extLst>
              <a:ext uri="{FF2B5EF4-FFF2-40B4-BE49-F238E27FC236}">
                <a16:creationId xmlns:a16="http://schemas.microsoft.com/office/drawing/2014/main" id="{605B0837-DFEA-7FFD-5785-69C058ED8CFB}"/>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768" name="Line 12">
            <a:extLst>
              <a:ext uri="{FF2B5EF4-FFF2-40B4-BE49-F238E27FC236}">
                <a16:creationId xmlns:a16="http://schemas.microsoft.com/office/drawing/2014/main" id="{79F8D594-C30E-50A2-907F-62C1951B340A}"/>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146050</xdr:colOff>
      <xdr:row>30</xdr:row>
      <xdr:rowOff>171450</xdr:rowOff>
    </xdr:from>
    <xdr:to>
      <xdr:col>23</xdr:col>
      <xdr:colOff>1358900</xdr:colOff>
      <xdr:row>30</xdr:row>
      <xdr:rowOff>209550</xdr:rowOff>
    </xdr:to>
    <xdr:grpSp>
      <xdr:nvGrpSpPr>
        <xdr:cNvPr id="27761" name="Group 13">
          <a:extLst>
            <a:ext uri="{FF2B5EF4-FFF2-40B4-BE49-F238E27FC236}">
              <a16:creationId xmlns:a16="http://schemas.microsoft.com/office/drawing/2014/main" id="{31DCBF3B-E777-85A5-E6E3-0C98E58031B6}"/>
            </a:ext>
          </a:extLst>
        </xdr:cNvPr>
        <xdr:cNvGrpSpPr>
          <a:grpSpLocks/>
        </xdr:cNvGrpSpPr>
      </xdr:nvGrpSpPr>
      <xdr:grpSpPr bwMode="auto">
        <a:xfrm>
          <a:off x="7363883" y="7960783"/>
          <a:ext cx="1212850" cy="38100"/>
          <a:chOff x="192" y="847"/>
          <a:chExt cx="97" cy="4"/>
        </a:xfrm>
      </xdr:grpSpPr>
      <xdr:sp macro="" textlink="">
        <xdr:nvSpPr>
          <xdr:cNvPr id="27765" name="Line 14">
            <a:extLst>
              <a:ext uri="{FF2B5EF4-FFF2-40B4-BE49-F238E27FC236}">
                <a16:creationId xmlns:a16="http://schemas.microsoft.com/office/drawing/2014/main" id="{CDFED39C-651E-85F3-2932-29454B515BDF}"/>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766" name="Line 15">
            <a:extLst>
              <a:ext uri="{FF2B5EF4-FFF2-40B4-BE49-F238E27FC236}">
                <a16:creationId xmlns:a16="http://schemas.microsoft.com/office/drawing/2014/main" id="{9EA87A0E-22F7-0621-18A1-EFB5E09AA698}"/>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139700</xdr:colOff>
      <xdr:row>29</xdr:row>
      <xdr:rowOff>171450</xdr:rowOff>
    </xdr:from>
    <xdr:to>
      <xdr:col>23</xdr:col>
      <xdr:colOff>1384300</xdr:colOff>
      <xdr:row>29</xdr:row>
      <xdr:rowOff>209550</xdr:rowOff>
    </xdr:to>
    <xdr:grpSp>
      <xdr:nvGrpSpPr>
        <xdr:cNvPr id="27762" name="Group 16">
          <a:extLst>
            <a:ext uri="{FF2B5EF4-FFF2-40B4-BE49-F238E27FC236}">
              <a16:creationId xmlns:a16="http://schemas.microsoft.com/office/drawing/2014/main" id="{E693F7CC-32B4-C6E1-BB39-0A2CCFA37389}"/>
            </a:ext>
          </a:extLst>
        </xdr:cNvPr>
        <xdr:cNvGrpSpPr>
          <a:grpSpLocks/>
        </xdr:cNvGrpSpPr>
      </xdr:nvGrpSpPr>
      <xdr:grpSpPr bwMode="auto">
        <a:xfrm>
          <a:off x="7357533" y="7696200"/>
          <a:ext cx="1244600" cy="38100"/>
          <a:chOff x="192" y="847"/>
          <a:chExt cx="97" cy="4"/>
        </a:xfrm>
      </xdr:grpSpPr>
      <xdr:sp macro="" textlink="">
        <xdr:nvSpPr>
          <xdr:cNvPr id="27763" name="Line 17">
            <a:extLst>
              <a:ext uri="{FF2B5EF4-FFF2-40B4-BE49-F238E27FC236}">
                <a16:creationId xmlns:a16="http://schemas.microsoft.com/office/drawing/2014/main" id="{95CA4C92-7727-E97E-2A75-F56A7BF2104C}"/>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764" name="Line 18">
            <a:extLst>
              <a:ext uri="{FF2B5EF4-FFF2-40B4-BE49-F238E27FC236}">
                <a16:creationId xmlns:a16="http://schemas.microsoft.com/office/drawing/2014/main" id="{3D0BD171-9D84-7F46-27E6-752A952CA302}"/>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oneCellAnchor>
    <xdr:from>
      <xdr:col>2</xdr:col>
      <xdr:colOff>179916</xdr:colOff>
      <xdr:row>22</xdr:row>
      <xdr:rowOff>84666</xdr:rowOff>
    </xdr:from>
    <xdr:ext cx="6048374" cy="1692771"/>
    <xdr:sp macro="" textlink="">
      <xdr:nvSpPr>
        <xdr:cNvPr id="3" name="正方形/長方形 2">
          <a:extLst>
            <a:ext uri="{FF2B5EF4-FFF2-40B4-BE49-F238E27FC236}">
              <a16:creationId xmlns:a16="http://schemas.microsoft.com/office/drawing/2014/main" id="{29240F71-1208-45E7-81D5-A63578E07765}"/>
            </a:ext>
          </a:extLst>
        </xdr:cNvPr>
        <xdr:cNvSpPr/>
      </xdr:nvSpPr>
      <xdr:spPr>
        <a:xfrm>
          <a:off x="624416" y="5757333"/>
          <a:ext cx="6048374" cy="1692771"/>
        </a:xfrm>
        <a:prstGeom prst="rect">
          <a:avLst/>
        </a:prstGeom>
        <a:noFill/>
      </xdr:spPr>
      <xdr:txBody>
        <a:bodyPr wrap="square" lIns="91440" tIns="45720" rIns="91440" bIns="45720">
          <a:spAutoFit/>
        </a:bodyPr>
        <a:lstStyle/>
        <a:p>
          <a:pPr algn="ctr"/>
          <a:r>
            <a:rPr lang="ja-JP" altLang="en-US" sz="9600" b="1" cap="none" spc="0">
              <a:ln w="12700">
                <a:solidFill>
                  <a:srgbClr val="FF0000"/>
                </a:solidFill>
                <a:prstDash val="solid"/>
              </a:ln>
              <a:solidFill>
                <a:srgbClr val="FF0000"/>
              </a:solidFill>
              <a:effectLst>
                <a:outerShdw dist="38100" dir="2640000" algn="bl" rotWithShape="0">
                  <a:schemeClr val="tx2">
                    <a:lumMod val="75000"/>
                  </a:schemeClr>
                </a:outerShdw>
              </a:effectLst>
            </a:rPr>
            <a:t>サンプル</a:t>
          </a:r>
          <a:endParaRPr lang="en-US" altLang="ja-JP" sz="9600" b="1" cap="none" spc="0">
            <a:ln w="12700">
              <a:solidFill>
                <a:srgbClr val="FF0000"/>
              </a:solidFill>
              <a:prstDash val="solid"/>
            </a:ln>
            <a:solidFill>
              <a:srgbClr val="FF0000"/>
            </a:solidFill>
            <a:effectLst>
              <a:outerShdw dist="38100" dir="2640000" algn="bl" rotWithShape="0">
                <a:schemeClr val="tx2">
                  <a:lumMod val="75000"/>
                </a:scheme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23</xdr:col>
      <xdr:colOff>114300</xdr:colOff>
      <xdr:row>25</xdr:row>
      <xdr:rowOff>114300</xdr:rowOff>
    </xdr:from>
    <xdr:to>
      <xdr:col>23</xdr:col>
      <xdr:colOff>1358900</xdr:colOff>
      <xdr:row>25</xdr:row>
      <xdr:rowOff>152400</xdr:rowOff>
    </xdr:to>
    <xdr:grpSp>
      <xdr:nvGrpSpPr>
        <xdr:cNvPr id="26805" name="Group 1">
          <a:extLst>
            <a:ext uri="{FF2B5EF4-FFF2-40B4-BE49-F238E27FC236}">
              <a16:creationId xmlns:a16="http://schemas.microsoft.com/office/drawing/2014/main" id="{AB8C22BE-6F0C-9B2C-4FC9-364C69BE28EB}"/>
            </a:ext>
          </a:extLst>
        </xdr:cNvPr>
        <xdr:cNvGrpSpPr>
          <a:grpSpLocks/>
        </xdr:cNvGrpSpPr>
      </xdr:nvGrpSpPr>
      <xdr:grpSpPr bwMode="auto">
        <a:xfrm>
          <a:off x="7332133" y="6580717"/>
          <a:ext cx="1244600" cy="38100"/>
          <a:chOff x="192" y="847"/>
          <a:chExt cx="97" cy="4"/>
        </a:xfrm>
      </xdr:grpSpPr>
      <xdr:sp macro="" textlink="">
        <xdr:nvSpPr>
          <xdr:cNvPr id="26821" name="Line 2">
            <a:extLst>
              <a:ext uri="{FF2B5EF4-FFF2-40B4-BE49-F238E27FC236}">
                <a16:creationId xmlns:a16="http://schemas.microsoft.com/office/drawing/2014/main" id="{AB7A6E51-318D-CC77-BAFF-2F28C69CC126}"/>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822" name="Line 3">
            <a:extLst>
              <a:ext uri="{FF2B5EF4-FFF2-40B4-BE49-F238E27FC236}">
                <a16:creationId xmlns:a16="http://schemas.microsoft.com/office/drawing/2014/main" id="{7FCE407A-2AD0-9447-D601-ECA966C33B4F}"/>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114300</xdr:colOff>
      <xdr:row>26</xdr:row>
      <xdr:rowOff>152400</xdr:rowOff>
    </xdr:from>
    <xdr:to>
      <xdr:col>23</xdr:col>
      <xdr:colOff>1327150</xdr:colOff>
      <xdr:row>26</xdr:row>
      <xdr:rowOff>190500</xdr:rowOff>
    </xdr:to>
    <xdr:grpSp>
      <xdr:nvGrpSpPr>
        <xdr:cNvPr id="26806" name="Group 4">
          <a:extLst>
            <a:ext uri="{FF2B5EF4-FFF2-40B4-BE49-F238E27FC236}">
              <a16:creationId xmlns:a16="http://schemas.microsoft.com/office/drawing/2014/main" id="{263D3685-F33E-B254-A6D9-EDEF68DA6786}"/>
            </a:ext>
          </a:extLst>
        </xdr:cNvPr>
        <xdr:cNvGrpSpPr>
          <a:grpSpLocks/>
        </xdr:cNvGrpSpPr>
      </xdr:nvGrpSpPr>
      <xdr:grpSpPr bwMode="auto">
        <a:xfrm>
          <a:off x="7332133" y="6883400"/>
          <a:ext cx="1212850" cy="38100"/>
          <a:chOff x="192" y="847"/>
          <a:chExt cx="97" cy="4"/>
        </a:xfrm>
      </xdr:grpSpPr>
      <xdr:sp macro="" textlink="">
        <xdr:nvSpPr>
          <xdr:cNvPr id="26819" name="Line 5">
            <a:extLst>
              <a:ext uri="{FF2B5EF4-FFF2-40B4-BE49-F238E27FC236}">
                <a16:creationId xmlns:a16="http://schemas.microsoft.com/office/drawing/2014/main" id="{4EB7D956-3A8D-D886-8CD9-97C883AA9F06}"/>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820" name="Line 6">
            <a:extLst>
              <a:ext uri="{FF2B5EF4-FFF2-40B4-BE49-F238E27FC236}">
                <a16:creationId xmlns:a16="http://schemas.microsoft.com/office/drawing/2014/main" id="{1E8050A5-E3E1-8607-20F6-1D68E64E20BE}"/>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114300</xdr:colOff>
      <xdr:row>27</xdr:row>
      <xdr:rowOff>158750</xdr:rowOff>
    </xdr:from>
    <xdr:to>
      <xdr:col>23</xdr:col>
      <xdr:colOff>1358900</xdr:colOff>
      <xdr:row>27</xdr:row>
      <xdr:rowOff>196850</xdr:rowOff>
    </xdr:to>
    <xdr:grpSp>
      <xdr:nvGrpSpPr>
        <xdr:cNvPr id="26807" name="Group 7">
          <a:extLst>
            <a:ext uri="{FF2B5EF4-FFF2-40B4-BE49-F238E27FC236}">
              <a16:creationId xmlns:a16="http://schemas.microsoft.com/office/drawing/2014/main" id="{ACB9FA7D-B332-DEA7-317C-4BCF54A2F57C}"/>
            </a:ext>
          </a:extLst>
        </xdr:cNvPr>
        <xdr:cNvGrpSpPr>
          <a:grpSpLocks/>
        </xdr:cNvGrpSpPr>
      </xdr:nvGrpSpPr>
      <xdr:grpSpPr bwMode="auto">
        <a:xfrm>
          <a:off x="7332133" y="7154333"/>
          <a:ext cx="1244600" cy="38100"/>
          <a:chOff x="192" y="847"/>
          <a:chExt cx="97" cy="4"/>
        </a:xfrm>
      </xdr:grpSpPr>
      <xdr:sp macro="" textlink="">
        <xdr:nvSpPr>
          <xdr:cNvPr id="26817" name="Line 8">
            <a:extLst>
              <a:ext uri="{FF2B5EF4-FFF2-40B4-BE49-F238E27FC236}">
                <a16:creationId xmlns:a16="http://schemas.microsoft.com/office/drawing/2014/main" id="{6879595A-35C3-01C2-A431-7E1E4B050D8B}"/>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818" name="Line 9">
            <a:extLst>
              <a:ext uri="{FF2B5EF4-FFF2-40B4-BE49-F238E27FC236}">
                <a16:creationId xmlns:a16="http://schemas.microsoft.com/office/drawing/2014/main" id="{BD054FF7-68AF-4913-5F25-421F63E754E5}"/>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139700</xdr:colOff>
      <xdr:row>28</xdr:row>
      <xdr:rowOff>158750</xdr:rowOff>
    </xdr:from>
    <xdr:to>
      <xdr:col>23</xdr:col>
      <xdr:colOff>1352550</xdr:colOff>
      <xdr:row>28</xdr:row>
      <xdr:rowOff>196850</xdr:rowOff>
    </xdr:to>
    <xdr:grpSp>
      <xdr:nvGrpSpPr>
        <xdr:cNvPr id="26808" name="Group 10">
          <a:extLst>
            <a:ext uri="{FF2B5EF4-FFF2-40B4-BE49-F238E27FC236}">
              <a16:creationId xmlns:a16="http://schemas.microsoft.com/office/drawing/2014/main" id="{C6760777-9492-6867-59D6-3D4AAE089F46}"/>
            </a:ext>
          </a:extLst>
        </xdr:cNvPr>
        <xdr:cNvGrpSpPr>
          <a:grpSpLocks/>
        </xdr:cNvGrpSpPr>
      </xdr:nvGrpSpPr>
      <xdr:grpSpPr bwMode="auto">
        <a:xfrm>
          <a:off x="7357533" y="7418917"/>
          <a:ext cx="1212850" cy="38100"/>
          <a:chOff x="192" y="847"/>
          <a:chExt cx="97" cy="4"/>
        </a:xfrm>
      </xdr:grpSpPr>
      <xdr:sp macro="" textlink="">
        <xdr:nvSpPr>
          <xdr:cNvPr id="26815" name="Line 11">
            <a:extLst>
              <a:ext uri="{FF2B5EF4-FFF2-40B4-BE49-F238E27FC236}">
                <a16:creationId xmlns:a16="http://schemas.microsoft.com/office/drawing/2014/main" id="{7EBA5D36-F249-3EDC-C0DD-9B375421E726}"/>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816" name="Line 12">
            <a:extLst>
              <a:ext uri="{FF2B5EF4-FFF2-40B4-BE49-F238E27FC236}">
                <a16:creationId xmlns:a16="http://schemas.microsoft.com/office/drawing/2014/main" id="{874A3628-76CF-6EA7-9EC9-4134C1DEAFBC}"/>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146050</xdr:colOff>
      <xdr:row>30</xdr:row>
      <xdr:rowOff>171450</xdr:rowOff>
    </xdr:from>
    <xdr:to>
      <xdr:col>23</xdr:col>
      <xdr:colOff>1358900</xdr:colOff>
      <xdr:row>30</xdr:row>
      <xdr:rowOff>209550</xdr:rowOff>
    </xdr:to>
    <xdr:grpSp>
      <xdr:nvGrpSpPr>
        <xdr:cNvPr id="26809" name="Group 13">
          <a:extLst>
            <a:ext uri="{FF2B5EF4-FFF2-40B4-BE49-F238E27FC236}">
              <a16:creationId xmlns:a16="http://schemas.microsoft.com/office/drawing/2014/main" id="{BF39A7E8-30E2-7654-2E2C-60D830AE3C9D}"/>
            </a:ext>
          </a:extLst>
        </xdr:cNvPr>
        <xdr:cNvGrpSpPr>
          <a:grpSpLocks/>
        </xdr:cNvGrpSpPr>
      </xdr:nvGrpSpPr>
      <xdr:grpSpPr bwMode="auto">
        <a:xfrm>
          <a:off x="7363883" y="7960783"/>
          <a:ext cx="1212850" cy="38100"/>
          <a:chOff x="192" y="847"/>
          <a:chExt cx="97" cy="4"/>
        </a:xfrm>
      </xdr:grpSpPr>
      <xdr:sp macro="" textlink="">
        <xdr:nvSpPr>
          <xdr:cNvPr id="26813" name="Line 14">
            <a:extLst>
              <a:ext uri="{FF2B5EF4-FFF2-40B4-BE49-F238E27FC236}">
                <a16:creationId xmlns:a16="http://schemas.microsoft.com/office/drawing/2014/main" id="{529739B8-FD89-CBEB-D8C4-7782DFA34F51}"/>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814" name="Line 15">
            <a:extLst>
              <a:ext uri="{FF2B5EF4-FFF2-40B4-BE49-F238E27FC236}">
                <a16:creationId xmlns:a16="http://schemas.microsoft.com/office/drawing/2014/main" id="{75E535D9-2042-0777-096A-9D5149009A28}"/>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139700</xdr:colOff>
      <xdr:row>29</xdr:row>
      <xdr:rowOff>171450</xdr:rowOff>
    </xdr:from>
    <xdr:to>
      <xdr:col>23</xdr:col>
      <xdr:colOff>1384300</xdr:colOff>
      <xdr:row>29</xdr:row>
      <xdr:rowOff>209550</xdr:rowOff>
    </xdr:to>
    <xdr:grpSp>
      <xdr:nvGrpSpPr>
        <xdr:cNvPr id="26810" name="Group 16">
          <a:extLst>
            <a:ext uri="{FF2B5EF4-FFF2-40B4-BE49-F238E27FC236}">
              <a16:creationId xmlns:a16="http://schemas.microsoft.com/office/drawing/2014/main" id="{161CC39A-10D2-341D-C4BE-72B8AF15CBF9}"/>
            </a:ext>
          </a:extLst>
        </xdr:cNvPr>
        <xdr:cNvGrpSpPr>
          <a:grpSpLocks/>
        </xdr:cNvGrpSpPr>
      </xdr:nvGrpSpPr>
      <xdr:grpSpPr bwMode="auto">
        <a:xfrm>
          <a:off x="7357533" y="7696200"/>
          <a:ext cx="1244600" cy="38100"/>
          <a:chOff x="192" y="847"/>
          <a:chExt cx="97" cy="4"/>
        </a:xfrm>
      </xdr:grpSpPr>
      <xdr:sp macro="" textlink="">
        <xdr:nvSpPr>
          <xdr:cNvPr id="26811" name="Line 17">
            <a:extLst>
              <a:ext uri="{FF2B5EF4-FFF2-40B4-BE49-F238E27FC236}">
                <a16:creationId xmlns:a16="http://schemas.microsoft.com/office/drawing/2014/main" id="{6469925F-87C6-C19D-5ADC-72055BD96D68}"/>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812" name="Line 18">
            <a:extLst>
              <a:ext uri="{FF2B5EF4-FFF2-40B4-BE49-F238E27FC236}">
                <a16:creationId xmlns:a16="http://schemas.microsoft.com/office/drawing/2014/main" id="{A46E3689-268F-EF82-8E4B-E2B7642C7483}"/>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oneCellAnchor>
    <xdr:from>
      <xdr:col>2</xdr:col>
      <xdr:colOff>74083</xdr:colOff>
      <xdr:row>15</xdr:row>
      <xdr:rowOff>31750</xdr:rowOff>
    </xdr:from>
    <xdr:ext cx="6048374" cy="1692771"/>
    <xdr:sp macro="" textlink="">
      <xdr:nvSpPr>
        <xdr:cNvPr id="2" name="正方形/長方形 1">
          <a:extLst>
            <a:ext uri="{FF2B5EF4-FFF2-40B4-BE49-F238E27FC236}">
              <a16:creationId xmlns:a16="http://schemas.microsoft.com/office/drawing/2014/main" id="{E7B4690D-7ADF-4CBF-9A9E-503D920C8D35}"/>
            </a:ext>
          </a:extLst>
        </xdr:cNvPr>
        <xdr:cNvSpPr/>
      </xdr:nvSpPr>
      <xdr:spPr>
        <a:xfrm>
          <a:off x="518583" y="3852333"/>
          <a:ext cx="6048374" cy="1692771"/>
        </a:xfrm>
        <a:prstGeom prst="rect">
          <a:avLst/>
        </a:prstGeom>
        <a:noFill/>
      </xdr:spPr>
      <xdr:txBody>
        <a:bodyPr wrap="square" lIns="91440" tIns="45720" rIns="91440" bIns="45720">
          <a:spAutoFit/>
        </a:bodyPr>
        <a:lstStyle/>
        <a:p>
          <a:pPr algn="ctr"/>
          <a:r>
            <a:rPr lang="ja-JP" altLang="en-US" sz="9600" b="1" cap="none" spc="0">
              <a:ln w="12700">
                <a:solidFill>
                  <a:srgbClr val="FF0000"/>
                </a:solidFill>
                <a:prstDash val="solid"/>
              </a:ln>
              <a:solidFill>
                <a:srgbClr val="FF0000"/>
              </a:solidFill>
              <a:effectLst>
                <a:outerShdw dist="38100" dir="2640000" algn="bl" rotWithShape="0">
                  <a:schemeClr val="tx2">
                    <a:lumMod val="75000"/>
                  </a:schemeClr>
                </a:outerShdw>
              </a:effectLst>
            </a:rPr>
            <a:t>サンプル</a:t>
          </a:r>
          <a:endParaRPr lang="en-US" altLang="ja-JP" sz="9600" b="1" cap="none" spc="0">
            <a:ln w="12700">
              <a:solidFill>
                <a:srgbClr val="FF0000"/>
              </a:solidFill>
              <a:prstDash val="solid"/>
            </a:ln>
            <a:solidFill>
              <a:srgbClr val="FF0000"/>
            </a:solidFill>
            <a:effectLst>
              <a:outerShdw dist="38100" dir="2640000" algn="bl" rotWithShape="0">
                <a:schemeClr val="tx2">
                  <a:lumMod val="75000"/>
                </a:scheme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23</xdr:col>
      <xdr:colOff>139700</xdr:colOff>
      <xdr:row>3</xdr:row>
      <xdr:rowOff>19050</xdr:rowOff>
    </xdr:from>
    <xdr:to>
      <xdr:col>31</xdr:col>
      <xdr:colOff>133350</xdr:colOff>
      <xdr:row>3</xdr:row>
      <xdr:rowOff>57150</xdr:rowOff>
    </xdr:to>
    <xdr:grpSp>
      <xdr:nvGrpSpPr>
        <xdr:cNvPr id="23859" name="Group 1">
          <a:extLst>
            <a:ext uri="{FF2B5EF4-FFF2-40B4-BE49-F238E27FC236}">
              <a16:creationId xmlns:a16="http://schemas.microsoft.com/office/drawing/2014/main" id="{8BF1C6AB-40C0-7B56-826E-A83801626033}"/>
            </a:ext>
          </a:extLst>
        </xdr:cNvPr>
        <xdr:cNvGrpSpPr>
          <a:grpSpLocks/>
        </xdr:cNvGrpSpPr>
      </xdr:nvGrpSpPr>
      <xdr:grpSpPr bwMode="auto">
        <a:xfrm>
          <a:off x="7410450" y="685800"/>
          <a:ext cx="1348317" cy="38100"/>
          <a:chOff x="192" y="847"/>
          <a:chExt cx="97" cy="4"/>
        </a:xfrm>
      </xdr:grpSpPr>
      <xdr:sp macro="" textlink="">
        <xdr:nvSpPr>
          <xdr:cNvPr id="23863" name="Line 2">
            <a:extLst>
              <a:ext uri="{FF2B5EF4-FFF2-40B4-BE49-F238E27FC236}">
                <a16:creationId xmlns:a16="http://schemas.microsoft.com/office/drawing/2014/main" id="{ED8D3EA3-5D8A-E94B-7D6E-F152E239C271}"/>
              </a:ext>
            </a:extLst>
          </xdr:cNvPr>
          <xdr:cNvSpPr>
            <a:spLocks noChangeShapeType="1"/>
          </xdr:cNvSpPr>
        </xdr:nvSpPr>
        <xdr:spPr bwMode="auto">
          <a:xfrm>
            <a:off x="192" y="847"/>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864" name="Line 3">
            <a:extLst>
              <a:ext uri="{FF2B5EF4-FFF2-40B4-BE49-F238E27FC236}">
                <a16:creationId xmlns:a16="http://schemas.microsoft.com/office/drawing/2014/main" id="{03273480-F27D-2A48-AB98-C325BBBD8504}"/>
              </a:ext>
            </a:extLst>
          </xdr:cNvPr>
          <xdr:cNvSpPr>
            <a:spLocks noChangeShapeType="1"/>
          </xdr:cNvSpPr>
        </xdr:nvSpPr>
        <xdr:spPr bwMode="auto">
          <a:xfrm>
            <a:off x="193" y="851"/>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23</xdr:col>
      <xdr:colOff>152400</xdr:colOff>
      <xdr:row>3</xdr:row>
      <xdr:rowOff>254000</xdr:rowOff>
    </xdr:from>
    <xdr:to>
      <xdr:col>31</xdr:col>
      <xdr:colOff>107950</xdr:colOff>
      <xdr:row>4</xdr:row>
      <xdr:rowOff>19050</xdr:rowOff>
    </xdr:to>
    <xdr:grpSp>
      <xdr:nvGrpSpPr>
        <xdr:cNvPr id="23860" name="Group 4">
          <a:extLst>
            <a:ext uri="{FF2B5EF4-FFF2-40B4-BE49-F238E27FC236}">
              <a16:creationId xmlns:a16="http://schemas.microsoft.com/office/drawing/2014/main" id="{08307524-99FE-076C-1589-6DC4D7F341EE}"/>
            </a:ext>
          </a:extLst>
        </xdr:cNvPr>
        <xdr:cNvGrpSpPr>
          <a:grpSpLocks/>
        </xdr:cNvGrpSpPr>
      </xdr:nvGrpSpPr>
      <xdr:grpSpPr bwMode="auto">
        <a:xfrm>
          <a:off x="7423150" y="920750"/>
          <a:ext cx="1310217" cy="40217"/>
          <a:chOff x="192" y="847"/>
          <a:chExt cx="97" cy="4"/>
        </a:xfrm>
      </xdr:grpSpPr>
      <xdr:sp macro="" textlink="">
        <xdr:nvSpPr>
          <xdr:cNvPr id="23861" name="Line 5">
            <a:extLst>
              <a:ext uri="{FF2B5EF4-FFF2-40B4-BE49-F238E27FC236}">
                <a16:creationId xmlns:a16="http://schemas.microsoft.com/office/drawing/2014/main" id="{F34059BD-FA97-6BE8-1528-FF6AB15ECB20}"/>
              </a:ext>
            </a:extLst>
          </xdr:cNvPr>
          <xdr:cNvSpPr>
            <a:spLocks noChangeShapeType="1"/>
          </xdr:cNvSpPr>
        </xdr:nvSpPr>
        <xdr:spPr bwMode="auto">
          <a:xfrm>
            <a:off x="192" y="847"/>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862" name="Line 6">
            <a:extLst>
              <a:ext uri="{FF2B5EF4-FFF2-40B4-BE49-F238E27FC236}">
                <a16:creationId xmlns:a16="http://schemas.microsoft.com/office/drawing/2014/main" id="{0DD32E35-70C9-CB4C-82BA-01685CF3BCDA}"/>
              </a:ext>
            </a:extLst>
          </xdr:cNvPr>
          <xdr:cNvSpPr>
            <a:spLocks noChangeShapeType="1"/>
          </xdr:cNvSpPr>
        </xdr:nvSpPr>
        <xdr:spPr bwMode="auto">
          <a:xfrm>
            <a:off x="193" y="851"/>
            <a:ext cx="9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wsDr>
</file>

<file path=xl/drawings/drawing9.xml><?xml version="1.0" encoding="utf-8"?>
<xdr:wsDr xmlns:xdr="http://schemas.openxmlformats.org/drawingml/2006/spreadsheetDrawing" xmlns:a="http://schemas.openxmlformats.org/drawingml/2006/main">
  <xdr:twoCellAnchor editAs="oneCell">
    <xdr:from>
      <xdr:col>25</xdr:col>
      <xdr:colOff>165100</xdr:colOff>
      <xdr:row>2</xdr:row>
      <xdr:rowOff>196850</xdr:rowOff>
    </xdr:from>
    <xdr:to>
      <xdr:col>29</xdr:col>
      <xdr:colOff>273050</xdr:colOff>
      <xdr:row>2</xdr:row>
      <xdr:rowOff>228600</xdr:rowOff>
    </xdr:to>
    <xdr:grpSp>
      <xdr:nvGrpSpPr>
        <xdr:cNvPr id="24883" name="Group 1">
          <a:extLst>
            <a:ext uri="{FF2B5EF4-FFF2-40B4-BE49-F238E27FC236}">
              <a16:creationId xmlns:a16="http://schemas.microsoft.com/office/drawing/2014/main" id="{EA4ECA6E-8BD8-E5B4-1D9E-9051916B5430}"/>
            </a:ext>
          </a:extLst>
        </xdr:cNvPr>
        <xdr:cNvGrpSpPr>
          <a:grpSpLocks/>
        </xdr:cNvGrpSpPr>
      </xdr:nvGrpSpPr>
      <xdr:grpSpPr bwMode="auto">
        <a:xfrm flipV="1">
          <a:off x="7869767" y="588433"/>
          <a:ext cx="1420283" cy="31750"/>
          <a:chOff x="192" y="847"/>
          <a:chExt cx="97" cy="4"/>
        </a:xfrm>
      </xdr:grpSpPr>
      <xdr:sp macro="" textlink="">
        <xdr:nvSpPr>
          <xdr:cNvPr id="24887" name="Line 2">
            <a:extLst>
              <a:ext uri="{FF2B5EF4-FFF2-40B4-BE49-F238E27FC236}">
                <a16:creationId xmlns:a16="http://schemas.microsoft.com/office/drawing/2014/main" id="{D9A86A72-86A1-5BD6-ABB1-CA53E42ED174}"/>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888" name="Line 3">
            <a:extLst>
              <a:ext uri="{FF2B5EF4-FFF2-40B4-BE49-F238E27FC236}">
                <a16:creationId xmlns:a16="http://schemas.microsoft.com/office/drawing/2014/main" id="{28B5AE5E-67A9-185B-0B13-6FC34E6F34D0}"/>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25</xdr:col>
      <xdr:colOff>139700</xdr:colOff>
      <xdr:row>3</xdr:row>
      <xdr:rowOff>254000</xdr:rowOff>
    </xdr:from>
    <xdr:to>
      <xdr:col>29</xdr:col>
      <xdr:colOff>228600</xdr:colOff>
      <xdr:row>4</xdr:row>
      <xdr:rowOff>12700</xdr:rowOff>
    </xdr:to>
    <xdr:grpSp>
      <xdr:nvGrpSpPr>
        <xdr:cNvPr id="24884" name="Group 4">
          <a:extLst>
            <a:ext uri="{FF2B5EF4-FFF2-40B4-BE49-F238E27FC236}">
              <a16:creationId xmlns:a16="http://schemas.microsoft.com/office/drawing/2014/main" id="{E08DA8CE-DEE4-7D8F-B7D3-DE04F168E341}"/>
            </a:ext>
          </a:extLst>
        </xdr:cNvPr>
        <xdr:cNvGrpSpPr>
          <a:grpSpLocks/>
        </xdr:cNvGrpSpPr>
      </xdr:nvGrpSpPr>
      <xdr:grpSpPr bwMode="auto">
        <a:xfrm flipV="1">
          <a:off x="7844367" y="920750"/>
          <a:ext cx="1401233" cy="33867"/>
          <a:chOff x="192" y="847"/>
          <a:chExt cx="97" cy="4"/>
        </a:xfrm>
      </xdr:grpSpPr>
      <xdr:sp macro="" textlink="">
        <xdr:nvSpPr>
          <xdr:cNvPr id="24885" name="Line 5">
            <a:extLst>
              <a:ext uri="{FF2B5EF4-FFF2-40B4-BE49-F238E27FC236}">
                <a16:creationId xmlns:a16="http://schemas.microsoft.com/office/drawing/2014/main" id="{CCF045B7-54C0-B55B-5841-C39BA6D0BAF2}"/>
              </a:ext>
            </a:extLst>
          </xdr:cNvPr>
          <xdr:cNvSpPr>
            <a:spLocks noChangeShapeType="1"/>
          </xdr:cNvSpPr>
        </xdr:nvSpPr>
        <xdr:spPr bwMode="auto">
          <a:xfrm>
            <a:off x="192" y="847"/>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886" name="Line 6">
            <a:extLst>
              <a:ext uri="{FF2B5EF4-FFF2-40B4-BE49-F238E27FC236}">
                <a16:creationId xmlns:a16="http://schemas.microsoft.com/office/drawing/2014/main" id="{32500AD9-7650-0D86-EF4C-FC27436282C5}"/>
              </a:ext>
            </a:extLst>
          </xdr:cNvPr>
          <xdr:cNvSpPr>
            <a:spLocks noChangeShapeType="1"/>
          </xdr:cNvSpPr>
        </xdr:nvSpPr>
        <xdr:spPr bwMode="auto">
          <a:xfrm>
            <a:off x="193" y="851"/>
            <a:ext cx="9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W488"/>
  <sheetViews>
    <sheetView showRowColHeaders="0" workbookViewId="0">
      <selection activeCell="I16" sqref="I16"/>
    </sheetView>
  </sheetViews>
  <sheetFormatPr defaultRowHeight="13.5" x14ac:dyDescent="0.15"/>
  <cols>
    <col min="1" max="1" width="2" style="1" customWidth="1"/>
    <col min="2" max="2" width="2" customWidth="1"/>
    <col min="3" max="5" width="5.375" customWidth="1"/>
    <col min="6" max="6" width="11.75" customWidth="1"/>
    <col min="7" max="7" width="10" customWidth="1"/>
    <col min="8" max="8" width="4.625" customWidth="1"/>
    <col min="9" max="9" width="16" customWidth="1"/>
    <col min="10" max="10" width="9.375" customWidth="1"/>
    <col min="11" max="11" width="11.25" customWidth="1"/>
    <col min="12" max="12" width="4" customWidth="1"/>
    <col min="13" max="23" width="9" style="1" customWidth="1"/>
  </cols>
  <sheetData>
    <row r="1" spans="1:23" ht="8.25" customHeight="1" thickBot="1" x14ac:dyDescent="0.2">
      <c r="B1" s="1"/>
      <c r="C1" s="1"/>
      <c r="D1" s="1"/>
      <c r="E1" s="1"/>
      <c r="F1" s="1"/>
      <c r="G1" s="1"/>
      <c r="H1" s="1"/>
      <c r="I1" s="1"/>
      <c r="J1" s="1"/>
      <c r="K1" s="1"/>
      <c r="L1" s="1"/>
    </row>
    <row r="2" spans="1:23" s="136" customFormat="1" ht="22.5" customHeight="1" thickTop="1" thickBot="1" x14ac:dyDescent="0.2">
      <c r="A2" s="134"/>
      <c r="B2" s="266" t="s">
        <v>209</v>
      </c>
      <c r="C2" s="267"/>
      <c r="D2" s="267"/>
      <c r="E2" s="267"/>
      <c r="F2" s="267"/>
      <c r="G2" s="267"/>
      <c r="H2" s="267"/>
      <c r="I2" s="267"/>
      <c r="J2" s="267"/>
      <c r="K2" s="145"/>
      <c r="L2" s="135"/>
      <c r="M2" s="134"/>
      <c r="N2" s="134"/>
      <c r="O2" s="134"/>
      <c r="P2" s="134"/>
      <c r="Q2" s="134"/>
      <c r="R2" s="134"/>
      <c r="S2" s="134"/>
      <c r="T2" s="134"/>
      <c r="U2" s="134"/>
      <c r="V2" s="134"/>
      <c r="W2" s="134"/>
    </row>
    <row r="3" spans="1:23" s="136" customFormat="1" ht="6.75" customHeight="1" thickTop="1" x14ac:dyDescent="0.15">
      <c r="A3" s="134"/>
      <c r="B3" s="155"/>
      <c r="C3" s="155"/>
      <c r="D3" s="155"/>
      <c r="E3" s="155"/>
      <c r="F3" s="155"/>
      <c r="G3" s="155"/>
      <c r="H3" s="155"/>
      <c r="I3" s="155"/>
      <c r="J3" s="155"/>
      <c r="K3" s="155"/>
      <c r="L3" s="137"/>
      <c r="M3" s="134"/>
      <c r="N3" s="134"/>
      <c r="O3" s="134"/>
      <c r="P3" s="134"/>
      <c r="Q3" s="134"/>
      <c r="R3" s="134"/>
      <c r="S3" s="134"/>
      <c r="T3" s="134"/>
      <c r="U3" s="134"/>
      <c r="V3" s="134"/>
      <c r="W3" s="134"/>
    </row>
    <row r="4" spans="1:23" s="136" customFormat="1" ht="22.5" customHeight="1" x14ac:dyDescent="0.15">
      <c r="A4" s="134"/>
      <c r="B4" s="265" t="s">
        <v>210</v>
      </c>
      <c r="C4" s="265"/>
      <c r="D4" s="265"/>
      <c r="E4" s="265"/>
      <c r="F4" s="265"/>
      <c r="G4" s="265"/>
      <c r="H4" s="265"/>
      <c r="I4" s="265"/>
      <c r="J4" s="265"/>
      <c r="K4" s="138"/>
      <c r="L4" s="137"/>
      <c r="M4" s="134"/>
      <c r="N4" s="134"/>
      <c r="O4" s="134"/>
      <c r="P4" s="134"/>
      <c r="Q4" s="134"/>
      <c r="R4" s="134"/>
      <c r="S4" s="134"/>
      <c r="T4" s="134"/>
      <c r="U4" s="134"/>
      <c r="V4" s="134"/>
      <c r="W4" s="134"/>
    </row>
    <row r="5" spans="1:23" s="136" customFormat="1" ht="22.5" customHeight="1" x14ac:dyDescent="0.15">
      <c r="A5" s="134"/>
      <c r="B5" s="278" t="s">
        <v>211</v>
      </c>
      <c r="C5" s="278"/>
      <c r="D5" s="278"/>
      <c r="E5" s="278"/>
      <c r="F5" s="275" t="s">
        <v>212</v>
      </c>
      <c r="G5" s="276"/>
      <c r="H5" s="276"/>
      <c r="I5" s="276"/>
      <c r="J5" s="276"/>
      <c r="K5" s="276"/>
      <c r="L5" s="277"/>
      <c r="M5" s="134"/>
      <c r="N5" s="134"/>
      <c r="O5" s="134"/>
      <c r="P5" s="134"/>
      <c r="Q5" s="134"/>
      <c r="R5" s="134"/>
      <c r="S5" s="134"/>
      <c r="T5" s="134"/>
      <c r="U5" s="134"/>
      <c r="V5" s="134"/>
      <c r="W5" s="134"/>
    </row>
    <row r="6" spans="1:23" s="136" customFormat="1" ht="22.5" customHeight="1" x14ac:dyDescent="0.15">
      <c r="A6" s="134"/>
      <c r="B6" s="279" t="s">
        <v>213</v>
      </c>
      <c r="C6" s="279"/>
      <c r="D6" s="279"/>
      <c r="E6" s="279"/>
      <c r="F6" s="272" t="s">
        <v>214</v>
      </c>
      <c r="G6" s="273"/>
      <c r="H6" s="273"/>
      <c r="I6" s="273"/>
      <c r="J6" s="273"/>
      <c r="K6" s="273"/>
      <c r="L6" s="274"/>
      <c r="M6" s="134"/>
      <c r="N6" s="134"/>
      <c r="O6" s="134"/>
      <c r="P6" s="134"/>
      <c r="Q6" s="134"/>
      <c r="R6" s="134"/>
      <c r="S6" s="134"/>
      <c r="T6" s="134"/>
      <c r="U6" s="134"/>
      <c r="V6" s="134"/>
      <c r="W6" s="134"/>
    </row>
    <row r="7" spans="1:23" s="136" customFormat="1" ht="22.5" customHeight="1" x14ac:dyDescent="0.15">
      <c r="A7" s="134"/>
      <c r="B7" s="280" t="s">
        <v>215</v>
      </c>
      <c r="C7" s="280"/>
      <c r="D7" s="280"/>
      <c r="E7" s="280"/>
      <c r="F7" s="269" t="s">
        <v>216</v>
      </c>
      <c r="G7" s="270"/>
      <c r="H7" s="270"/>
      <c r="I7" s="270"/>
      <c r="J7" s="270"/>
      <c r="K7" s="270"/>
      <c r="L7" s="271"/>
      <c r="M7" s="134"/>
      <c r="N7" s="134"/>
      <c r="O7" s="134"/>
      <c r="P7" s="134"/>
      <c r="Q7" s="134"/>
      <c r="R7" s="134"/>
      <c r="S7" s="134"/>
      <c r="T7" s="134"/>
      <c r="U7" s="134"/>
      <c r="V7" s="134"/>
      <c r="W7" s="134"/>
    </row>
    <row r="8" spans="1:23" s="136" customFormat="1" ht="22.5" customHeight="1" x14ac:dyDescent="0.15">
      <c r="A8" s="134"/>
      <c r="B8" s="265" t="s">
        <v>217</v>
      </c>
      <c r="C8" s="265"/>
      <c r="D8" s="265"/>
      <c r="E8" s="265"/>
      <c r="F8" s="265"/>
      <c r="G8" s="265"/>
      <c r="H8" s="265"/>
      <c r="I8" s="265"/>
      <c r="J8" s="265"/>
      <c r="K8" s="138"/>
      <c r="L8" s="137"/>
      <c r="M8" s="134"/>
      <c r="N8" s="134"/>
      <c r="O8" s="134"/>
      <c r="P8" s="134"/>
      <c r="Q8" s="134"/>
      <c r="R8" s="134"/>
      <c r="S8" s="134"/>
      <c r="T8" s="134"/>
      <c r="U8" s="134"/>
      <c r="V8" s="134"/>
      <c r="W8" s="134"/>
    </row>
    <row r="9" spans="1:23" s="136" customFormat="1" ht="22.5" customHeight="1" x14ac:dyDescent="0.15">
      <c r="A9" s="134"/>
      <c r="B9" s="265" t="s">
        <v>218</v>
      </c>
      <c r="C9" s="265"/>
      <c r="D9" s="265"/>
      <c r="E9" s="265"/>
      <c r="F9" s="265"/>
      <c r="G9" s="265"/>
      <c r="H9" s="265"/>
      <c r="I9" s="265"/>
      <c r="J9" s="265"/>
      <c r="K9" s="138"/>
      <c r="L9" s="137"/>
      <c r="M9" s="134"/>
      <c r="N9" s="134"/>
      <c r="O9" s="134"/>
      <c r="P9" s="134"/>
      <c r="Q9" s="134"/>
      <c r="R9" s="134"/>
      <c r="S9" s="134"/>
      <c r="T9" s="134"/>
      <c r="U9" s="134"/>
      <c r="V9" s="134"/>
      <c r="W9" s="134"/>
    </row>
    <row r="10" spans="1:23" s="136" customFormat="1" ht="22.5" customHeight="1" x14ac:dyDescent="0.15">
      <c r="A10" s="134"/>
      <c r="B10" s="265" t="s">
        <v>219</v>
      </c>
      <c r="C10" s="265"/>
      <c r="D10" s="265"/>
      <c r="E10" s="265"/>
      <c r="F10" s="265"/>
      <c r="G10" s="265"/>
      <c r="H10" s="265"/>
      <c r="I10" s="265"/>
      <c r="J10" s="265"/>
      <c r="K10" s="138"/>
      <c r="L10" s="137"/>
      <c r="M10" s="134"/>
      <c r="N10" s="134"/>
      <c r="O10" s="134"/>
      <c r="P10" s="134"/>
      <c r="Q10" s="134"/>
      <c r="R10" s="134"/>
      <c r="S10" s="134"/>
      <c r="T10" s="134"/>
      <c r="U10" s="134"/>
      <c r="V10" s="134"/>
      <c r="W10" s="134"/>
    </row>
    <row r="11" spans="1:23" s="134" customFormat="1" ht="22.5" customHeight="1" thickBot="1" x14ac:dyDescent="0.2">
      <c r="B11" s="137"/>
      <c r="C11" s="139"/>
      <c r="D11" s="137"/>
      <c r="E11" s="137"/>
      <c r="F11" s="137"/>
      <c r="G11" s="137"/>
      <c r="H11" s="137"/>
      <c r="I11" s="137"/>
      <c r="J11" s="137"/>
      <c r="K11" s="137"/>
      <c r="L11" s="137"/>
    </row>
    <row r="12" spans="1:23" s="136" customFormat="1" ht="22.5" customHeight="1" thickTop="1" thickBot="1" x14ac:dyDescent="0.2">
      <c r="A12" s="134"/>
      <c r="B12" s="266" t="s">
        <v>232</v>
      </c>
      <c r="C12" s="267"/>
      <c r="D12" s="267"/>
      <c r="E12" s="267"/>
      <c r="F12" s="267"/>
      <c r="G12" s="267"/>
      <c r="H12" s="267"/>
      <c r="I12" s="267"/>
      <c r="J12" s="267"/>
      <c r="K12" s="145"/>
      <c r="L12" s="135"/>
      <c r="M12" s="134"/>
      <c r="N12" s="134"/>
      <c r="O12" s="134"/>
      <c r="P12" s="134"/>
      <c r="Q12" s="134"/>
      <c r="R12" s="134"/>
      <c r="S12" s="134"/>
      <c r="T12" s="134"/>
      <c r="U12" s="134"/>
      <c r="V12" s="134"/>
      <c r="W12" s="134"/>
    </row>
    <row r="13" spans="1:23" s="136" customFormat="1" ht="8.25" customHeight="1" thickTop="1" x14ac:dyDescent="0.15">
      <c r="A13" s="134"/>
      <c r="B13" s="156"/>
      <c r="C13" s="156"/>
      <c r="D13" s="156"/>
      <c r="E13" s="156"/>
      <c r="F13" s="156"/>
      <c r="G13" s="156"/>
      <c r="H13" s="156"/>
      <c r="I13" s="156"/>
      <c r="J13" s="156"/>
      <c r="K13" s="156"/>
      <c r="L13" s="157"/>
      <c r="M13" s="134"/>
      <c r="N13" s="134"/>
      <c r="O13" s="134"/>
      <c r="P13" s="134"/>
      <c r="Q13" s="134"/>
      <c r="R13" s="134"/>
      <c r="S13" s="134"/>
      <c r="T13" s="134"/>
      <c r="U13" s="134"/>
      <c r="V13" s="134"/>
      <c r="W13" s="134"/>
    </row>
    <row r="14" spans="1:23" s="136" customFormat="1" ht="22.5" customHeight="1" x14ac:dyDescent="0.15">
      <c r="A14" s="134"/>
      <c r="B14" s="138" t="s">
        <v>220</v>
      </c>
      <c r="C14" s="138"/>
      <c r="D14" s="138"/>
      <c r="E14" s="138"/>
      <c r="F14" s="138"/>
      <c r="G14" s="138"/>
      <c r="H14" s="138"/>
      <c r="I14" s="268" t="s">
        <v>243</v>
      </c>
      <c r="J14" s="268"/>
      <c r="K14" s="268"/>
      <c r="L14" s="268"/>
      <c r="M14" s="134"/>
      <c r="N14" s="134"/>
      <c r="O14" s="134"/>
      <c r="P14" s="134"/>
      <c r="Q14" s="134"/>
      <c r="R14" s="134"/>
      <c r="S14" s="134"/>
      <c r="T14" s="134"/>
      <c r="U14" s="134"/>
      <c r="V14" s="134"/>
      <c r="W14" s="134"/>
    </row>
    <row r="15" spans="1:23" s="136" customFormat="1" ht="22.5" customHeight="1" thickBot="1" x14ac:dyDescent="0.2">
      <c r="A15" s="134"/>
      <c r="B15" s="256" t="s">
        <v>221</v>
      </c>
      <c r="C15" s="257"/>
      <c r="D15" s="257"/>
      <c r="E15" s="258"/>
      <c r="F15" s="146" t="s">
        <v>222</v>
      </c>
      <c r="G15" s="158" t="s">
        <v>223</v>
      </c>
      <c r="H15" s="148"/>
      <c r="I15" s="152" t="s">
        <v>244</v>
      </c>
      <c r="J15" s="158" t="s">
        <v>223</v>
      </c>
      <c r="K15" s="148"/>
      <c r="L15" s="137"/>
      <c r="M15" s="134"/>
      <c r="N15" s="134"/>
      <c r="O15" s="134"/>
      <c r="P15" s="134"/>
      <c r="Q15" s="134"/>
      <c r="R15" s="134"/>
      <c r="S15" s="134"/>
      <c r="T15" s="134"/>
      <c r="U15" s="134"/>
      <c r="V15" s="134"/>
      <c r="W15" s="134"/>
    </row>
    <row r="16" spans="1:23" s="136" customFormat="1" ht="22.5" customHeight="1" x14ac:dyDescent="0.15">
      <c r="A16" s="134"/>
      <c r="B16" s="256" t="s">
        <v>224</v>
      </c>
      <c r="C16" s="257"/>
      <c r="D16" s="257"/>
      <c r="E16" s="258"/>
      <c r="F16" s="159">
        <v>20</v>
      </c>
      <c r="G16" s="160"/>
      <c r="H16" s="149"/>
      <c r="I16" s="161"/>
      <c r="J16" s="154"/>
      <c r="K16" s="149"/>
      <c r="L16" s="137"/>
      <c r="M16" s="134"/>
      <c r="N16" s="134"/>
      <c r="O16" s="134"/>
      <c r="P16" s="134"/>
      <c r="Q16" s="134"/>
      <c r="R16" s="134"/>
      <c r="S16" s="134"/>
      <c r="T16" s="134"/>
      <c r="U16" s="134"/>
      <c r="V16" s="134"/>
      <c r="W16" s="134"/>
    </row>
    <row r="17" spans="1:23" s="136" customFormat="1" ht="22.5" customHeight="1" x14ac:dyDescent="0.15">
      <c r="A17" s="134"/>
      <c r="B17" s="247" t="s">
        <v>225</v>
      </c>
      <c r="C17" s="248"/>
      <c r="D17" s="248"/>
      <c r="E17" s="249"/>
      <c r="F17" s="162">
        <v>30</v>
      </c>
      <c r="G17" s="163"/>
      <c r="H17" s="149"/>
      <c r="I17" s="164"/>
      <c r="J17" s="150"/>
      <c r="K17" s="149"/>
      <c r="L17" s="137"/>
      <c r="M17" s="134"/>
      <c r="N17" s="134"/>
      <c r="O17" s="134"/>
      <c r="P17" s="134"/>
      <c r="Q17" s="134"/>
      <c r="R17" s="134"/>
      <c r="S17" s="134"/>
      <c r="T17" s="134"/>
      <c r="U17" s="134"/>
      <c r="V17" s="134"/>
      <c r="W17" s="134"/>
    </row>
    <row r="18" spans="1:23" s="136" customFormat="1" ht="22.5" customHeight="1" x14ac:dyDescent="0.15">
      <c r="A18" s="134"/>
      <c r="B18" s="247" t="s">
        <v>226</v>
      </c>
      <c r="C18" s="248"/>
      <c r="D18" s="248"/>
      <c r="E18" s="249"/>
      <c r="F18" s="162">
        <v>40</v>
      </c>
      <c r="G18" s="163"/>
      <c r="H18" s="149"/>
      <c r="I18" s="164"/>
      <c r="J18" s="150"/>
      <c r="K18" s="149"/>
      <c r="L18" s="137"/>
      <c r="M18" s="134"/>
      <c r="N18" s="134"/>
      <c r="O18" s="134"/>
      <c r="P18" s="134"/>
      <c r="Q18" s="134"/>
      <c r="R18" s="134"/>
      <c r="S18" s="134"/>
      <c r="T18" s="134"/>
      <c r="U18" s="134"/>
      <c r="V18" s="134"/>
      <c r="W18" s="134"/>
    </row>
    <row r="19" spans="1:23" s="136" customFormat="1" ht="22.5" customHeight="1" thickBot="1" x14ac:dyDescent="0.2">
      <c r="A19" s="134"/>
      <c r="B19" s="259" t="s">
        <v>227</v>
      </c>
      <c r="C19" s="260"/>
      <c r="D19" s="260"/>
      <c r="E19" s="261"/>
      <c r="F19" s="165">
        <v>10</v>
      </c>
      <c r="G19" s="166"/>
      <c r="H19" s="149"/>
      <c r="I19" s="167"/>
      <c r="J19" s="151"/>
      <c r="K19" s="149"/>
      <c r="L19" s="137"/>
      <c r="M19" s="134"/>
      <c r="N19" s="134"/>
      <c r="O19" s="134"/>
      <c r="P19" s="134"/>
      <c r="Q19" s="134"/>
      <c r="R19" s="134"/>
      <c r="S19" s="134"/>
      <c r="T19" s="134"/>
      <c r="U19" s="134"/>
      <c r="V19" s="134"/>
      <c r="W19" s="134"/>
    </row>
    <row r="20" spans="1:23" s="136" customFormat="1" ht="22.5" customHeight="1" thickBot="1" x14ac:dyDescent="0.2">
      <c r="A20" s="134"/>
      <c r="B20" s="247" t="s">
        <v>228</v>
      </c>
      <c r="C20" s="248"/>
      <c r="D20" s="248"/>
      <c r="E20" s="249"/>
      <c r="F20" s="168">
        <v>100</v>
      </c>
      <c r="G20" s="169">
        <v>1</v>
      </c>
      <c r="H20" s="170"/>
      <c r="I20" s="171">
        <f>SUM(I16:I19)</f>
        <v>0</v>
      </c>
      <c r="J20" s="169">
        <v>1</v>
      </c>
      <c r="K20" s="170"/>
      <c r="L20" s="137"/>
      <c r="M20" s="134"/>
      <c r="N20" s="134"/>
      <c r="O20" s="134"/>
      <c r="P20" s="134"/>
      <c r="Q20" s="134"/>
      <c r="R20" s="134"/>
      <c r="S20" s="134"/>
      <c r="T20" s="134"/>
      <c r="U20" s="134"/>
      <c r="V20" s="134"/>
      <c r="W20" s="134"/>
    </row>
    <row r="21" spans="1:23" s="136" customFormat="1" ht="22.5" customHeight="1" x14ac:dyDescent="0.15">
      <c r="A21" s="134"/>
      <c r="B21" s="244" t="s">
        <v>245</v>
      </c>
      <c r="C21" s="245"/>
      <c r="D21" s="245"/>
      <c r="E21" s="246"/>
      <c r="F21" s="159">
        <v>20</v>
      </c>
      <c r="G21" s="160"/>
      <c r="H21" s="149"/>
      <c r="I21" s="161"/>
      <c r="J21" s="154"/>
      <c r="K21" s="149"/>
      <c r="L21" s="137"/>
      <c r="M21" s="134"/>
      <c r="N21" s="134"/>
      <c r="O21" s="134"/>
      <c r="P21" s="134"/>
      <c r="Q21" s="134"/>
      <c r="R21" s="134"/>
      <c r="S21" s="134"/>
      <c r="T21" s="134"/>
      <c r="U21" s="134"/>
      <c r="V21" s="134"/>
      <c r="W21" s="134"/>
    </row>
    <row r="22" spans="1:23" s="136" customFormat="1" ht="22.5" customHeight="1" thickBot="1" x14ac:dyDescent="0.2">
      <c r="A22" s="134"/>
      <c r="B22" s="262" t="s">
        <v>246</v>
      </c>
      <c r="C22" s="263"/>
      <c r="D22" s="263"/>
      <c r="E22" s="264"/>
      <c r="F22" s="165">
        <v>30</v>
      </c>
      <c r="G22" s="166"/>
      <c r="H22" s="149"/>
      <c r="I22" s="167"/>
      <c r="J22" s="151"/>
      <c r="K22" s="149"/>
      <c r="L22" s="137"/>
      <c r="M22" s="134"/>
      <c r="N22" s="134"/>
      <c r="O22" s="134"/>
      <c r="P22" s="134"/>
      <c r="Q22" s="134"/>
      <c r="R22" s="134"/>
      <c r="S22" s="134"/>
      <c r="T22" s="134"/>
      <c r="U22" s="134"/>
      <c r="V22" s="134"/>
      <c r="W22" s="134"/>
    </row>
    <row r="23" spans="1:23" s="136" customFormat="1" ht="22.5" customHeight="1" x14ac:dyDescent="0.15">
      <c r="A23" s="134"/>
      <c r="B23" s="259" t="s">
        <v>6</v>
      </c>
      <c r="C23" s="260"/>
      <c r="D23" s="260"/>
      <c r="E23" s="261"/>
      <c r="F23" s="172">
        <v>90</v>
      </c>
      <c r="G23" s="173">
        <v>0.9</v>
      </c>
      <c r="H23" s="174"/>
      <c r="I23" s="175">
        <f>+I20+I21-I22</f>
        <v>0</v>
      </c>
      <c r="J23" s="176">
        <f>IF(I20=0,0,+I23/I20)</f>
        <v>0</v>
      </c>
      <c r="K23" s="177"/>
      <c r="L23" s="137"/>
      <c r="M23" s="134"/>
      <c r="N23" s="134"/>
      <c r="O23" s="134"/>
      <c r="P23" s="134"/>
      <c r="Q23" s="134"/>
      <c r="R23" s="134"/>
      <c r="S23" s="134"/>
      <c r="T23" s="134"/>
      <c r="U23" s="134"/>
      <c r="V23" s="134"/>
      <c r="W23" s="134"/>
    </row>
    <row r="24" spans="1:23" s="136" customFormat="1" ht="22.5" customHeight="1" x14ac:dyDescent="0.15">
      <c r="A24" s="134"/>
      <c r="B24" s="153" t="s">
        <v>229</v>
      </c>
      <c r="C24" s="153"/>
      <c r="D24" s="153"/>
      <c r="E24" s="153"/>
      <c r="F24" s="147"/>
      <c r="G24" s="147"/>
      <c r="H24" s="148"/>
      <c r="I24" s="178" t="s">
        <v>247</v>
      </c>
      <c r="J24" s="138"/>
      <c r="K24" s="138"/>
      <c r="L24" s="137"/>
      <c r="M24" s="134"/>
      <c r="N24" s="134"/>
      <c r="O24" s="134"/>
      <c r="P24" s="134"/>
      <c r="Q24" s="134"/>
      <c r="R24" s="134"/>
      <c r="S24" s="134"/>
      <c r="T24" s="134"/>
      <c r="U24" s="134"/>
      <c r="V24" s="134"/>
      <c r="W24" s="134"/>
    </row>
    <row r="25" spans="1:23" s="136" customFormat="1" ht="22.5" customHeight="1" x14ac:dyDescent="0.15">
      <c r="A25" s="134"/>
      <c r="B25" s="250" t="s">
        <v>221</v>
      </c>
      <c r="C25" s="251"/>
      <c r="D25" s="251"/>
      <c r="E25" s="252"/>
      <c r="F25" s="146" t="s">
        <v>222</v>
      </c>
      <c r="G25" s="158" t="s">
        <v>230</v>
      </c>
      <c r="H25" s="148"/>
      <c r="I25" s="179" t="s">
        <v>222</v>
      </c>
      <c r="J25" s="180"/>
      <c r="K25" s="181"/>
      <c r="L25" s="137"/>
      <c r="M25" s="134"/>
      <c r="N25" s="134"/>
      <c r="O25" s="134"/>
      <c r="P25" s="134"/>
      <c r="Q25" s="134"/>
      <c r="R25" s="134"/>
      <c r="S25" s="134"/>
      <c r="T25" s="134"/>
      <c r="U25" s="134"/>
      <c r="V25" s="134"/>
      <c r="W25" s="134"/>
    </row>
    <row r="26" spans="1:23" s="136" customFormat="1" ht="22.5" customHeight="1" x14ac:dyDescent="0.15">
      <c r="A26" s="134"/>
      <c r="B26" s="256" t="s">
        <v>224</v>
      </c>
      <c r="C26" s="257"/>
      <c r="D26" s="257"/>
      <c r="E26" s="258"/>
      <c r="F26" s="159">
        <v>18</v>
      </c>
      <c r="G26" s="160" t="s">
        <v>248</v>
      </c>
      <c r="H26" s="149"/>
      <c r="I26" s="182">
        <f>+I30-I27-I28-I29</f>
        <v>0</v>
      </c>
      <c r="J26" s="253" t="s">
        <v>242</v>
      </c>
      <c r="K26" s="254"/>
      <c r="L26" s="137"/>
      <c r="M26" s="134"/>
      <c r="N26" s="134"/>
      <c r="O26" s="134"/>
      <c r="P26" s="134"/>
      <c r="Q26" s="134"/>
      <c r="R26" s="134"/>
      <c r="S26" s="134"/>
      <c r="T26" s="134"/>
      <c r="U26" s="134"/>
      <c r="V26" s="134"/>
      <c r="W26" s="134"/>
    </row>
    <row r="27" spans="1:23" s="136" customFormat="1" ht="22.5" customHeight="1" x14ac:dyDescent="0.15">
      <c r="A27" s="134"/>
      <c r="B27" s="247" t="s">
        <v>225</v>
      </c>
      <c r="C27" s="248"/>
      <c r="D27" s="248"/>
      <c r="E27" s="249"/>
      <c r="F27" s="162">
        <v>27</v>
      </c>
      <c r="G27" s="163" t="s">
        <v>249</v>
      </c>
      <c r="H27" s="149"/>
      <c r="I27" s="183">
        <f>ROUND(I17*$J$23,0)</f>
        <v>0</v>
      </c>
      <c r="J27" s="255"/>
      <c r="K27" s="254"/>
      <c r="L27" s="137"/>
      <c r="M27" s="134"/>
      <c r="N27" s="134"/>
      <c r="O27" s="134"/>
      <c r="P27" s="134"/>
      <c r="Q27" s="134"/>
      <c r="R27" s="134"/>
      <c r="S27" s="134"/>
      <c r="T27" s="134"/>
      <c r="U27" s="134"/>
      <c r="V27" s="134"/>
      <c r="W27" s="134"/>
    </row>
    <row r="28" spans="1:23" s="136" customFormat="1" ht="22.5" customHeight="1" x14ac:dyDescent="0.15">
      <c r="A28" s="134"/>
      <c r="B28" s="247" t="s">
        <v>226</v>
      </c>
      <c r="C28" s="248"/>
      <c r="D28" s="248"/>
      <c r="E28" s="249"/>
      <c r="F28" s="162">
        <v>36</v>
      </c>
      <c r="G28" s="163" t="s">
        <v>250</v>
      </c>
      <c r="H28" s="149"/>
      <c r="I28" s="183">
        <f>ROUND(I18*$J$23,0)</f>
        <v>0</v>
      </c>
      <c r="J28" s="255"/>
      <c r="K28" s="254"/>
      <c r="L28" s="137"/>
      <c r="M28" s="134"/>
      <c r="N28" s="134"/>
      <c r="O28" s="134"/>
      <c r="P28" s="134"/>
      <c r="Q28" s="134"/>
      <c r="R28" s="134"/>
      <c r="S28" s="134"/>
      <c r="T28" s="134"/>
      <c r="U28" s="134"/>
      <c r="V28" s="134"/>
      <c r="W28" s="134"/>
    </row>
    <row r="29" spans="1:23" s="136" customFormat="1" ht="22.5" customHeight="1" x14ac:dyDescent="0.15">
      <c r="A29" s="134"/>
      <c r="B29" s="247" t="s">
        <v>227</v>
      </c>
      <c r="C29" s="248"/>
      <c r="D29" s="248"/>
      <c r="E29" s="249"/>
      <c r="F29" s="165">
        <v>9</v>
      </c>
      <c r="G29" s="166" t="s">
        <v>251</v>
      </c>
      <c r="H29" s="149"/>
      <c r="I29" s="184">
        <f>ROUND(I19*$J$23,0)</f>
        <v>0</v>
      </c>
      <c r="J29" s="255"/>
      <c r="K29" s="254"/>
      <c r="L29" s="137"/>
      <c r="M29" s="134"/>
      <c r="N29" s="134"/>
      <c r="O29" s="134"/>
      <c r="P29" s="134"/>
      <c r="Q29" s="134"/>
      <c r="R29" s="134"/>
      <c r="S29" s="134"/>
      <c r="T29" s="134"/>
      <c r="U29" s="134"/>
      <c r="V29" s="134"/>
      <c r="W29" s="134"/>
    </row>
    <row r="30" spans="1:23" s="136" customFormat="1" ht="22.5" customHeight="1" x14ac:dyDescent="0.15">
      <c r="A30" s="134"/>
      <c r="B30" s="250" t="s">
        <v>231</v>
      </c>
      <c r="C30" s="251"/>
      <c r="D30" s="251"/>
      <c r="E30" s="252"/>
      <c r="F30" s="172">
        <f>SUM(F26:F29)</f>
        <v>90</v>
      </c>
      <c r="G30" s="185"/>
      <c r="H30" s="149"/>
      <c r="I30" s="184">
        <f>+I23</f>
        <v>0</v>
      </c>
      <c r="J30" s="186"/>
      <c r="K30" s="187"/>
      <c r="L30" s="137"/>
      <c r="M30" s="134"/>
      <c r="N30" s="134"/>
      <c r="O30" s="134"/>
      <c r="P30" s="134"/>
      <c r="Q30" s="134"/>
      <c r="R30" s="134"/>
      <c r="S30" s="134"/>
      <c r="T30" s="134"/>
      <c r="U30" s="134"/>
      <c r="V30" s="134"/>
      <c r="W30" s="134"/>
    </row>
    <row r="31" spans="1:23" x14ac:dyDescent="0.15">
      <c r="B31" s="1"/>
      <c r="C31" s="1"/>
      <c r="D31" s="1"/>
      <c r="E31" s="1"/>
      <c r="F31" s="1"/>
      <c r="G31" s="1"/>
      <c r="H31" s="1"/>
      <c r="I31" s="1"/>
      <c r="J31" s="1"/>
      <c r="K31" s="1"/>
      <c r="L31" s="1"/>
    </row>
    <row r="32" spans="1:23" s="1" customFormat="1" x14ac:dyDescent="0.15"/>
    <row r="33" s="1" customFormat="1" x14ac:dyDescent="0.15"/>
    <row r="34" s="1" customFormat="1" x14ac:dyDescent="0.15"/>
    <row r="35" s="1" customFormat="1" x14ac:dyDescent="0.15"/>
    <row r="36" s="1" customFormat="1" x14ac:dyDescent="0.15"/>
    <row r="37" s="1" customFormat="1" x14ac:dyDescent="0.15"/>
    <row r="38" s="1" customFormat="1" x14ac:dyDescent="0.15"/>
    <row r="39" s="1" customFormat="1" x14ac:dyDescent="0.15"/>
    <row r="40" s="1" customFormat="1" x14ac:dyDescent="0.15"/>
    <row r="41" s="1" customFormat="1" x14ac:dyDescent="0.15"/>
    <row r="42" s="1" customFormat="1" x14ac:dyDescent="0.15"/>
    <row r="43" s="1" customFormat="1" x14ac:dyDescent="0.15"/>
    <row r="44" s="1" customFormat="1" x14ac:dyDescent="0.15"/>
    <row r="45" s="1" customFormat="1" x14ac:dyDescent="0.15"/>
    <row r="46" s="1" customFormat="1" x14ac:dyDescent="0.15"/>
    <row r="47" s="1" customFormat="1" x14ac:dyDescent="0.15"/>
    <row r="48" s="1" customFormat="1" x14ac:dyDescent="0.15"/>
    <row r="49" s="1" customFormat="1" x14ac:dyDescent="0.15"/>
    <row r="50" s="1" customFormat="1" x14ac:dyDescent="0.15"/>
    <row r="51" s="1" customFormat="1" x14ac:dyDescent="0.15"/>
    <row r="52" s="1" customFormat="1" x14ac:dyDescent="0.15"/>
    <row r="53" s="1" customFormat="1" x14ac:dyDescent="0.15"/>
    <row r="54" s="1" customFormat="1" x14ac:dyDescent="0.15"/>
    <row r="55" s="1" customFormat="1" x14ac:dyDescent="0.15"/>
    <row r="56" s="1" customFormat="1" x14ac:dyDescent="0.15"/>
    <row r="57" s="1" customFormat="1" x14ac:dyDescent="0.15"/>
    <row r="58" s="1" customFormat="1" x14ac:dyDescent="0.15"/>
    <row r="59" s="1" customFormat="1" x14ac:dyDescent="0.15"/>
    <row r="60" s="1" customFormat="1" x14ac:dyDescent="0.15"/>
    <row r="61" s="1" customFormat="1" x14ac:dyDescent="0.15"/>
    <row r="62" s="1" customFormat="1" x14ac:dyDescent="0.15"/>
    <row r="63" s="1" customFormat="1" x14ac:dyDescent="0.15"/>
    <row r="64" s="1" customFormat="1" x14ac:dyDescent="0.15"/>
    <row r="65" s="1" customFormat="1" x14ac:dyDescent="0.15"/>
    <row r="66" s="1" customFormat="1" x14ac:dyDescent="0.15"/>
    <row r="67" s="1" customFormat="1" x14ac:dyDescent="0.15"/>
    <row r="68" s="1" customFormat="1" x14ac:dyDescent="0.15"/>
    <row r="69" s="1" customFormat="1" x14ac:dyDescent="0.15"/>
    <row r="70" s="1" customFormat="1" x14ac:dyDescent="0.15"/>
    <row r="71" s="1" customFormat="1" x14ac:dyDescent="0.15"/>
    <row r="72" s="1" customFormat="1" x14ac:dyDescent="0.15"/>
    <row r="73" s="1" customFormat="1" x14ac:dyDescent="0.15"/>
    <row r="74" s="1" customFormat="1" x14ac:dyDescent="0.15"/>
    <row r="75" s="1" customFormat="1" x14ac:dyDescent="0.15"/>
    <row r="76" s="1" customFormat="1" x14ac:dyDescent="0.15"/>
    <row r="77" s="1" customFormat="1" x14ac:dyDescent="0.15"/>
    <row r="78" s="1" customFormat="1" x14ac:dyDescent="0.15"/>
    <row r="79" s="1" customFormat="1" x14ac:dyDescent="0.15"/>
    <row r="80" s="1" customFormat="1" x14ac:dyDescent="0.15"/>
    <row r="81" s="1" customFormat="1" x14ac:dyDescent="0.15"/>
    <row r="82" s="1" customFormat="1" x14ac:dyDescent="0.15"/>
    <row r="83" s="1" customFormat="1" x14ac:dyDescent="0.15"/>
    <row r="84" s="1" customFormat="1" x14ac:dyDescent="0.15"/>
    <row r="85" s="1" customFormat="1" x14ac:dyDescent="0.15"/>
    <row r="86" s="1" customFormat="1" x14ac:dyDescent="0.15"/>
    <row r="87" s="1" customFormat="1" x14ac:dyDescent="0.15"/>
    <row r="88" s="1" customFormat="1" x14ac:dyDescent="0.15"/>
    <row r="89" s="1" customFormat="1" x14ac:dyDescent="0.15"/>
    <row r="90" s="1" customFormat="1" x14ac:dyDescent="0.15"/>
    <row r="91" s="1" customFormat="1" x14ac:dyDescent="0.15"/>
    <row r="92" s="1" customFormat="1" x14ac:dyDescent="0.15"/>
    <row r="93" s="1" customFormat="1" x14ac:dyDescent="0.15"/>
    <row r="94" s="1" customFormat="1" x14ac:dyDescent="0.15"/>
    <row r="95" s="1" customFormat="1" x14ac:dyDescent="0.15"/>
    <row r="96" s="1" customFormat="1" x14ac:dyDescent="0.15"/>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row r="145" s="1" customFormat="1" x14ac:dyDescent="0.15"/>
    <row r="146" s="1" customFormat="1" x14ac:dyDescent="0.15"/>
    <row r="147" s="1" customFormat="1" x14ac:dyDescent="0.15"/>
    <row r="148" s="1" customFormat="1" x14ac:dyDescent="0.15"/>
    <row r="149" s="1" customFormat="1" x14ac:dyDescent="0.15"/>
    <row r="150" s="1" customFormat="1" x14ac:dyDescent="0.15"/>
    <row r="151" s="1" customFormat="1" x14ac:dyDescent="0.15"/>
    <row r="152" s="1" customFormat="1" x14ac:dyDescent="0.15"/>
    <row r="153" s="1" customFormat="1" x14ac:dyDescent="0.15"/>
    <row r="154" s="1" customFormat="1" x14ac:dyDescent="0.15"/>
    <row r="155" s="1" customFormat="1" x14ac:dyDescent="0.15"/>
    <row r="156" s="1" customFormat="1" x14ac:dyDescent="0.15"/>
    <row r="157" s="1" customFormat="1" x14ac:dyDescent="0.15"/>
    <row r="158" s="1" customFormat="1" x14ac:dyDescent="0.15"/>
    <row r="159" s="1" customFormat="1" x14ac:dyDescent="0.15"/>
    <row r="160" s="1" customFormat="1" x14ac:dyDescent="0.15"/>
    <row r="161" s="1" customFormat="1" x14ac:dyDescent="0.15"/>
    <row r="162" s="1" customFormat="1" x14ac:dyDescent="0.15"/>
    <row r="163" s="1" customFormat="1" x14ac:dyDescent="0.15"/>
    <row r="164" s="1" customFormat="1" x14ac:dyDescent="0.15"/>
    <row r="165" s="1" customFormat="1" x14ac:dyDescent="0.15"/>
    <row r="166" s="1" customFormat="1" x14ac:dyDescent="0.15"/>
    <row r="167" s="1" customFormat="1" x14ac:dyDescent="0.15"/>
    <row r="168" s="1" customFormat="1" x14ac:dyDescent="0.15"/>
    <row r="169" s="1" customFormat="1" x14ac:dyDescent="0.15"/>
    <row r="170" s="1" customFormat="1" x14ac:dyDescent="0.15"/>
    <row r="171" s="1" customFormat="1" x14ac:dyDescent="0.15"/>
    <row r="172" s="1" customFormat="1" x14ac:dyDescent="0.15"/>
    <row r="173" s="1" customFormat="1" x14ac:dyDescent="0.15"/>
    <row r="174" s="1" customFormat="1" x14ac:dyDescent="0.15"/>
    <row r="175" s="1" customFormat="1" x14ac:dyDescent="0.15"/>
    <row r="176" s="1" customFormat="1" x14ac:dyDescent="0.15"/>
    <row r="177" s="1" customFormat="1" x14ac:dyDescent="0.15"/>
    <row r="178" s="1" customFormat="1" x14ac:dyDescent="0.15"/>
    <row r="179" s="1" customFormat="1" x14ac:dyDescent="0.15"/>
    <row r="180" s="1" customFormat="1" x14ac:dyDescent="0.15"/>
    <row r="181" s="1" customFormat="1" x14ac:dyDescent="0.15"/>
    <row r="182" s="1" customFormat="1" x14ac:dyDescent="0.15"/>
    <row r="183" s="1" customFormat="1" x14ac:dyDescent="0.15"/>
    <row r="184" s="1" customFormat="1" x14ac:dyDescent="0.15"/>
    <row r="185" s="1" customFormat="1" x14ac:dyDescent="0.15"/>
    <row r="186" s="1" customFormat="1" x14ac:dyDescent="0.15"/>
    <row r="187" s="1" customFormat="1" x14ac:dyDescent="0.15"/>
    <row r="188" s="1" customFormat="1" x14ac:dyDescent="0.15"/>
    <row r="189" s="1" customFormat="1" x14ac:dyDescent="0.15"/>
    <row r="190" s="1" customFormat="1" x14ac:dyDescent="0.15"/>
    <row r="191" s="1" customFormat="1" x14ac:dyDescent="0.15"/>
    <row r="192" s="1" customFormat="1" x14ac:dyDescent="0.15"/>
    <row r="193" s="1" customFormat="1" x14ac:dyDescent="0.15"/>
    <row r="194" s="1" customFormat="1" x14ac:dyDescent="0.15"/>
    <row r="195" s="1" customFormat="1" x14ac:dyDescent="0.15"/>
    <row r="196" s="1" customFormat="1" x14ac:dyDescent="0.15"/>
    <row r="197" s="1" customFormat="1" x14ac:dyDescent="0.15"/>
    <row r="198" s="1" customFormat="1" x14ac:dyDescent="0.15"/>
    <row r="199" s="1" customFormat="1" x14ac:dyDescent="0.15"/>
    <row r="200" s="1" customFormat="1" x14ac:dyDescent="0.15"/>
    <row r="201" s="1" customFormat="1" x14ac:dyDescent="0.15"/>
    <row r="202" s="1" customFormat="1" x14ac:dyDescent="0.15"/>
    <row r="203" s="1" customFormat="1" x14ac:dyDescent="0.15"/>
    <row r="204" s="1" customFormat="1" x14ac:dyDescent="0.15"/>
    <row r="205" s="1" customFormat="1" x14ac:dyDescent="0.15"/>
    <row r="206" s="1" customFormat="1" x14ac:dyDescent="0.15"/>
    <row r="207" s="1" customFormat="1" x14ac:dyDescent="0.15"/>
    <row r="208" s="1" customFormat="1" x14ac:dyDescent="0.15"/>
    <row r="209" s="1" customFormat="1" x14ac:dyDescent="0.15"/>
    <row r="210" s="1" customFormat="1" x14ac:dyDescent="0.15"/>
    <row r="211" s="1" customFormat="1" x14ac:dyDescent="0.15"/>
    <row r="212" s="1" customFormat="1" x14ac:dyDescent="0.15"/>
    <row r="213" s="1" customFormat="1" x14ac:dyDescent="0.15"/>
    <row r="214" s="1" customFormat="1" x14ac:dyDescent="0.15"/>
    <row r="215" s="1" customFormat="1" x14ac:dyDescent="0.15"/>
    <row r="216" s="1" customFormat="1" x14ac:dyDescent="0.15"/>
    <row r="217" s="1" customFormat="1" x14ac:dyDescent="0.15"/>
    <row r="218" s="1" customFormat="1" x14ac:dyDescent="0.15"/>
    <row r="219" s="1" customFormat="1" x14ac:dyDescent="0.15"/>
    <row r="220" s="1" customFormat="1" x14ac:dyDescent="0.15"/>
    <row r="221" s="1" customFormat="1" x14ac:dyDescent="0.15"/>
    <row r="222" s="1" customFormat="1" x14ac:dyDescent="0.15"/>
    <row r="223" s="1" customFormat="1" x14ac:dyDescent="0.15"/>
    <row r="224" s="1" customFormat="1" x14ac:dyDescent="0.15"/>
    <row r="225" s="1" customFormat="1" x14ac:dyDescent="0.15"/>
    <row r="226" s="1" customFormat="1" x14ac:dyDescent="0.15"/>
    <row r="227" s="1" customFormat="1" x14ac:dyDescent="0.15"/>
    <row r="228" s="1" customFormat="1" x14ac:dyDescent="0.15"/>
    <row r="229" s="1" customFormat="1" x14ac:dyDescent="0.15"/>
    <row r="230" s="1" customFormat="1" x14ac:dyDescent="0.15"/>
    <row r="231" s="1" customFormat="1" x14ac:dyDescent="0.15"/>
    <row r="232" s="1" customFormat="1" x14ac:dyDescent="0.15"/>
    <row r="233" s="1" customFormat="1" x14ac:dyDescent="0.15"/>
    <row r="234" s="1" customFormat="1" x14ac:dyDescent="0.15"/>
    <row r="235" s="1" customFormat="1" x14ac:dyDescent="0.15"/>
    <row r="236" s="1" customFormat="1" x14ac:dyDescent="0.15"/>
    <row r="237" s="1" customFormat="1" x14ac:dyDescent="0.15"/>
    <row r="238" s="1" customFormat="1" x14ac:dyDescent="0.15"/>
    <row r="239" s="1" customFormat="1" x14ac:dyDescent="0.15"/>
    <row r="240" s="1" customFormat="1" x14ac:dyDescent="0.15"/>
    <row r="241" s="1" customFormat="1" x14ac:dyDescent="0.15"/>
    <row r="242" s="1" customFormat="1" x14ac:dyDescent="0.15"/>
    <row r="243" s="1" customFormat="1" x14ac:dyDescent="0.15"/>
    <row r="244" s="1" customFormat="1" x14ac:dyDescent="0.15"/>
    <row r="245" s="1" customFormat="1" x14ac:dyDescent="0.15"/>
    <row r="246" s="1" customFormat="1" x14ac:dyDescent="0.15"/>
    <row r="247" s="1" customFormat="1" x14ac:dyDescent="0.15"/>
    <row r="248" s="1" customFormat="1" x14ac:dyDescent="0.15"/>
    <row r="249" s="1" customFormat="1" x14ac:dyDescent="0.15"/>
    <row r="250" s="1" customFormat="1" x14ac:dyDescent="0.15"/>
    <row r="251" s="1" customFormat="1" x14ac:dyDescent="0.15"/>
    <row r="252" s="1" customFormat="1" x14ac:dyDescent="0.15"/>
    <row r="253" s="1" customFormat="1" x14ac:dyDescent="0.15"/>
    <row r="254" s="1" customFormat="1" x14ac:dyDescent="0.15"/>
    <row r="255" s="1" customFormat="1" x14ac:dyDescent="0.15"/>
    <row r="256" s="1" customFormat="1" x14ac:dyDescent="0.15"/>
    <row r="257" s="1" customFormat="1" x14ac:dyDescent="0.15"/>
    <row r="258" s="1" customFormat="1" x14ac:dyDescent="0.15"/>
    <row r="259" s="1" customFormat="1" x14ac:dyDescent="0.15"/>
    <row r="260" s="1" customFormat="1" x14ac:dyDescent="0.15"/>
    <row r="261" s="1" customFormat="1" x14ac:dyDescent="0.15"/>
    <row r="262" s="1" customFormat="1" x14ac:dyDescent="0.15"/>
    <row r="263" s="1" customFormat="1" x14ac:dyDescent="0.15"/>
    <row r="264" s="1" customFormat="1" x14ac:dyDescent="0.15"/>
    <row r="265" s="1" customFormat="1" x14ac:dyDescent="0.15"/>
    <row r="266" s="1" customFormat="1" x14ac:dyDescent="0.15"/>
    <row r="267" s="1" customFormat="1" x14ac:dyDescent="0.15"/>
    <row r="268" s="1" customFormat="1" x14ac:dyDescent="0.15"/>
    <row r="269" s="1" customFormat="1" x14ac:dyDescent="0.15"/>
    <row r="270" s="1" customFormat="1" x14ac:dyDescent="0.15"/>
    <row r="271" s="1" customFormat="1" x14ac:dyDescent="0.15"/>
    <row r="272" s="1" customFormat="1" x14ac:dyDescent="0.15"/>
    <row r="273" s="1" customFormat="1" x14ac:dyDescent="0.15"/>
    <row r="274" s="1" customFormat="1" x14ac:dyDescent="0.15"/>
    <row r="275" s="1" customFormat="1" x14ac:dyDescent="0.15"/>
    <row r="276" s="1" customFormat="1" x14ac:dyDescent="0.15"/>
    <row r="277" s="1" customFormat="1" x14ac:dyDescent="0.15"/>
    <row r="278" s="1" customFormat="1" x14ac:dyDescent="0.15"/>
    <row r="279" s="1" customFormat="1" x14ac:dyDescent="0.15"/>
    <row r="280" s="1" customFormat="1" x14ac:dyDescent="0.15"/>
    <row r="281" s="1" customFormat="1" x14ac:dyDescent="0.15"/>
    <row r="282" s="1" customFormat="1" x14ac:dyDescent="0.15"/>
    <row r="283" s="1" customFormat="1" x14ac:dyDescent="0.15"/>
    <row r="284" s="1" customFormat="1" x14ac:dyDescent="0.15"/>
    <row r="285" s="1" customFormat="1" x14ac:dyDescent="0.15"/>
    <row r="286" s="1" customFormat="1" x14ac:dyDescent="0.15"/>
    <row r="287" s="1" customFormat="1" x14ac:dyDescent="0.15"/>
    <row r="288" s="1" customFormat="1" x14ac:dyDescent="0.15"/>
    <row r="289" s="1" customFormat="1" x14ac:dyDescent="0.15"/>
    <row r="290" s="1" customFormat="1" x14ac:dyDescent="0.15"/>
    <row r="291" s="1" customFormat="1" x14ac:dyDescent="0.15"/>
    <row r="292" s="1" customFormat="1" x14ac:dyDescent="0.15"/>
    <row r="293" s="1" customFormat="1" x14ac:dyDescent="0.15"/>
    <row r="294" s="1" customFormat="1" x14ac:dyDescent="0.15"/>
    <row r="295" s="1" customFormat="1" x14ac:dyDescent="0.15"/>
    <row r="296" s="1" customFormat="1" x14ac:dyDescent="0.15"/>
    <row r="297" s="1" customFormat="1" x14ac:dyDescent="0.15"/>
    <row r="298" s="1" customFormat="1" x14ac:dyDescent="0.15"/>
    <row r="299" s="1" customFormat="1" x14ac:dyDescent="0.15"/>
    <row r="300" s="1" customFormat="1" x14ac:dyDescent="0.15"/>
    <row r="301" s="1" customFormat="1" x14ac:dyDescent="0.15"/>
    <row r="302" s="1" customFormat="1" x14ac:dyDescent="0.15"/>
    <row r="303" s="1" customFormat="1" x14ac:dyDescent="0.15"/>
    <row r="304" s="1" customFormat="1" x14ac:dyDescent="0.15"/>
    <row r="305" s="1" customFormat="1" x14ac:dyDescent="0.15"/>
    <row r="306" s="1" customFormat="1" x14ac:dyDescent="0.15"/>
    <row r="307" s="1" customFormat="1" x14ac:dyDescent="0.15"/>
    <row r="308" s="1" customFormat="1" x14ac:dyDescent="0.15"/>
    <row r="309" s="1" customFormat="1" x14ac:dyDescent="0.15"/>
    <row r="310" s="1" customFormat="1" x14ac:dyDescent="0.15"/>
    <row r="311" s="1" customFormat="1" x14ac:dyDescent="0.15"/>
    <row r="312" s="1" customFormat="1" x14ac:dyDescent="0.15"/>
    <row r="313" s="1" customFormat="1" x14ac:dyDescent="0.15"/>
    <row r="314" s="1" customFormat="1" x14ac:dyDescent="0.15"/>
    <row r="315" s="1" customFormat="1" x14ac:dyDescent="0.15"/>
    <row r="316" s="1" customFormat="1" x14ac:dyDescent="0.15"/>
    <row r="317" s="1" customFormat="1" x14ac:dyDescent="0.15"/>
    <row r="318" s="1" customFormat="1" x14ac:dyDescent="0.15"/>
    <row r="319" s="1" customFormat="1" x14ac:dyDescent="0.15"/>
    <row r="320" s="1" customFormat="1" x14ac:dyDescent="0.15"/>
    <row r="321" s="1" customFormat="1" x14ac:dyDescent="0.15"/>
    <row r="322" s="1" customFormat="1" x14ac:dyDescent="0.15"/>
    <row r="323" s="1" customFormat="1" x14ac:dyDescent="0.15"/>
    <row r="324" s="1" customFormat="1" x14ac:dyDescent="0.15"/>
    <row r="325" s="1" customFormat="1" x14ac:dyDescent="0.15"/>
    <row r="326" s="1" customFormat="1" x14ac:dyDescent="0.15"/>
    <row r="327" s="1" customFormat="1" x14ac:dyDescent="0.15"/>
    <row r="328" s="1" customFormat="1" x14ac:dyDescent="0.15"/>
    <row r="329" s="1" customFormat="1" x14ac:dyDescent="0.15"/>
    <row r="330" s="1" customFormat="1" x14ac:dyDescent="0.15"/>
    <row r="331" s="1" customFormat="1" x14ac:dyDescent="0.15"/>
    <row r="332" s="1" customFormat="1" x14ac:dyDescent="0.15"/>
    <row r="333" s="1" customFormat="1" x14ac:dyDescent="0.15"/>
    <row r="334" s="1" customFormat="1" x14ac:dyDescent="0.15"/>
    <row r="335" s="1" customFormat="1" x14ac:dyDescent="0.15"/>
    <row r="336" s="1" customFormat="1" x14ac:dyDescent="0.15"/>
    <row r="337" s="1" customFormat="1" x14ac:dyDescent="0.15"/>
    <row r="338" s="1" customFormat="1" x14ac:dyDescent="0.15"/>
    <row r="339" s="1" customFormat="1" x14ac:dyDescent="0.15"/>
    <row r="340" s="1" customFormat="1" x14ac:dyDescent="0.15"/>
    <row r="341" s="1" customFormat="1" x14ac:dyDescent="0.15"/>
    <row r="342" s="1" customFormat="1" x14ac:dyDescent="0.15"/>
    <row r="343" s="1" customFormat="1" x14ac:dyDescent="0.15"/>
    <row r="344" s="1" customFormat="1" x14ac:dyDescent="0.15"/>
    <row r="345" s="1" customFormat="1" x14ac:dyDescent="0.15"/>
    <row r="346" s="1" customFormat="1" x14ac:dyDescent="0.15"/>
    <row r="347" s="1" customFormat="1" x14ac:dyDescent="0.15"/>
    <row r="348" s="1" customFormat="1" x14ac:dyDescent="0.15"/>
    <row r="349" s="1" customFormat="1" x14ac:dyDescent="0.15"/>
    <row r="350" s="1" customFormat="1" x14ac:dyDescent="0.15"/>
    <row r="351" s="1" customFormat="1" x14ac:dyDescent="0.15"/>
    <row r="352" s="1" customFormat="1" x14ac:dyDescent="0.15"/>
    <row r="353" s="1" customFormat="1" x14ac:dyDescent="0.15"/>
    <row r="354" s="1" customFormat="1" x14ac:dyDescent="0.15"/>
    <row r="355" s="1" customFormat="1" x14ac:dyDescent="0.15"/>
    <row r="356" s="1" customFormat="1" x14ac:dyDescent="0.15"/>
    <row r="357" s="1" customFormat="1" x14ac:dyDescent="0.15"/>
    <row r="358" s="1" customFormat="1" x14ac:dyDescent="0.15"/>
    <row r="359" s="1" customFormat="1" x14ac:dyDescent="0.15"/>
    <row r="360" s="1" customFormat="1" x14ac:dyDescent="0.15"/>
    <row r="361" s="1" customFormat="1" x14ac:dyDescent="0.15"/>
    <row r="362" s="1" customFormat="1" x14ac:dyDescent="0.15"/>
    <row r="363" s="1" customFormat="1" x14ac:dyDescent="0.15"/>
    <row r="364" s="1" customFormat="1" x14ac:dyDescent="0.15"/>
    <row r="365" s="1" customFormat="1" x14ac:dyDescent="0.15"/>
    <row r="366" s="1" customFormat="1" x14ac:dyDescent="0.15"/>
    <row r="367" s="1" customFormat="1" x14ac:dyDescent="0.15"/>
    <row r="368" s="1" customFormat="1" x14ac:dyDescent="0.15"/>
    <row r="369" s="1" customFormat="1" x14ac:dyDescent="0.15"/>
    <row r="370" s="1" customFormat="1" x14ac:dyDescent="0.15"/>
    <row r="371" s="1" customFormat="1" x14ac:dyDescent="0.15"/>
    <row r="372" s="1" customFormat="1" x14ac:dyDescent="0.15"/>
    <row r="373" s="1" customFormat="1" x14ac:dyDescent="0.15"/>
    <row r="374" s="1" customFormat="1" x14ac:dyDescent="0.15"/>
    <row r="375" s="1" customFormat="1" x14ac:dyDescent="0.15"/>
    <row r="376" s="1" customFormat="1" x14ac:dyDescent="0.15"/>
    <row r="377" s="1" customFormat="1" x14ac:dyDescent="0.15"/>
    <row r="378" s="1" customFormat="1" x14ac:dyDescent="0.15"/>
    <row r="379" s="1" customFormat="1" x14ac:dyDescent="0.15"/>
    <row r="380" s="1" customFormat="1" x14ac:dyDescent="0.15"/>
    <row r="381" s="1" customFormat="1" x14ac:dyDescent="0.15"/>
    <row r="382" s="1" customFormat="1" x14ac:dyDescent="0.15"/>
    <row r="383" s="1" customFormat="1" x14ac:dyDescent="0.15"/>
    <row r="384" s="1" customFormat="1" x14ac:dyDescent="0.15"/>
    <row r="385" s="1" customFormat="1" x14ac:dyDescent="0.15"/>
    <row r="386" s="1" customFormat="1" x14ac:dyDescent="0.15"/>
    <row r="387" s="1" customFormat="1" x14ac:dyDescent="0.15"/>
    <row r="388" s="1" customFormat="1" x14ac:dyDescent="0.15"/>
    <row r="389" s="1" customFormat="1" x14ac:dyDescent="0.15"/>
    <row r="390" s="1" customFormat="1" x14ac:dyDescent="0.15"/>
    <row r="391" s="1" customFormat="1" x14ac:dyDescent="0.15"/>
    <row r="392" s="1" customFormat="1" x14ac:dyDescent="0.15"/>
    <row r="393" s="1" customFormat="1" x14ac:dyDescent="0.15"/>
    <row r="394" s="1" customFormat="1" x14ac:dyDescent="0.15"/>
    <row r="395" s="1" customFormat="1" x14ac:dyDescent="0.15"/>
    <row r="396" s="1" customFormat="1" x14ac:dyDescent="0.15"/>
    <row r="397" s="1" customFormat="1" x14ac:dyDescent="0.15"/>
    <row r="398" s="1" customFormat="1" x14ac:dyDescent="0.15"/>
    <row r="399" s="1" customFormat="1" x14ac:dyDescent="0.15"/>
    <row r="400" s="1" customFormat="1" x14ac:dyDescent="0.15"/>
    <row r="401" s="1" customFormat="1" x14ac:dyDescent="0.15"/>
    <row r="402" s="1" customFormat="1" x14ac:dyDescent="0.15"/>
    <row r="403" s="1" customFormat="1" x14ac:dyDescent="0.15"/>
    <row r="404" s="1" customFormat="1" x14ac:dyDescent="0.15"/>
    <row r="405" s="1" customFormat="1" x14ac:dyDescent="0.15"/>
    <row r="406" s="1" customFormat="1" x14ac:dyDescent="0.15"/>
    <row r="407" s="1" customFormat="1" x14ac:dyDescent="0.15"/>
    <row r="408" s="1" customFormat="1" x14ac:dyDescent="0.15"/>
    <row r="409" s="1" customFormat="1" x14ac:dyDescent="0.15"/>
    <row r="410" s="1" customFormat="1" x14ac:dyDescent="0.15"/>
    <row r="411" s="1" customFormat="1" x14ac:dyDescent="0.15"/>
    <row r="412" s="1" customFormat="1" x14ac:dyDescent="0.15"/>
    <row r="413" s="1" customFormat="1" x14ac:dyDescent="0.15"/>
    <row r="414" s="1" customFormat="1" x14ac:dyDescent="0.15"/>
    <row r="415" s="1" customFormat="1" x14ac:dyDescent="0.15"/>
    <row r="416" s="1" customFormat="1" x14ac:dyDescent="0.15"/>
    <row r="417" s="1" customFormat="1" x14ac:dyDescent="0.15"/>
    <row r="418" s="1" customFormat="1" x14ac:dyDescent="0.15"/>
    <row r="419" s="1" customFormat="1" x14ac:dyDescent="0.15"/>
    <row r="420" s="1" customFormat="1" x14ac:dyDescent="0.15"/>
    <row r="421" s="1" customFormat="1" x14ac:dyDescent="0.15"/>
    <row r="422" s="1" customFormat="1" x14ac:dyDescent="0.15"/>
    <row r="423" s="1" customFormat="1" x14ac:dyDescent="0.15"/>
    <row r="424" s="1" customFormat="1" x14ac:dyDescent="0.15"/>
    <row r="425" s="1" customFormat="1" x14ac:dyDescent="0.15"/>
    <row r="426" s="1" customFormat="1" x14ac:dyDescent="0.15"/>
    <row r="427" s="1" customFormat="1" x14ac:dyDescent="0.15"/>
    <row r="428" s="1" customFormat="1" x14ac:dyDescent="0.15"/>
    <row r="429" s="1" customFormat="1" x14ac:dyDescent="0.15"/>
    <row r="430" s="1" customFormat="1" x14ac:dyDescent="0.15"/>
    <row r="431" s="1" customFormat="1" x14ac:dyDescent="0.15"/>
    <row r="432" s="1" customFormat="1" x14ac:dyDescent="0.15"/>
    <row r="433" s="1" customFormat="1" x14ac:dyDescent="0.15"/>
    <row r="434" s="1" customFormat="1" x14ac:dyDescent="0.15"/>
    <row r="435" s="1" customFormat="1" x14ac:dyDescent="0.15"/>
    <row r="436" s="1" customFormat="1" x14ac:dyDescent="0.15"/>
    <row r="437" s="1" customFormat="1" x14ac:dyDescent="0.15"/>
    <row r="438" s="1" customFormat="1" x14ac:dyDescent="0.15"/>
    <row r="439" s="1" customFormat="1" x14ac:dyDescent="0.15"/>
    <row r="440" s="1" customFormat="1" x14ac:dyDescent="0.15"/>
    <row r="441" s="1" customFormat="1" x14ac:dyDescent="0.15"/>
    <row r="442" s="1" customFormat="1" x14ac:dyDescent="0.15"/>
    <row r="443" s="1" customFormat="1" x14ac:dyDescent="0.15"/>
    <row r="444" s="1" customFormat="1" x14ac:dyDescent="0.15"/>
    <row r="445" s="1" customFormat="1" x14ac:dyDescent="0.15"/>
    <row r="446" s="1" customFormat="1" x14ac:dyDescent="0.15"/>
    <row r="447" s="1" customFormat="1" x14ac:dyDescent="0.15"/>
    <row r="448" s="1" customFormat="1" x14ac:dyDescent="0.15"/>
    <row r="449" s="1" customFormat="1" x14ac:dyDescent="0.15"/>
    <row r="450" s="1" customFormat="1" x14ac:dyDescent="0.15"/>
    <row r="451" s="1" customFormat="1" x14ac:dyDescent="0.15"/>
    <row r="452" s="1" customFormat="1" x14ac:dyDescent="0.15"/>
    <row r="453" s="1" customFormat="1" x14ac:dyDescent="0.15"/>
    <row r="454" s="1" customFormat="1" x14ac:dyDescent="0.15"/>
    <row r="455" s="1" customFormat="1" x14ac:dyDescent="0.15"/>
    <row r="456" s="1" customFormat="1" x14ac:dyDescent="0.15"/>
    <row r="457" s="1" customFormat="1" x14ac:dyDescent="0.15"/>
    <row r="458" s="1" customFormat="1" x14ac:dyDescent="0.15"/>
    <row r="459" s="1" customFormat="1" x14ac:dyDescent="0.15"/>
    <row r="460" s="1" customFormat="1" x14ac:dyDescent="0.15"/>
    <row r="461" s="1" customFormat="1" x14ac:dyDescent="0.15"/>
    <row r="462" s="1" customFormat="1" x14ac:dyDescent="0.15"/>
    <row r="463" s="1" customFormat="1" x14ac:dyDescent="0.15"/>
    <row r="464" s="1" customFormat="1" x14ac:dyDescent="0.15"/>
    <row r="465" s="1" customFormat="1" x14ac:dyDescent="0.15"/>
    <row r="466" s="1" customFormat="1" x14ac:dyDescent="0.15"/>
    <row r="467" s="1" customFormat="1" x14ac:dyDescent="0.15"/>
    <row r="468" s="1" customFormat="1" x14ac:dyDescent="0.15"/>
    <row r="469" s="1" customFormat="1" x14ac:dyDescent="0.15"/>
    <row r="470" s="1" customFormat="1" x14ac:dyDescent="0.15"/>
    <row r="471" s="1" customFormat="1" x14ac:dyDescent="0.15"/>
    <row r="472" s="1" customFormat="1" x14ac:dyDescent="0.15"/>
    <row r="473" s="1" customFormat="1" x14ac:dyDescent="0.15"/>
    <row r="474" s="1" customFormat="1" x14ac:dyDescent="0.15"/>
    <row r="475" s="1" customFormat="1" x14ac:dyDescent="0.15"/>
    <row r="476" s="1" customFormat="1" x14ac:dyDescent="0.15"/>
    <row r="477" s="1" customFormat="1" x14ac:dyDescent="0.15"/>
    <row r="478" s="1" customFormat="1" x14ac:dyDescent="0.15"/>
    <row r="479" s="1" customFormat="1" x14ac:dyDescent="0.15"/>
    <row r="480" s="1" customFormat="1" x14ac:dyDescent="0.15"/>
    <row r="481" s="1" customFormat="1" x14ac:dyDescent="0.15"/>
    <row r="482" s="1" customFormat="1" x14ac:dyDescent="0.15"/>
    <row r="483" s="1" customFormat="1" x14ac:dyDescent="0.15"/>
    <row r="484" s="1" customFormat="1" x14ac:dyDescent="0.15"/>
    <row r="485" s="1" customFormat="1" x14ac:dyDescent="0.15"/>
    <row r="486" s="1" customFormat="1" x14ac:dyDescent="0.15"/>
    <row r="487" s="1" customFormat="1" x14ac:dyDescent="0.15"/>
    <row r="488" s="1" customFormat="1" x14ac:dyDescent="0.15"/>
  </sheetData>
  <sheetProtection password="CA9A" sheet="1" objects="1" scenarios="1" selectLockedCells="1"/>
  <mergeCells count="29">
    <mergeCell ref="B4:J4"/>
    <mergeCell ref="B2:J2"/>
    <mergeCell ref="F7:L7"/>
    <mergeCell ref="F6:L6"/>
    <mergeCell ref="F5:L5"/>
    <mergeCell ref="B5:E5"/>
    <mergeCell ref="B6:E6"/>
    <mergeCell ref="B7:E7"/>
    <mergeCell ref="B8:J8"/>
    <mergeCell ref="B12:J12"/>
    <mergeCell ref="B10:J10"/>
    <mergeCell ref="B19:E19"/>
    <mergeCell ref="B15:E15"/>
    <mergeCell ref="B16:E16"/>
    <mergeCell ref="I14:L14"/>
    <mergeCell ref="B18:E18"/>
    <mergeCell ref="B17:E17"/>
    <mergeCell ref="B9:J9"/>
    <mergeCell ref="J26:K29"/>
    <mergeCell ref="B26:E26"/>
    <mergeCell ref="B25:E25"/>
    <mergeCell ref="B23:E23"/>
    <mergeCell ref="B22:E22"/>
    <mergeCell ref="B21:E21"/>
    <mergeCell ref="B20:E20"/>
    <mergeCell ref="B30:E30"/>
    <mergeCell ref="B29:E29"/>
    <mergeCell ref="B28:E28"/>
    <mergeCell ref="B27:E27"/>
  </mergeCells>
  <phoneticPr fontId="2"/>
  <printOptions horizontalCentered="1"/>
  <pageMargins left="0.43307086614173229" right="0.39370078740157483" top="0.6692913385826772" bottom="0.98425196850393704" header="0.23622047244094491" footer="0.51181102362204722"/>
  <pageSetup paperSize="9" orientation="portrait" horizontalDpi="4294967294"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HY89"/>
  <sheetViews>
    <sheetView showRowColHeaders="0" showZeros="0" zoomScale="90" zoomScaleNormal="90" workbookViewId="0"/>
  </sheetViews>
  <sheetFormatPr defaultColWidth="2.25" defaultRowHeight="21.75" customHeight="1" x14ac:dyDescent="0.15"/>
  <cols>
    <col min="1" max="1" width="2.625" style="89" customWidth="1"/>
    <col min="2" max="2" width="3.875" style="93" customWidth="1"/>
    <col min="3" max="3" width="4.125" style="90" customWidth="1"/>
    <col min="4" max="5" width="2.75" style="93" customWidth="1"/>
    <col min="6" max="11" width="3.625" style="93" customWidth="1"/>
    <col min="12" max="12" width="4.125" style="93" customWidth="1"/>
    <col min="13" max="18" width="4.625" style="93" customWidth="1"/>
    <col min="19" max="19" width="1.375" style="93" customWidth="1"/>
    <col min="20" max="20" width="3.625" style="93" customWidth="1"/>
    <col min="21" max="21" width="14.25" style="93" customWidth="1"/>
    <col min="22" max="22" width="1.375" style="93" customWidth="1"/>
    <col min="23" max="23" width="5.125" style="93" customWidth="1"/>
    <col min="24" max="233" width="2.25" style="89" customWidth="1"/>
    <col min="234" max="16384" width="2.25" style="93"/>
  </cols>
  <sheetData>
    <row r="1" spans="1:233" s="64" customFormat="1" ht="9" customHeight="1" x14ac:dyDescent="0.15">
      <c r="A1" s="63"/>
      <c r="B1" s="62"/>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row>
    <row r="2" spans="1:233" ht="21.75" customHeight="1" x14ac:dyDescent="0.15">
      <c r="B2" s="98" t="s">
        <v>152</v>
      </c>
      <c r="C2" s="94" t="s">
        <v>195</v>
      </c>
      <c r="D2" s="94"/>
      <c r="E2" s="94"/>
      <c r="F2" s="94"/>
      <c r="G2" s="94"/>
      <c r="H2" s="94"/>
      <c r="I2" s="94"/>
      <c r="J2" s="94"/>
      <c r="K2" s="118"/>
      <c r="L2" s="118"/>
      <c r="M2" s="118"/>
      <c r="N2" s="118"/>
      <c r="O2" s="95"/>
      <c r="P2" s="111"/>
      <c r="Q2" s="111"/>
      <c r="R2" s="111"/>
      <c r="S2" s="111"/>
      <c r="T2" s="111"/>
      <c r="U2" s="111"/>
      <c r="V2" s="98"/>
      <c r="W2" s="109"/>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row>
    <row r="3" spans="1:233" ht="21.75" customHeight="1" x14ac:dyDescent="0.15">
      <c r="B3" s="98"/>
      <c r="C3" s="94"/>
      <c r="D3" s="95" t="s">
        <v>45</v>
      </c>
      <c r="E3" s="95"/>
      <c r="F3" s="95"/>
      <c r="G3" s="95"/>
      <c r="H3" s="95"/>
      <c r="I3" s="95"/>
      <c r="J3" s="95"/>
      <c r="K3" s="116"/>
      <c r="L3" s="118"/>
      <c r="M3" s="111"/>
      <c r="N3" s="111"/>
      <c r="O3" s="95"/>
      <c r="P3" s="383">
        <f>ROUNDDOWN(入力画面!Z55/1000,0)</f>
        <v>0</v>
      </c>
      <c r="Q3" s="383"/>
      <c r="R3" s="383"/>
      <c r="S3" s="115"/>
      <c r="T3" s="111"/>
      <c r="U3" s="111"/>
      <c r="V3" s="98"/>
      <c r="W3" s="109"/>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row>
    <row r="4" spans="1:233" ht="21.75" customHeight="1" x14ac:dyDescent="0.15">
      <c r="B4" s="98"/>
      <c r="C4" s="94"/>
      <c r="D4" s="95" t="s">
        <v>138</v>
      </c>
      <c r="E4" s="95"/>
      <c r="F4" s="95"/>
      <c r="G4" s="95"/>
      <c r="H4" s="69">
        <f>+入力画面!V56</f>
        <v>0</v>
      </c>
      <c r="I4" s="95"/>
      <c r="J4" s="95"/>
      <c r="K4" s="98"/>
      <c r="L4" s="69"/>
      <c r="M4" s="69"/>
      <c r="N4" s="69"/>
      <c r="O4" s="124"/>
      <c r="P4" s="390">
        <f>ROUNDDOWN(入力画面!Z56/1000,0)</f>
        <v>0</v>
      </c>
      <c r="Q4" s="390"/>
      <c r="R4" s="390"/>
      <c r="S4" s="121"/>
      <c r="T4" s="111"/>
      <c r="U4" s="116">
        <f>ROUNDDOWN(入力画面!AB56/1000,0)</f>
        <v>0</v>
      </c>
      <c r="V4" s="95"/>
      <c r="W4" s="97"/>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row>
    <row r="5" spans="1:233" ht="21.75" customHeight="1" thickBot="1" x14ac:dyDescent="0.2">
      <c r="B5" s="98"/>
      <c r="C5" s="94"/>
      <c r="D5" s="98"/>
      <c r="E5" s="95"/>
      <c r="F5" s="95" t="s">
        <v>115</v>
      </c>
      <c r="G5" s="98"/>
      <c r="H5" s="95"/>
      <c r="I5" s="95"/>
      <c r="J5" s="95"/>
      <c r="K5" s="116"/>
      <c r="L5" s="116"/>
      <c r="M5" s="116"/>
      <c r="N5" s="116"/>
      <c r="O5" s="98"/>
      <c r="P5" s="116"/>
      <c r="Q5" s="116"/>
      <c r="R5" s="116"/>
      <c r="S5" s="116"/>
      <c r="T5" s="116"/>
      <c r="U5" s="125">
        <f>ROUNDDOWN(入力画面!AD57/1000,0)</f>
        <v>0</v>
      </c>
      <c r="V5" s="102"/>
      <c r="W5" s="97"/>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row>
    <row r="6" spans="1:233" s="89" customFormat="1" ht="21.75" customHeight="1" thickTop="1" x14ac:dyDescent="0.15">
      <c r="B6" s="208" t="s">
        <v>296</v>
      </c>
      <c r="C6" s="235"/>
      <c r="D6" s="208"/>
      <c r="E6" s="208"/>
      <c r="F6" s="208"/>
      <c r="G6" s="208"/>
      <c r="H6" s="208"/>
      <c r="I6" s="208"/>
      <c r="J6" s="208"/>
      <c r="K6" s="208"/>
      <c r="L6" s="208"/>
      <c r="M6" s="208"/>
      <c r="N6" s="391">
        <f>ROUNDDOWN(入力画面!M48/1000,0)</f>
        <v>0</v>
      </c>
      <c r="O6" s="391"/>
      <c r="P6" s="391"/>
      <c r="Q6" s="233" t="str">
        <f>IF(入力画面!M48="","","千円")</f>
        <v/>
      </c>
      <c r="R6" s="208"/>
      <c r="S6" s="208"/>
      <c r="T6" s="208"/>
      <c r="U6" s="208"/>
      <c r="V6" s="98"/>
      <c r="W6" s="109"/>
    </row>
    <row r="7" spans="1:233" s="89" customFormat="1" ht="21.75" customHeight="1" x14ac:dyDescent="0.15">
      <c r="B7" s="208"/>
      <c r="C7" s="208"/>
      <c r="D7" s="208"/>
      <c r="E7" s="208"/>
      <c r="F7" s="208">
        <f>+入力画面!M49</f>
        <v>0</v>
      </c>
      <c r="G7" s="208"/>
      <c r="H7" s="208"/>
      <c r="I7" s="208"/>
      <c r="J7" s="208"/>
      <c r="K7" s="208"/>
      <c r="L7" s="208"/>
      <c r="M7" s="208"/>
      <c r="N7" s="208"/>
      <c r="O7" s="208"/>
      <c r="P7" s="208"/>
      <c r="Q7" s="208"/>
      <c r="R7" s="208"/>
      <c r="S7" s="208"/>
      <c r="T7" s="208"/>
      <c r="U7" s="208"/>
      <c r="V7" s="208"/>
      <c r="W7" s="208"/>
    </row>
    <row r="8" spans="1:233" s="89" customFormat="1" ht="21.75" customHeight="1" x14ac:dyDescent="0.15">
      <c r="B8" s="209" t="s">
        <v>277</v>
      </c>
      <c r="C8" s="207"/>
      <c r="D8" s="207"/>
      <c r="E8" s="207"/>
      <c r="F8" s="207"/>
      <c r="G8" s="207"/>
      <c r="H8" s="207"/>
      <c r="I8" s="207"/>
      <c r="J8" s="207"/>
      <c r="K8" s="207"/>
      <c r="L8" s="207"/>
      <c r="M8" s="207"/>
      <c r="N8" s="207"/>
      <c r="O8" s="207"/>
    </row>
    <row r="9" spans="1:233" s="89" customFormat="1" ht="21.75" customHeight="1" x14ac:dyDescent="0.15">
      <c r="B9" s="207"/>
      <c r="C9" s="207"/>
      <c r="D9" s="207"/>
      <c r="E9" s="207"/>
      <c r="F9" s="207"/>
      <c r="G9" s="207"/>
      <c r="H9" s="207"/>
      <c r="I9" s="207"/>
      <c r="J9" s="207"/>
      <c r="K9" s="207"/>
      <c r="L9" s="207"/>
      <c r="M9" s="207"/>
      <c r="N9" s="207"/>
      <c r="O9" s="207"/>
    </row>
    <row r="10" spans="1:233" s="89" customFormat="1" ht="21.75" customHeight="1" x14ac:dyDescent="0.15"/>
    <row r="11" spans="1:233" ht="21.75" customHeight="1" x14ac:dyDescent="0.15">
      <c r="B11" s="89"/>
      <c r="C11" s="89"/>
      <c r="D11" s="89"/>
      <c r="E11" s="89"/>
      <c r="F11" s="89"/>
      <c r="G11" s="89"/>
      <c r="H11" s="89"/>
      <c r="I11" s="89"/>
      <c r="J11" s="89"/>
      <c r="K11" s="89"/>
      <c r="L11" s="89"/>
      <c r="M11" s="89"/>
      <c r="N11" s="89"/>
      <c r="O11" s="89"/>
      <c r="P11" s="89"/>
      <c r="Q11" s="89"/>
      <c r="R11" s="89"/>
      <c r="S11" s="89"/>
      <c r="T11" s="89"/>
      <c r="U11" s="89"/>
      <c r="V11" s="89"/>
      <c r="W11" s="89"/>
    </row>
    <row r="12" spans="1:233" ht="21.75" customHeight="1" x14ac:dyDescent="0.15">
      <c r="B12" s="89"/>
      <c r="C12" s="89"/>
      <c r="D12" s="89"/>
      <c r="E12" s="89"/>
      <c r="F12" s="89"/>
      <c r="G12" s="89"/>
      <c r="H12" s="89"/>
      <c r="I12" s="89"/>
      <c r="J12" s="89"/>
      <c r="K12" s="89"/>
      <c r="L12" s="89"/>
      <c r="M12" s="89"/>
      <c r="N12" s="89"/>
      <c r="O12" s="89"/>
      <c r="P12" s="89"/>
      <c r="Q12" s="89"/>
      <c r="R12" s="89"/>
      <c r="S12" s="89"/>
      <c r="T12" s="89"/>
      <c r="U12" s="89"/>
      <c r="V12" s="89"/>
      <c r="W12" s="89"/>
    </row>
    <row r="13" spans="1:233" ht="21.75" customHeight="1" x14ac:dyDescent="0.15">
      <c r="B13" s="89"/>
      <c r="C13" s="89"/>
      <c r="D13" s="89"/>
      <c r="E13" s="89"/>
      <c r="F13" s="89"/>
      <c r="G13" s="89"/>
      <c r="H13" s="89"/>
      <c r="I13" s="89"/>
      <c r="J13" s="89"/>
      <c r="K13" s="89"/>
      <c r="L13" s="89"/>
      <c r="M13" s="89"/>
      <c r="N13" s="89"/>
      <c r="O13" s="89"/>
      <c r="P13" s="89"/>
      <c r="Q13" s="89"/>
      <c r="R13" s="89"/>
      <c r="S13" s="89"/>
      <c r="T13" s="89"/>
      <c r="U13" s="89"/>
      <c r="V13" s="89"/>
      <c r="W13" s="89"/>
    </row>
    <row r="14" spans="1:233" ht="21.75" customHeight="1" x14ac:dyDescent="0.15">
      <c r="B14" s="89"/>
      <c r="C14" s="89"/>
      <c r="D14" s="89"/>
      <c r="E14" s="89"/>
      <c r="F14" s="89"/>
      <c r="G14" s="89"/>
      <c r="H14" s="89"/>
      <c r="I14" s="89"/>
      <c r="J14" s="89"/>
      <c r="K14" s="89"/>
      <c r="L14" s="89"/>
      <c r="M14" s="89"/>
      <c r="N14" s="89"/>
      <c r="O14" s="89"/>
      <c r="P14" s="89"/>
      <c r="Q14" s="89"/>
      <c r="R14" s="89"/>
      <c r="S14" s="89"/>
      <c r="T14" s="89"/>
      <c r="U14" s="89"/>
      <c r="V14" s="89"/>
      <c r="W14" s="89"/>
    </row>
    <row r="15" spans="1:233" ht="21.75" customHeight="1" x14ac:dyDescent="0.15">
      <c r="B15" s="89"/>
      <c r="C15" s="89"/>
      <c r="D15" s="89"/>
      <c r="E15" s="89"/>
      <c r="F15" s="89"/>
      <c r="G15" s="89"/>
      <c r="H15" s="89"/>
      <c r="I15" s="89"/>
      <c r="J15" s="89"/>
      <c r="K15" s="89"/>
      <c r="L15" s="89"/>
      <c r="M15" s="89"/>
      <c r="N15" s="89"/>
      <c r="O15" s="89"/>
      <c r="P15" s="89"/>
      <c r="Q15" s="89"/>
      <c r="R15" s="89"/>
      <c r="S15" s="89"/>
      <c r="T15" s="89"/>
      <c r="U15" s="89"/>
      <c r="V15" s="89"/>
      <c r="W15" s="89"/>
    </row>
    <row r="16" spans="1:233" ht="21.75" customHeight="1" x14ac:dyDescent="0.15">
      <c r="B16" s="89"/>
      <c r="C16" s="89"/>
      <c r="D16" s="89"/>
      <c r="E16" s="89"/>
      <c r="F16" s="89"/>
      <c r="G16" s="89"/>
      <c r="H16" s="89"/>
      <c r="I16" s="89"/>
      <c r="J16" s="89"/>
      <c r="K16" s="89"/>
      <c r="L16" s="89"/>
      <c r="M16" s="89"/>
      <c r="N16" s="89"/>
      <c r="O16" s="89"/>
      <c r="P16" s="89"/>
      <c r="Q16" s="89"/>
      <c r="R16" s="89"/>
      <c r="S16" s="89"/>
      <c r="T16" s="89"/>
      <c r="U16" s="89"/>
      <c r="V16" s="89"/>
      <c r="W16" s="89"/>
    </row>
    <row r="17" spans="2:23" ht="21.75" customHeight="1" x14ac:dyDescent="0.15">
      <c r="B17" s="89"/>
      <c r="C17" s="89"/>
      <c r="D17" s="89"/>
      <c r="E17" s="89"/>
      <c r="F17" s="89"/>
      <c r="G17" s="89"/>
      <c r="H17" s="89"/>
      <c r="I17" s="89"/>
      <c r="J17" s="89"/>
      <c r="K17" s="89"/>
      <c r="L17" s="89"/>
      <c r="M17" s="89"/>
      <c r="N17" s="89"/>
      <c r="O17" s="89"/>
      <c r="P17" s="89"/>
      <c r="Q17" s="89"/>
      <c r="R17" s="89"/>
      <c r="S17" s="89"/>
      <c r="T17" s="89"/>
      <c r="U17" s="89"/>
      <c r="V17" s="89"/>
      <c r="W17" s="89"/>
    </row>
    <row r="18" spans="2:23" ht="21.75" customHeight="1" x14ac:dyDescent="0.15">
      <c r="B18" s="89"/>
      <c r="C18" s="89"/>
      <c r="D18" s="89"/>
      <c r="E18" s="89"/>
      <c r="F18" s="89"/>
      <c r="G18" s="89"/>
      <c r="H18" s="89"/>
      <c r="I18" s="89"/>
      <c r="J18" s="89"/>
      <c r="K18" s="89"/>
      <c r="L18" s="89"/>
      <c r="M18" s="89"/>
      <c r="N18" s="89"/>
      <c r="O18" s="89"/>
      <c r="P18" s="89"/>
      <c r="Q18" s="89"/>
      <c r="R18" s="89"/>
      <c r="S18" s="89"/>
      <c r="T18" s="89"/>
      <c r="U18" s="89"/>
      <c r="V18" s="89"/>
      <c r="W18" s="89"/>
    </row>
    <row r="19" spans="2:23" ht="21.75" customHeight="1" x14ac:dyDescent="0.15">
      <c r="B19" s="89"/>
      <c r="C19" s="89"/>
      <c r="D19" s="89"/>
      <c r="E19" s="89"/>
      <c r="F19" s="89"/>
      <c r="G19" s="89"/>
      <c r="H19" s="89"/>
      <c r="I19" s="89"/>
      <c r="J19" s="89"/>
      <c r="K19" s="89"/>
      <c r="L19" s="89"/>
      <c r="M19" s="89"/>
      <c r="N19" s="89"/>
      <c r="O19" s="89"/>
      <c r="P19" s="89"/>
      <c r="Q19" s="89"/>
      <c r="R19" s="89"/>
      <c r="S19" s="89"/>
      <c r="T19" s="89"/>
      <c r="U19" s="89"/>
      <c r="V19" s="89"/>
      <c r="W19" s="89"/>
    </row>
    <row r="20" spans="2:23" ht="21.75" customHeight="1" x14ac:dyDescent="0.15">
      <c r="B20" s="89"/>
      <c r="C20" s="89"/>
      <c r="D20" s="89"/>
      <c r="E20" s="89"/>
      <c r="F20" s="89"/>
      <c r="G20" s="89"/>
      <c r="H20" s="89"/>
      <c r="I20" s="89"/>
      <c r="J20" s="89"/>
      <c r="K20" s="89"/>
      <c r="L20" s="89"/>
      <c r="M20" s="89"/>
      <c r="N20" s="89"/>
      <c r="O20" s="89"/>
      <c r="P20" s="89"/>
      <c r="Q20" s="89"/>
      <c r="R20" s="89"/>
      <c r="S20" s="89"/>
      <c r="T20" s="89"/>
      <c r="U20" s="89"/>
      <c r="V20" s="89"/>
      <c r="W20" s="89"/>
    </row>
    <row r="21" spans="2:23" ht="21.75" customHeight="1" x14ac:dyDescent="0.15">
      <c r="B21" s="89"/>
      <c r="C21" s="107"/>
      <c r="D21" s="89"/>
      <c r="E21" s="89"/>
      <c r="F21" s="89"/>
      <c r="G21" s="89"/>
      <c r="H21" s="89"/>
      <c r="I21" s="89"/>
      <c r="J21" s="89"/>
      <c r="K21" s="89"/>
      <c r="L21" s="89"/>
      <c r="M21" s="89"/>
      <c r="N21" s="89"/>
      <c r="O21" s="89"/>
      <c r="P21" s="89"/>
      <c r="Q21" s="89"/>
      <c r="R21" s="89"/>
      <c r="S21" s="89"/>
      <c r="T21" s="89"/>
      <c r="U21" s="89"/>
      <c r="V21" s="89"/>
      <c r="W21" s="89"/>
    </row>
    <row r="22" spans="2:23" ht="21.75" customHeight="1" x14ac:dyDescent="0.15">
      <c r="B22" s="89"/>
      <c r="C22" s="107"/>
      <c r="D22" s="89"/>
      <c r="E22" s="89"/>
      <c r="F22" s="89"/>
      <c r="G22" s="89"/>
      <c r="H22" s="89"/>
      <c r="I22" s="89"/>
      <c r="J22" s="89"/>
      <c r="K22" s="89"/>
      <c r="L22" s="89"/>
      <c r="M22" s="89"/>
      <c r="N22" s="89"/>
      <c r="O22" s="89"/>
      <c r="P22" s="89"/>
      <c r="Q22" s="89"/>
      <c r="R22" s="89"/>
      <c r="S22" s="89"/>
      <c r="T22" s="89"/>
      <c r="U22" s="89"/>
      <c r="V22" s="89"/>
      <c r="W22" s="89"/>
    </row>
    <row r="23" spans="2:23" ht="21.75" customHeight="1" x14ac:dyDescent="0.15">
      <c r="B23" s="89"/>
      <c r="C23" s="107"/>
      <c r="D23" s="89"/>
      <c r="E23" s="89"/>
      <c r="F23" s="89"/>
      <c r="G23" s="89"/>
      <c r="H23" s="89"/>
      <c r="I23" s="89"/>
      <c r="J23" s="89"/>
      <c r="K23" s="89"/>
      <c r="L23" s="89"/>
      <c r="M23" s="89"/>
      <c r="N23" s="89"/>
      <c r="O23" s="89"/>
      <c r="P23" s="89"/>
      <c r="Q23" s="89"/>
      <c r="R23" s="89"/>
      <c r="S23" s="89"/>
      <c r="T23" s="89"/>
      <c r="U23" s="89"/>
      <c r="V23" s="89"/>
      <c r="W23" s="89"/>
    </row>
    <row r="24" spans="2:23" ht="21.75" customHeight="1" x14ac:dyDescent="0.15">
      <c r="B24" s="89"/>
      <c r="C24" s="107"/>
      <c r="D24" s="89"/>
      <c r="E24" s="89"/>
      <c r="F24" s="89"/>
      <c r="G24" s="89"/>
      <c r="H24" s="89"/>
      <c r="I24" s="89"/>
      <c r="J24" s="89"/>
      <c r="K24" s="89"/>
      <c r="L24" s="89"/>
      <c r="M24" s="89"/>
      <c r="N24" s="89"/>
      <c r="O24" s="89"/>
      <c r="P24" s="89"/>
      <c r="Q24" s="89"/>
      <c r="R24" s="89"/>
      <c r="S24" s="89"/>
      <c r="T24" s="89"/>
      <c r="U24" s="89"/>
      <c r="V24" s="89"/>
      <c r="W24" s="89"/>
    </row>
    <row r="25" spans="2:23" ht="21.75" customHeight="1" x14ac:dyDescent="0.15">
      <c r="B25" s="89"/>
      <c r="C25" s="107"/>
      <c r="D25" s="89"/>
      <c r="E25" s="89"/>
      <c r="F25" s="89"/>
      <c r="G25" s="89"/>
      <c r="H25" s="89"/>
      <c r="I25" s="89"/>
      <c r="J25" s="89"/>
      <c r="K25" s="89"/>
      <c r="L25" s="89"/>
      <c r="M25" s="89"/>
      <c r="N25" s="89"/>
      <c r="O25" s="89"/>
      <c r="P25" s="89"/>
      <c r="Q25" s="89"/>
      <c r="R25" s="89"/>
      <c r="S25" s="89"/>
      <c r="T25" s="89"/>
      <c r="U25" s="89"/>
      <c r="V25" s="89"/>
      <c r="W25" s="89"/>
    </row>
    <row r="26" spans="2:23" ht="21.75" customHeight="1" x14ac:dyDescent="0.15">
      <c r="B26" s="89"/>
      <c r="C26" s="107"/>
      <c r="D26" s="89"/>
      <c r="E26" s="89"/>
      <c r="F26" s="89"/>
      <c r="G26" s="89"/>
      <c r="H26" s="89"/>
      <c r="I26" s="89"/>
      <c r="J26" s="89"/>
      <c r="K26" s="89"/>
      <c r="L26" s="89"/>
      <c r="M26" s="89"/>
      <c r="N26" s="89"/>
      <c r="O26" s="89"/>
      <c r="P26" s="89"/>
      <c r="Q26" s="89"/>
      <c r="R26" s="89"/>
      <c r="S26" s="89"/>
      <c r="T26" s="89"/>
      <c r="U26" s="89"/>
      <c r="V26" s="89"/>
      <c r="W26" s="89"/>
    </row>
    <row r="27" spans="2:23" ht="21.75" customHeight="1" x14ac:dyDescent="0.15">
      <c r="B27" s="89"/>
      <c r="C27" s="107"/>
      <c r="D27" s="89"/>
      <c r="E27" s="89"/>
      <c r="F27" s="89"/>
      <c r="G27" s="89"/>
      <c r="H27" s="89"/>
      <c r="I27" s="89"/>
      <c r="J27" s="89"/>
      <c r="K27" s="89"/>
      <c r="L27" s="89"/>
      <c r="M27" s="89"/>
      <c r="N27" s="89"/>
      <c r="O27" s="89"/>
      <c r="P27" s="89"/>
      <c r="Q27" s="89"/>
      <c r="R27" s="89"/>
      <c r="S27" s="89"/>
      <c r="T27" s="89"/>
      <c r="U27" s="89"/>
      <c r="V27" s="89"/>
      <c r="W27" s="89"/>
    </row>
    <row r="28" spans="2:23" ht="21.75" customHeight="1" x14ac:dyDescent="0.15">
      <c r="B28" s="89"/>
      <c r="C28" s="107"/>
      <c r="D28" s="89"/>
      <c r="E28" s="89"/>
      <c r="F28" s="89"/>
      <c r="G28" s="89"/>
      <c r="H28" s="89"/>
      <c r="I28" s="89"/>
      <c r="J28" s="89"/>
      <c r="K28" s="89"/>
      <c r="L28" s="89"/>
      <c r="M28" s="89"/>
      <c r="N28" s="89"/>
      <c r="O28" s="89"/>
      <c r="P28" s="89"/>
      <c r="Q28" s="89"/>
      <c r="R28" s="89"/>
      <c r="S28" s="89"/>
      <c r="T28" s="89"/>
      <c r="U28" s="89"/>
      <c r="V28" s="89"/>
      <c r="W28" s="89"/>
    </row>
    <row r="29" spans="2:23" ht="21.75" customHeight="1" x14ac:dyDescent="0.15">
      <c r="B29" s="89"/>
      <c r="C29" s="107"/>
      <c r="D29" s="89"/>
      <c r="E29" s="89"/>
      <c r="F29" s="89"/>
      <c r="G29" s="89"/>
      <c r="H29" s="89"/>
      <c r="I29" s="89"/>
      <c r="J29" s="89"/>
      <c r="K29" s="89"/>
      <c r="L29" s="89"/>
      <c r="M29" s="89"/>
      <c r="N29" s="89"/>
      <c r="O29" s="89"/>
      <c r="P29" s="89"/>
      <c r="Q29" s="89"/>
      <c r="R29" s="89"/>
      <c r="S29" s="89"/>
      <c r="T29" s="89"/>
      <c r="U29" s="89"/>
      <c r="V29" s="89"/>
      <c r="W29" s="89"/>
    </row>
    <row r="30" spans="2:23" ht="21.75" customHeight="1" x14ac:dyDescent="0.15">
      <c r="B30" s="89"/>
      <c r="C30" s="107"/>
      <c r="D30" s="89"/>
      <c r="E30" s="89"/>
      <c r="F30" s="89"/>
      <c r="G30" s="89"/>
      <c r="H30" s="89"/>
      <c r="I30" s="89"/>
      <c r="J30" s="89"/>
      <c r="K30" s="89"/>
      <c r="L30" s="89"/>
      <c r="M30" s="89"/>
      <c r="N30" s="89"/>
      <c r="O30" s="89"/>
      <c r="P30" s="89"/>
      <c r="Q30" s="89"/>
      <c r="R30" s="89"/>
      <c r="S30" s="89"/>
      <c r="T30" s="89"/>
      <c r="U30" s="89"/>
      <c r="V30" s="89"/>
      <c r="W30" s="89"/>
    </row>
    <row r="31" spans="2:23" ht="21.75" customHeight="1" x14ac:dyDescent="0.15">
      <c r="B31" s="89"/>
      <c r="C31" s="107"/>
      <c r="D31" s="89"/>
      <c r="E31" s="89"/>
      <c r="F31" s="89"/>
      <c r="G31" s="89"/>
      <c r="H31" s="89"/>
      <c r="I31" s="89"/>
      <c r="J31" s="89"/>
      <c r="K31" s="89"/>
      <c r="L31" s="89"/>
      <c r="M31" s="89"/>
      <c r="N31" s="89"/>
      <c r="O31" s="89"/>
      <c r="P31" s="89"/>
      <c r="Q31" s="89"/>
      <c r="R31" s="89"/>
      <c r="S31" s="89"/>
      <c r="T31" s="89"/>
      <c r="U31" s="89"/>
      <c r="V31" s="89"/>
      <c r="W31" s="89"/>
    </row>
    <row r="32" spans="2:23" ht="21.75" customHeight="1" x14ac:dyDescent="0.15">
      <c r="B32" s="89"/>
      <c r="C32" s="107"/>
      <c r="D32" s="89"/>
      <c r="E32" s="89"/>
      <c r="F32" s="89"/>
      <c r="G32" s="89"/>
      <c r="H32" s="89"/>
      <c r="I32" s="89"/>
      <c r="J32" s="89"/>
      <c r="K32" s="89"/>
      <c r="L32" s="89"/>
      <c r="M32" s="89"/>
      <c r="N32" s="89"/>
      <c r="O32" s="89"/>
      <c r="P32" s="89"/>
      <c r="Q32" s="89"/>
      <c r="R32" s="89"/>
      <c r="S32" s="89"/>
      <c r="T32" s="89"/>
      <c r="U32" s="89"/>
      <c r="V32" s="89"/>
      <c r="W32" s="89"/>
    </row>
    <row r="33" spans="3:3" s="89" customFormat="1" ht="21.75" customHeight="1" x14ac:dyDescent="0.15">
      <c r="C33" s="107"/>
    </row>
    <row r="34" spans="3:3" s="89" customFormat="1" ht="21.75" customHeight="1" x14ac:dyDescent="0.15">
      <c r="C34" s="107"/>
    </row>
    <row r="35" spans="3:3" s="89" customFormat="1" ht="21.75" customHeight="1" x14ac:dyDescent="0.15">
      <c r="C35" s="107"/>
    </row>
    <row r="36" spans="3:3" s="89" customFormat="1" ht="21.75" customHeight="1" x14ac:dyDescent="0.15">
      <c r="C36" s="107"/>
    </row>
    <row r="37" spans="3:3" s="89" customFormat="1" ht="21.75" customHeight="1" x14ac:dyDescent="0.15">
      <c r="C37" s="107"/>
    </row>
    <row r="38" spans="3:3" s="89" customFormat="1" ht="21.75" customHeight="1" x14ac:dyDescent="0.15">
      <c r="C38" s="107"/>
    </row>
    <row r="39" spans="3:3" s="89" customFormat="1" ht="21.75" customHeight="1" x14ac:dyDescent="0.15">
      <c r="C39" s="107"/>
    </row>
    <row r="40" spans="3:3" s="89" customFormat="1" ht="21.75" customHeight="1" x14ac:dyDescent="0.15">
      <c r="C40" s="107"/>
    </row>
    <row r="41" spans="3:3" s="89" customFormat="1" ht="21.75" customHeight="1" x14ac:dyDescent="0.15">
      <c r="C41" s="107"/>
    </row>
    <row r="42" spans="3:3" s="89" customFormat="1" ht="21.75" customHeight="1" x14ac:dyDescent="0.15">
      <c r="C42" s="107"/>
    </row>
    <row r="43" spans="3:3" s="89" customFormat="1" ht="21.75" customHeight="1" x14ac:dyDescent="0.15">
      <c r="C43" s="107"/>
    </row>
    <row r="44" spans="3:3" s="89" customFormat="1" ht="21.75" customHeight="1" x14ac:dyDescent="0.15">
      <c r="C44" s="107"/>
    </row>
    <row r="45" spans="3:3" s="89" customFormat="1" ht="21.75" customHeight="1" x14ac:dyDescent="0.15">
      <c r="C45" s="107"/>
    </row>
    <row r="46" spans="3:3" s="89" customFormat="1" ht="21.75" customHeight="1" x14ac:dyDescent="0.15">
      <c r="C46" s="107"/>
    </row>
    <row r="47" spans="3:3" s="89" customFormat="1" ht="21.75" customHeight="1" x14ac:dyDescent="0.15">
      <c r="C47" s="107"/>
    </row>
    <row r="48" spans="3:3" s="89" customFormat="1" ht="21.75" customHeight="1" x14ac:dyDescent="0.15">
      <c r="C48" s="107"/>
    </row>
    <row r="49" spans="3:3" s="89" customFormat="1" ht="21.75" customHeight="1" x14ac:dyDescent="0.15">
      <c r="C49" s="107"/>
    </row>
    <row r="50" spans="3:3" s="89" customFormat="1" ht="21.75" customHeight="1" x14ac:dyDescent="0.15">
      <c r="C50" s="107"/>
    </row>
    <row r="51" spans="3:3" s="89" customFormat="1" ht="21.75" customHeight="1" x14ac:dyDescent="0.15">
      <c r="C51" s="107"/>
    </row>
    <row r="52" spans="3:3" s="89" customFormat="1" ht="21.75" customHeight="1" x14ac:dyDescent="0.15">
      <c r="C52" s="107"/>
    </row>
    <row r="53" spans="3:3" s="89" customFormat="1" ht="21.75" customHeight="1" x14ac:dyDescent="0.15">
      <c r="C53" s="107"/>
    </row>
    <row r="54" spans="3:3" s="89" customFormat="1" ht="21.75" customHeight="1" x14ac:dyDescent="0.15">
      <c r="C54" s="107"/>
    </row>
    <row r="55" spans="3:3" s="89" customFormat="1" ht="21.75" customHeight="1" x14ac:dyDescent="0.15">
      <c r="C55" s="107"/>
    </row>
    <row r="56" spans="3:3" s="89" customFormat="1" ht="21.75" customHeight="1" x14ac:dyDescent="0.15">
      <c r="C56" s="107"/>
    </row>
    <row r="57" spans="3:3" s="89" customFormat="1" ht="21.75" customHeight="1" x14ac:dyDescent="0.15">
      <c r="C57" s="107"/>
    </row>
    <row r="58" spans="3:3" s="89" customFormat="1" ht="21.75" customHeight="1" x14ac:dyDescent="0.15">
      <c r="C58" s="107"/>
    </row>
    <row r="59" spans="3:3" s="89" customFormat="1" ht="21.75" customHeight="1" x14ac:dyDescent="0.15">
      <c r="C59" s="107"/>
    </row>
    <row r="60" spans="3:3" s="89" customFormat="1" ht="21.75" customHeight="1" x14ac:dyDescent="0.15">
      <c r="C60" s="107"/>
    </row>
    <row r="61" spans="3:3" s="89" customFormat="1" ht="21.75" customHeight="1" x14ac:dyDescent="0.15">
      <c r="C61" s="107"/>
    </row>
    <row r="62" spans="3:3" s="89" customFormat="1" ht="21.75" customHeight="1" x14ac:dyDescent="0.15">
      <c r="C62" s="107"/>
    </row>
    <row r="63" spans="3:3" s="89" customFormat="1" ht="21.75" customHeight="1" x14ac:dyDescent="0.15">
      <c r="C63" s="107"/>
    </row>
    <row r="64" spans="3:3" s="89" customFormat="1" ht="21.75" customHeight="1" x14ac:dyDescent="0.15">
      <c r="C64" s="107"/>
    </row>
    <row r="65" spans="3:3" s="89" customFormat="1" ht="21.75" customHeight="1" x14ac:dyDescent="0.15">
      <c r="C65" s="107"/>
    </row>
    <row r="66" spans="3:3" s="89" customFormat="1" ht="21.75" customHeight="1" x14ac:dyDescent="0.15">
      <c r="C66" s="107"/>
    </row>
    <row r="67" spans="3:3" s="89" customFormat="1" ht="21.75" customHeight="1" x14ac:dyDescent="0.15">
      <c r="C67" s="107"/>
    </row>
    <row r="68" spans="3:3" s="89" customFormat="1" ht="21.75" customHeight="1" x14ac:dyDescent="0.15">
      <c r="C68" s="107"/>
    </row>
    <row r="69" spans="3:3" s="89" customFormat="1" ht="21.75" customHeight="1" x14ac:dyDescent="0.15">
      <c r="C69" s="107"/>
    </row>
    <row r="70" spans="3:3" s="89" customFormat="1" ht="21.75" customHeight="1" x14ac:dyDescent="0.15">
      <c r="C70" s="107"/>
    </row>
    <row r="71" spans="3:3" s="89" customFormat="1" ht="21.75" customHeight="1" x14ac:dyDescent="0.15">
      <c r="C71" s="107"/>
    </row>
    <row r="72" spans="3:3" s="89" customFormat="1" ht="21.75" customHeight="1" x14ac:dyDescent="0.15">
      <c r="C72" s="107"/>
    </row>
    <row r="73" spans="3:3" s="89" customFormat="1" ht="21.75" customHeight="1" x14ac:dyDescent="0.15">
      <c r="C73" s="107"/>
    </row>
    <row r="74" spans="3:3" s="89" customFormat="1" ht="21.75" customHeight="1" x14ac:dyDescent="0.15">
      <c r="C74" s="107"/>
    </row>
    <row r="75" spans="3:3" s="89" customFormat="1" ht="21.75" customHeight="1" x14ac:dyDescent="0.15">
      <c r="C75" s="107"/>
    </row>
    <row r="76" spans="3:3" s="89" customFormat="1" ht="21.75" customHeight="1" x14ac:dyDescent="0.15">
      <c r="C76" s="107"/>
    </row>
    <row r="77" spans="3:3" s="89" customFormat="1" ht="21.75" customHeight="1" x14ac:dyDescent="0.15">
      <c r="C77" s="107"/>
    </row>
    <row r="78" spans="3:3" s="89" customFormat="1" ht="21.75" customHeight="1" x14ac:dyDescent="0.15">
      <c r="C78" s="107"/>
    </row>
    <row r="79" spans="3:3" s="89" customFormat="1" ht="21.75" customHeight="1" x14ac:dyDescent="0.15">
      <c r="C79" s="107"/>
    </row>
    <row r="80" spans="3:3" s="89" customFormat="1" ht="21.75" customHeight="1" x14ac:dyDescent="0.15">
      <c r="C80" s="107"/>
    </row>
    <row r="81" spans="3:3" s="89" customFormat="1" ht="21.75" customHeight="1" x14ac:dyDescent="0.15">
      <c r="C81" s="107"/>
    </row>
    <row r="82" spans="3:3" s="89" customFormat="1" ht="21.75" customHeight="1" x14ac:dyDescent="0.15">
      <c r="C82" s="107"/>
    </row>
    <row r="83" spans="3:3" s="89" customFormat="1" ht="21.75" customHeight="1" x14ac:dyDescent="0.15">
      <c r="C83" s="107"/>
    </row>
    <row r="84" spans="3:3" s="89" customFormat="1" ht="21.75" customHeight="1" x14ac:dyDescent="0.15">
      <c r="C84" s="107"/>
    </row>
    <row r="85" spans="3:3" s="89" customFormat="1" ht="21.75" customHeight="1" x14ac:dyDescent="0.15">
      <c r="C85" s="107"/>
    </row>
    <row r="86" spans="3:3" s="89" customFormat="1" ht="21.75" customHeight="1" x14ac:dyDescent="0.15">
      <c r="C86" s="107"/>
    </row>
    <row r="87" spans="3:3" s="89" customFormat="1" ht="21.75" customHeight="1" x14ac:dyDescent="0.15">
      <c r="C87" s="107"/>
    </row>
    <row r="88" spans="3:3" s="89" customFormat="1" ht="21.75" customHeight="1" x14ac:dyDescent="0.15">
      <c r="C88" s="107"/>
    </row>
    <row r="89" spans="3:3" s="89" customFormat="1" ht="21.75" customHeight="1" x14ac:dyDescent="0.15">
      <c r="C89" s="107"/>
    </row>
  </sheetData>
  <sheetProtection algorithmName="SHA-512" hashValue="ogOQNFwIz0KuLA5YxJ8t02waIS7MpvUfI5LfLLY05zXXMErDuFSU3Y4/E3PN7CvuNt068bwQ13Iw2btzjQsJcw==" saltValue="HSIPc/OSKqi/hi1qn5/dhw==" spinCount="100000" sheet="1" objects="1" scenarios="1" selectLockedCells="1"/>
  <mergeCells count="3">
    <mergeCell ref="P3:R3"/>
    <mergeCell ref="P4:R4"/>
    <mergeCell ref="N6:P6"/>
  </mergeCells>
  <phoneticPr fontId="2"/>
  <printOptions horizontalCentered="1"/>
  <pageMargins left="0.69" right="0.49" top="0.74" bottom="0.62" header="0.27559055118110237" footer="0.36"/>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1:AJ60"/>
  <sheetViews>
    <sheetView showRowColHeaders="0" tabSelected="1" defaultGridColor="0" colorId="12" zoomScaleNormal="100" workbookViewId="0">
      <selection activeCell="D16" sqref="D16"/>
    </sheetView>
  </sheetViews>
  <sheetFormatPr defaultColWidth="9" defaultRowHeight="12" x14ac:dyDescent="0.15"/>
  <cols>
    <col min="1" max="1" width="2.125" style="52" customWidth="1"/>
    <col min="2" max="2" width="3" style="52" customWidth="1"/>
    <col min="3" max="3" width="5" style="52" customWidth="1"/>
    <col min="4" max="7" width="3.5" style="52" customWidth="1"/>
    <col min="8" max="8" width="6.375" style="52" customWidth="1"/>
    <col min="9" max="9" width="2.875" style="52" customWidth="1"/>
    <col min="10" max="10" width="13.375" style="52" customWidth="1"/>
    <col min="11" max="11" width="1.125" style="52" customWidth="1"/>
    <col min="12" max="12" width="3.375" style="52" customWidth="1"/>
    <col min="13" max="13" width="12.5" style="52" customWidth="1"/>
    <col min="14" max="14" width="11.5" style="52" customWidth="1"/>
    <col min="15" max="15" width="13.25" style="52" customWidth="1"/>
    <col min="16" max="16" width="1.125" style="52" customWidth="1"/>
    <col min="17" max="18" width="1.5" style="52" customWidth="1"/>
    <col min="19" max="25" width="3.25" style="52" customWidth="1"/>
    <col min="26" max="26" width="14" style="52" customWidth="1"/>
    <col min="27" max="27" width="1.125" style="52" customWidth="1"/>
    <col min="28" max="28" width="14" style="52" customWidth="1"/>
    <col min="29" max="29" width="1.375" style="52" customWidth="1"/>
    <col min="30" max="30" width="14.125" style="52" customWidth="1"/>
    <col min="31" max="31" width="3" style="52" customWidth="1"/>
    <col min="32" max="16384" width="9" style="52"/>
  </cols>
  <sheetData>
    <row r="1" spans="1:36" s="39" customFormat="1" ht="6.75" customHeight="1" x14ac:dyDescent="0.15">
      <c r="A1" s="52"/>
      <c r="B1" s="52"/>
      <c r="C1" s="52"/>
      <c r="D1" s="52"/>
      <c r="E1" s="52"/>
      <c r="F1" s="52"/>
      <c r="G1" s="52"/>
      <c r="H1" s="52"/>
      <c r="I1" s="52"/>
      <c r="J1" s="52"/>
      <c r="K1" s="52"/>
      <c r="L1" s="52"/>
      <c r="M1" s="52"/>
      <c r="N1" s="52"/>
      <c r="O1" s="52"/>
      <c r="P1" s="52"/>
      <c r="Q1" s="52"/>
      <c r="R1" s="52"/>
      <c r="S1" s="52"/>
      <c r="T1" s="52"/>
    </row>
    <row r="2" spans="1:36" s="39" customFormat="1" ht="18" customHeight="1" x14ac:dyDescent="0.15">
      <c r="A2" s="52"/>
      <c r="B2" s="211" t="s">
        <v>298</v>
      </c>
      <c r="C2" s="212"/>
      <c r="D2" s="212"/>
      <c r="E2" s="212"/>
      <c r="F2" s="212"/>
      <c r="G2" s="212"/>
      <c r="H2" s="212"/>
      <c r="I2" s="212"/>
      <c r="J2" s="212"/>
      <c r="K2" s="212"/>
      <c r="L2" s="212"/>
      <c r="M2" s="212"/>
      <c r="N2" s="212"/>
      <c r="O2" s="242">
        <f ca="1">NOW()</f>
        <v>45778.623547800926</v>
      </c>
      <c r="P2" s="240"/>
      <c r="Q2" s="241" t="s">
        <v>297</v>
      </c>
      <c r="R2" s="240"/>
      <c r="S2" s="240"/>
      <c r="T2" s="240"/>
    </row>
    <row r="3" spans="1:36" s="39" customFormat="1" ht="18" customHeight="1" x14ac:dyDescent="0.15">
      <c r="A3" s="52"/>
      <c r="B3" s="213" t="s">
        <v>299</v>
      </c>
      <c r="C3" s="214"/>
      <c r="D3" s="214"/>
      <c r="E3" s="214"/>
      <c r="F3" s="214"/>
      <c r="G3" s="214"/>
      <c r="H3" s="214"/>
      <c r="I3" s="214"/>
      <c r="J3" s="214"/>
      <c r="K3" s="214"/>
      <c r="L3" s="214"/>
      <c r="M3" s="214"/>
      <c r="N3" s="214"/>
      <c r="O3" s="243">
        <v>46143</v>
      </c>
    </row>
    <row r="4" spans="1:36" s="39" customFormat="1" ht="5.25" customHeight="1" thickBot="1" x14ac:dyDescent="0.2">
      <c r="A4" s="52"/>
      <c r="B4" s="52"/>
      <c r="C4" s="52"/>
      <c r="D4" s="52"/>
      <c r="E4" s="52"/>
      <c r="F4" s="52"/>
      <c r="G4" s="52"/>
      <c r="H4" s="52"/>
      <c r="I4" s="52"/>
      <c r="J4" s="52"/>
      <c r="K4" s="52"/>
      <c r="L4" s="52"/>
      <c r="M4" s="52"/>
      <c r="N4" s="52"/>
      <c r="O4" s="52"/>
      <c r="P4" s="52"/>
      <c r="Q4" s="52"/>
      <c r="R4" s="52"/>
      <c r="S4" s="52"/>
      <c r="T4" s="52"/>
    </row>
    <row r="5" spans="1:36" s="39" customFormat="1" ht="13.5" customHeight="1" thickBot="1" x14ac:dyDescent="0.2">
      <c r="A5" s="52"/>
      <c r="B5" s="281" t="s">
        <v>274</v>
      </c>
      <c r="C5" s="282"/>
      <c r="D5" s="282"/>
      <c r="E5" s="282"/>
      <c r="F5" s="282"/>
      <c r="G5" s="282"/>
      <c r="H5" s="282"/>
      <c r="I5" s="282"/>
      <c r="J5" s="282"/>
      <c r="K5" s="282"/>
      <c r="L5" s="282"/>
      <c r="M5" s="282"/>
      <c r="N5" s="282"/>
      <c r="O5" s="283"/>
      <c r="P5" s="206"/>
      <c r="Q5" s="298" t="s">
        <v>272</v>
      </c>
      <c r="R5" s="299"/>
      <c r="S5" s="299"/>
      <c r="T5" s="299"/>
      <c r="U5" s="299"/>
      <c r="V5" s="299"/>
      <c r="W5" s="299"/>
      <c r="X5" s="299"/>
      <c r="Y5" s="299"/>
      <c r="Z5" s="299"/>
      <c r="AA5" s="299"/>
      <c r="AB5" s="299"/>
      <c r="AC5" s="299"/>
      <c r="AD5" s="299"/>
      <c r="AE5" s="300"/>
      <c r="AF5" s="210"/>
    </row>
    <row r="6" spans="1:36" s="39" customFormat="1" ht="5.25" customHeight="1" x14ac:dyDescent="0.15">
      <c r="A6" s="52"/>
      <c r="B6" s="203"/>
      <c r="C6" s="204"/>
      <c r="D6" s="204"/>
      <c r="E6" s="204"/>
      <c r="F6" s="204"/>
      <c r="G6" s="204"/>
      <c r="H6" s="204"/>
      <c r="I6" s="204"/>
      <c r="J6" s="204"/>
      <c r="K6" s="204"/>
      <c r="L6" s="204"/>
      <c r="M6" s="204"/>
      <c r="N6" s="204"/>
      <c r="O6" s="205"/>
      <c r="P6" s="206"/>
      <c r="Q6" s="284" t="s">
        <v>267</v>
      </c>
      <c r="R6" s="285"/>
      <c r="S6" s="285"/>
      <c r="T6" s="285"/>
      <c r="U6" s="285"/>
      <c r="V6" s="285"/>
      <c r="W6" s="285"/>
      <c r="X6" s="340" t="s">
        <v>273</v>
      </c>
      <c r="Y6" s="341"/>
      <c r="Z6" s="341"/>
      <c r="AA6" s="341"/>
      <c r="AB6" s="342"/>
      <c r="AC6" s="346" t="s">
        <v>271</v>
      </c>
      <c r="AD6" s="346"/>
      <c r="AE6" s="347"/>
    </row>
    <row r="7" spans="1:36" s="39" customFormat="1" ht="13.5" customHeight="1" x14ac:dyDescent="0.15">
      <c r="A7" s="52"/>
      <c r="B7" s="196"/>
      <c r="C7" s="294" t="s">
        <v>263</v>
      </c>
      <c r="D7" s="294"/>
      <c r="E7" s="294"/>
      <c r="F7" s="295" t="s">
        <v>264</v>
      </c>
      <c r="G7" s="295"/>
      <c r="H7" s="295"/>
      <c r="J7" s="302" t="s">
        <v>81</v>
      </c>
      <c r="K7" s="303"/>
      <c r="L7" s="194"/>
      <c r="M7" s="191">
        <v>250350</v>
      </c>
      <c r="N7" s="1" t="s">
        <v>276</v>
      </c>
      <c r="O7" s="197"/>
      <c r="P7" s="206"/>
      <c r="Q7" s="286"/>
      <c r="R7" s="287"/>
      <c r="S7" s="287"/>
      <c r="T7" s="287"/>
      <c r="U7" s="287"/>
      <c r="V7" s="287"/>
      <c r="W7" s="287"/>
      <c r="X7" s="343"/>
      <c r="Y7" s="344"/>
      <c r="Z7" s="344"/>
      <c r="AA7" s="344"/>
      <c r="AB7" s="345"/>
      <c r="AC7" s="348"/>
      <c r="AD7" s="348"/>
      <c r="AE7" s="349"/>
      <c r="AG7" s="326"/>
      <c r="AH7" s="326"/>
      <c r="AI7" s="326"/>
      <c r="AJ7" s="326"/>
    </row>
    <row r="8" spans="1:36" s="39" customFormat="1" ht="13.5" customHeight="1" x14ac:dyDescent="0.15">
      <c r="A8" s="52"/>
      <c r="B8" s="196"/>
      <c r="C8" s="1"/>
      <c r="D8" s="1"/>
      <c r="E8" s="1"/>
      <c r="F8" s="1"/>
      <c r="G8" s="1" t="s">
        <v>262</v>
      </c>
      <c r="H8" s="1"/>
      <c r="I8" s="1"/>
      <c r="J8" s="195" t="s">
        <v>262</v>
      </c>
      <c r="K8" s="1"/>
      <c r="L8" s="1"/>
      <c r="M8" s="1"/>
      <c r="N8" s="1"/>
      <c r="O8" s="198"/>
      <c r="P8" s="206"/>
      <c r="Q8" s="286"/>
      <c r="R8" s="287"/>
      <c r="S8" s="287"/>
      <c r="T8" s="287"/>
      <c r="U8" s="287"/>
      <c r="V8" s="287"/>
      <c r="W8" s="287"/>
      <c r="X8" s="327" t="s">
        <v>275</v>
      </c>
      <c r="Y8" s="326"/>
      <c r="Z8" s="326"/>
      <c r="AA8" s="326"/>
      <c r="AB8" s="328"/>
      <c r="AC8" s="332" t="s">
        <v>268</v>
      </c>
      <c r="AD8" s="332"/>
      <c r="AE8" s="333"/>
      <c r="AG8" s="326"/>
      <c r="AH8" s="326"/>
      <c r="AI8" s="326"/>
      <c r="AJ8" s="326"/>
    </row>
    <row r="9" spans="1:36" s="39" customFormat="1" ht="13.5" customHeight="1" x14ac:dyDescent="0.15">
      <c r="A9" s="52"/>
      <c r="B9" s="196"/>
      <c r="C9" s="1"/>
      <c r="D9" s="1"/>
      <c r="E9" s="1"/>
      <c r="F9" s="39" t="s">
        <v>266</v>
      </c>
      <c r="J9" s="39" t="s">
        <v>81</v>
      </c>
      <c r="L9" s="301">
        <v>250</v>
      </c>
      <c r="M9" s="301"/>
      <c r="N9" s="192"/>
      <c r="O9" s="199"/>
      <c r="P9" s="206"/>
      <c r="Q9" s="286"/>
      <c r="R9" s="287"/>
      <c r="S9" s="287"/>
      <c r="T9" s="287"/>
      <c r="U9" s="287"/>
      <c r="V9" s="287"/>
      <c r="W9" s="287"/>
      <c r="X9" s="327"/>
      <c r="Y9" s="326"/>
      <c r="Z9" s="326"/>
      <c r="AA9" s="326"/>
      <c r="AB9" s="328"/>
      <c r="AC9" s="332"/>
      <c r="AD9" s="332"/>
      <c r="AE9" s="333"/>
      <c r="AG9" s="326"/>
      <c r="AH9" s="326"/>
      <c r="AI9" s="326"/>
      <c r="AJ9" s="326"/>
    </row>
    <row r="10" spans="1:36" s="39" customFormat="1" ht="13.5" customHeight="1" x14ac:dyDescent="0.15">
      <c r="A10" s="52"/>
      <c r="B10" s="196"/>
      <c r="C10" s="1"/>
      <c r="D10" s="1"/>
      <c r="E10" s="1"/>
      <c r="F10" s="296" t="s">
        <v>265</v>
      </c>
      <c r="G10" s="296"/>
      <c r="H10" s="296"/>
      <c r="I10" s="296"/>
      <c r="J10" s="296"/>
      <c r="K10" s="296"/>
      <c r="L10" s="296"/>
      <c r="M10" s="296"/>
      <c r="N10" s="296"/>
      <c r="O10" s="198"/>
      <c r="P10" s="206"/>
      <c r="Q10" s="288"/>
      <c r="R10" s="289"/>
      <c r="S10" s="289"/>
      <c r="T10" s="289"/>
      <c r="U10" s="289"/>
      <c r="V10" s="289"/>
      <c r="W10" s="289"/>
      <c r="X10" s="329"/>
      <c r="Y10" s="330"/>
      <c r="Z10" s="330"/>
      <c r="AA10" s="330"/>
      <c r="AB10" s="331"/>
      <c r="AC10" s="332"/>
      <c r="AD10" s="332"/>
      <c r="AE10" s="333"/>
      <c r="AG10" s="326"/>
      <c r="AH10" s="326"/>
      <c r="AI10" s="326"/>
      <c r="AJ10" s="326"/>
    </row>
    <row r="11" spans="1:36" s="39" customFormat="1" ht="13.5" customHeight="1" thickBot="1" x14ac:dyDescent="0.2">
      <c r="A11" s="52"/>
      <c r="B11" s="200"/>
      <c r="C11" s="201"/>
      <c r="D11" s="201"/>
      <c r="E11" s="201"/>
      <c r="F11" s="297"/>
      <c r="G11" s="297"/>
      <c r="H11" s="297"/>
      <c r="I11" s="297"/>
      <c r="J11" s="297"/>
      <c r="K11" s="297"/>
      <c r="L11" s="297"/>
      <c r="M11" s="297"/>
      <c r="N11" s="297"/>
      <c r="O11" s="202"/>
      <c r="P11" s="193"/>
      <c r="Q11" s="290" t="s">
        <v>269</v>
      </c>
      <c r="R11" s="291"/>
      <c r="S11" s="291"/>
      <c r="T11" s="291"/>
      <c r="U11" s="291"/>
      <c r="V11" s="291"/>
      <c r="W11" s="291"/>
      <c r="X11" s="336" t="s">
        <v>270</v>
      </c>
      <c r="Y11" s="291"/>
      <c r="Z11" s="291"/>
      <c r="AA11" s="291"/>
      <c r="AB11" s="337"/>
      <c r="AC11" s="332"/>
      <c r="AD11" s="332"/>
      <c r="AE11" s="333"/>
    </row>
    <row r="12" spans="1:36" s="39" customFormat="1" ht="13.5" customHeight="1" thickBot="1" x14ac:dyDescent="0.2">
      <c r="A12" s="52"/>
      <c r="B12" s="304" t="str">
        <f ca="1">IF(O3&gt;O2,"↓こちらから入力してください↓","★★新年度版をご購入ください★★")</f>
        <v>↓こちらから入力してください↓</v>
      </c>
      <c r="C12" s="304"/>
      <c r="D12" s="304"/>
      <c r="E12" s="304"/>
      <c r="F12" s="304"/>
      <c r="G12" s="304"/>
      <c r="H12" s="304"/>
      <c r="I12" s="304"/>
      <c r="J12" s="304"/>
      <c r="K12" s="304"/>
      <c r="L12" s="304"/>
      <c r="M12" s="304"/>
      <c r="N12" s="304"/>
      <c r="O12" s="304"/>
      <c r="P12" s="193"/>
      <c r="Q12" s="292"/>
      <c r="R12" s="293"/>
      <c r="S12" s="293"/>
      <c r="T12" s="293"/>
      <c r="U12" s="293"/>
      <c r="V12" s="293"/>
      <c r="W12" s="293"/>
      <c r="X12" s="338"/>
      <c r="Y12" s="293"/>
      <c r="Z12" s="293"/>
      <c r="AA12" s="293"/>
      <c r="AB12" s="339"/>
      <c r="AC12" s="334"/>
      <c r="AD12" s="334"/>
      <c r="AE12" s="335"/>
    </row>
    <row r="13" spans="1:36" s="39" customFormat="1" ht="13.5" customHeight="1" x14ac:dyDescent="0.15">
      <c r="A13" s="52"/>
      <c r="B13" s="305"/>
      <c r="C13" s="305"/>
      <c r="D13" s="305"/>
      <c r="E13" s="305"/>
      <c r="F13" s="305"/>
      <c r="G13" s="305"/>
      <c r="H13" s="305"/>
      <c r="I13" s="305"/>
      <c r="J13" s="305"/>
      <c r="K13" s="305"/>
      <c r="L13" s="305"/>
      <c r="M13" s="305"/>
      <c r="N13" s="305"/>
      <c r="O13" s="305"/>
      <c r="P13" s="193"/>
      <c r="Q13" s="193"/>
      <c r="R13" s="193"/>
      <c r="S13" s="193"/>
      <c r="T13" s="193"/>
      <c r="U13" s="193"/>
      <c r="V13" s="193"/>
      <c r="W13" s="193"/>
      <c r="X13" s="193"/>
      <c r="Y13" s="193"/>
      <c r="Z13" s="193"/>
      <c r="AA13" s="193"/>
      <c r="AB13" s="193"/>
      <c r="AC13" s="193"/>
      <c r="AD13" s="193"/>
      <c r="AE13" s="193"/>
    </row>
    <row r="14" spans="1:36" s="39" customFormat="1" ht="13.5" customHeight="1" x14ac:dyDescent="0.15">
      <c r="A14" s="52"/>
      <c r="B14" s="305"/>
      <c r="C14" s="305"/>
      <c r="D14" s="305"/>
      <c r="E14" s="305"/>
      <c r="F14" s="305"/>
      <c r="G14" s="305"/>
      <c r="H14" s="305"/>
      <c r="I14" s="305"/>
      <c r="J14" s="305"/>
      <c r="K14" s="305"/>
      <c r="L14" s="305"/>
      <c r="M14" s="305"/>
      <c r="N14" s="305"/>
      <c r="O14" s="305"/>
      <c r="P14" s="193"/>
      <c r="Q14" s="193"/>
      <c r="R14" s="193"/>
      <c r="S14" s="193"/>
      <c r="T14" s="193"/>
      <c r="U14" s="193"/>
      <c r="V14" s="193"/>
      <c r="W14" s="193"/>
      <c r="X14" s="193"/>
      <c r="Y14" s="193"/>
      <c r="Z14" s="193"/>
      <c r="AA14" s="193"/>
      <c r="AB14" s="193"/>
      <c r="AC14" s="193"/>
      <c r="AD14" s="193"/>
      <c r="AE14" s="193"/>
    </row>
    <row r="15" spans="1:36" s="39" customFormat="1" ht="13.5" customHeight="1" x14ac:dyDescent="0.15">
      <c r="A15" s="52"/>
      <c r="B15" s="215"/>
      <c r="C15" s="216" t="s">
        <v>278</v>
      </c>
      <c r="D15" s="217" t="s">
        <v>20</v>
      </c>
      <c r="E15" s="217" t="s">
        <v>21</v>
      </c>
      <c r="F15" s="217" t="s">
        <v>22</v>
      </c>
      <c r="G15" s="218"/>
      <c r="H15" s="306" t="s">
        <v>279</v>
      </c>
      <c r="I15" s="307"/>
      <c r="J15" s="307"/>
      <c r="K15" s="307"/>
      <c r="L15" s="307"/>
      <c r="M15" s="308"/>
      <c r="N15" s="193"/>
      <c r="O15" s="193"/>
      <c r="P15" s="193"/>
      <c r="Q15" s="193"/>
      <c r="R15" s="193"/>
      <c r="S15" s="193"/>
      <c r="T15" s="193"/>
      <c r="U15" s="193"/>
      <c r="V15" s="193"/>
      <c r="W15" s="193"/>
      <c r="X15" s="193"/>
      <c r="Y15" s="193"/>
      <c r="Z15" s="193"/>
      <c r="AA15" s="193"/>
      <c r="AB15" s="193"/>
      <c r="AC15" s="193"/>
      <c r="AD15" s="193"/>
      <c r="AE15" s="193"/>
    </row>
    <row r="16" spans="1:36" s="39" customFormat="1" ht="13.5" customHeight="1" x14ac:dyDescent="0.15">
      <c r="A16" s="52"/>
      <c r="B16" s="219" t="s">
        <v>280</v>
      </c>
      <c r="C16" s="225" t="s">
        <v>288</v>
      </c>
      <c r="D16" s="226"/>
      <c r="E16" s="223"/>
      <c r="F16" s="223"/>
      <c r="G16" s="220" t="s">
        <v>282</v>
      </c>
      <c r="H16" s="320"/>
      <c r="I16" s="321"/>
      <c r="J16" s="321"/>
      <c r="K16" s="321"/>
      <c r="L16" s="321"/>
      <c r="M16" s="322"/>
      <c r="N16" s="193"/>
      <c r="O16" s="193"/>
      <c r="P16" s="193"/>
      <c r="Q16" s="193"/>
      <c r="R16" s="193"/>
      <c r="S16" s="193"/>
      <c r="T16" s="193"/>
      <c r="U16" s="193"/>
      <c r="V16" s="193"/>
      <c r="W16" s="193"/>
      <c r="X16" s="193"/>
      <c r="Y16" s="193"/>
      <c r="Z16" s="193"/>
      <c r="AA16" s="193"/>
      <c r="AB16" s="193"/>
      <c r="AC16" s="193"/>
      <c r="AD16" s="193"/>
      <c r="AE16" s="193"/>
    </row>
    <row r="17" spans="1:31" s="39" customFormat="1" ht="13.5" customHeight="1" x14ac:dyDescent="0.15">
      <c r="A17" s="52"/>
      <c r="B17" s="221" t="s">
        <v>281</v>
      </c>
      <c r="C17" s="225" t="s">
        <v>288</v>
      </c>
      <c r="D17" s="227"/>
      <c r="E17" s="224"/>
      <c r="F17" s="224"/>
      <c r="G17" s="222" t="s">
        <v>283</v>
      </c>
      <c r="H17" s="323"/>
      <c r="I17" s="324"/>
      <c r="J17" s="324"/>
      <c r="K17" s="324"/>
      <c r="L17" s="324"/>
      <c r="M17" s="325"/>
      <c r="N17" s="193"/>
      <c r="O17" s="193"/>
      <c r="P17" s="193"/>
      <c r="Q17" s="193"/>
      <c r="R17" s="193"/>
      <c r="S17" s="193"/>
      <c r="T17" s="193"/>
      <c r="U17" s="193"/>
      <c r="V17" s="193"/>
      <c r="W17" s="193"/>
      <c r="X17" s="193"/>
      <c r="Y17" s="193"/>
      <c r="Z17" s="193"/>
      <c r="AA17" s="193"/>
      <c r="AB17" s="193"/>
      <c r="AC17" s="193"/>
      <c r="AD17" s="193"/>
      <c r="AE17" s="193"/>
    </row>
    <row r="18" spans="1:31" ht="13.5" customHeight="1" x14ac:dyDescent="0.15">
      <c r="A18" s="53"/>
      <c r="B18" s="319" t="s">
        <v>74</v>
      </c>
      <c r="C18" s="319"/>
      <c r="D18" s="319"/>
      <c r="E18" s="319"/>
      <c r="F18" s="319"/>
      <c r="G18" s="319"/>
      <c r="H18" s="319"/>
      <c r="I18" s="319"/>
      <c r="J18" s="319"/>
      <c r="K18" s="319"/>
      <c r="L18" s="319"/>
      <c r="M18" s="319"/>
      <c r="N18" s="319"/>
      <c r="O18" s="319"/>
      <c r="P18" s="19"/>
      <c r="Q18" s="34"/>
      <c r="R18" s="319" t="s">
        <v>29</v>
      </c>
      <c r="S18" s="319"/>
      <c r="T18" s="319"/>
      <c r="U18" s="319"/>
      <c r="V18" s="319"/>
      <c r="W18" s="319"/>
      <c r="X18" s="319"/>
      <c r="Y18" s="319"/>
      <c r="Z18" s="319"/>
      <c r="AA18" s="319"/>
      <c r="AB18" s="319"/>
      <c r="AC18" s="319"/>
      <c r="AD18" s="319"/>
      <c r="AE18" s="319"/>
    </row>
    <row r="19" spans="1:31" x14ac:dyDescent="0.15">
      <c r="B19" s="316" t="s">
        <v>46</v>
      </c>
      <c r="C19" s="317"/>
      <c r="D19" s="317"/>
      <c r="E19" s="317"/>
      <c r="F19" s="317"/>
      <c r="G19" s="317"/>
      <c r="H19" s="317"/>
      <c r="I19" s="317"/>
      <c r="J19" s="317"/>
      <c r="K19" s="318"/>
      <c r="L19" s="316" t="s">
        <v>47</v>
      </c>
      <c r="M19" s="317"/>
      <c r="N19" s="317"/>
      <c r="O19" s="317"/>
      <c r="P19" s="318"/>
      <c r="Q19" s="35"/>
      <c r="R19" s="47"/>
      <c r="S19" s="49" t="s">
        <v>50</v>
      </c>
      <c r="T19" s="50"/>
      <c r="U19" s="18"/>
      <c r="V19" s="18"/>
      <c r="W19" s="18"/>
      <c r="X19" s="18"/>
      <c r="Y19" s="18"/>
      <c r="Z19" s="18"/>
      <c r="AA19" s="18"/>
      <c r="AB19" s="140" t="s">
        <v>155</v>
      </c>
      <c r="AC19" s="18"/>
      <c r="AD19" s="18"/>
      <c r="AE19" s="55"/>
    </row>
    <row r="20" spans="1:31" x14ac:dyDescent="0.15">
      <c r="B20" s="20" t="s">
        <v>48</v>
      </c>
      <c r="C20" s="14"/>
      <c r="D20" s="10"/>
      <c r="E20" s="10"/>
      <c r="F20" s="10"/>
      <c r="G20" s="10"/>
      <c r="H20" s="10"/>
      <c r="I20" s="10"/>
      <c r="J20" s="141" t="s">
        <v>155</v>
      </c>
      <c r="K20" s="10"/>
      <c r="L20" s="20" t="s">
        <v>49</v>
      </c>
      <c r="M20" s="14"/>
      <c r="N20" s="10"/>
      <c r="O20" s="141" t="s">
        <v>155</v>
      </c>
      <c r="P20" s="21"/>
      <c r="Q20" s="35"/>
      <c r="R20" s="48"/>
      <c r="S20" s="10"/>
      <c r="T20" s="10" t="s">
        <v>86</v>
      </c>
      <c r="U20" s="10"/>
      <c r="V20" s="10"/>
      <c r="W20" s="10"/>
      <c r="X20" s="10"/>
      <c r="Y20" s="10"/>
      <c r="Z20" s="10"/>
      <c r="AA20" s="10"/>
      <c r="AB20" s="2"/>
      <c r="AC20" s="10"/>
      <c r="AD20" s="10"/>
      <c r="AE20" s="56"/>
    </row>
    <row r="21" spans="1:31" x14ac:dyDescent="0.15">
      <c r="B21" s="22">
        <v>1</v>
      </c>
      <c r="C21" s="10" t="s">
        <v>0</v>
      </c>
      <c r="D21" s="10"/>
      <c r="E21" s="10"/>
      <c r="F21" s="10"/>
      <c r="G21" s="10"/>
      <c r="H21" s="10"/>
      <c r="I21" s="10"/>
      <c r="J21" s="3"/>
      <c r="K21" s="15"/>
      <c r="L21" s="22">
        <v>1</v>
      </c>
      <c r="M21" s="10" t="s">
        <v>1</v>
      </c>
      <c r="N21" s="10"/>
      <c r="O21" s="3"/>
      <c r="P21" s="21"/>
      <c r="Q21" s="35"/>
      <c r="R21" s="48"/>
      <c r="S21" s="10"/>
      <c r="T21" s="10" t="s">
        <v>234</v>
      </c>
      <c r="U21" s="10"/>
      <c r="V21" s="10"/>
      <c r="W21" s="10"/>
      <c r="X21" s="32"/>
      <c r="Y21" s="54"/>
      <c r="Z21" s="10"/>
      <c r="AA21" s="10"/>
      <c r="AB21" s="2"/>
      <c r="AC21" s="10"/>
      <c r="AD21" s="9">
        <f>AB20+AB21</f>
        <v>0</v>
      </c>
      <c r="AE21" s="56"/>
    </row>
    <row r="22" spans="1:31" x14ac:dyDescent="0.15">
      <c r="B22" s="22">
        <v>2</v>
      </c>
      <c r="C22" s="10" t="s">
        <v>2</v>
      </c>
      <c r="D22" s="10"/>
      <c r="E22" s="10"/>
      <c r="F22" s="10"/>
      <c r="G22" s="10"/>
      <c r="H22" s="10"/>
      <c r="I22" s="10"/>
      <c r="J22" s="4"/>
      <c r="K22" s="15"/>
      <c r="L22" s="22">
        <v>2</v>
      </c>
      <c r="M22" s="10" t="s">
        <v>87</v>
      </c>
      <c r="N22" s="10"/>
      <c r="O22" s="4"/>
      <c r="P22" s="21"/>
      <c r="Q22" s="35"/>
      <c r="R22" s="48"/>
      <c r="S22" s="12" t="s">
        <v>51</v>
      </c>
      <c r="T22" s="14"/>
      <c r="U22" s="10"/>
      <c r="V22" s="10"/>
      <c r="W22" s="10"/>
      <c r="X22" s="10"/>
      <c r="Y22" s="10"/>
      <c r="Z22" s="10"/>
      <c r="AA22" s="10"/>
      <c r="AB22" s="10"/>
      <c r="AC22" s="10"/>
      <c r="AD22" s="10"/>
      <c r="AE22" s="56"/>
    </row>
    <row r="23" spans="1:31" x14ac:dyDescent="0.15">
      <c r="B23" s="22">
        <v>3</v>
      </c>
      <c r="C23" s="10" t="s">
        <v>67</v>
      </c>
      <c r="D23" s="10"/>
      <c r="E23" s="10"/>
      <c r="F23" s="10"/>
      <c r="G23" s="10"/>
      <c r="H23" s="10"/>
      <c r="I23" s="10"/>
      <c r="J23" s="4"/>
      <c r="K23" s="15"/>
      <c r="L23" s="22">
        <v>3</v>
      </c>
      <c r="M23" s="10" t="s">
        <v>3</v>
      </c>
      <c r="N23" s="10"/>
      <c r="O23" s="4"/>
      <c r="P23" s="21"/>
      <c r="Q23" s="35"/>
      <c r="R23" s="48"/>
      <c r="S23" s="10"/>
      <c r="T23" s="10" t="s">
        <v>6</v>
      </c>
      <c r="U23" s="10"/>
      <c r="V23" s="10"/>
      <c r="W23" s="10"/>
      <c r="X23" s="10"/>
      <c r="Y23" s="10"/>
      <c r="Z23" s="10"/>
      <c r="AA23" s="10"/>
      <c r="AB23" s="10"/>
      <c r="AC23" s="10"/>
      <c r="AD23" s="10"/>
      <c r="AE23" s="56"/>
    </row>
    <row r="24" spans="1:31" x14ac:dyDescent="0.15">
      <c r="B24" s="22">
        <v>4</v>
      </c>
      <c r="C24" s="10" t="s">
        <v>4</v>
      </c>
      <c r="D24" s="10"/>
      <c r="E24" s="10"/>
      <c r="F24" s="10"/>
      <c r="G24" s="312"/>
      <c r="H24" s="313"/>
      <c r="I24" s="314"/>
      <c r="J24" s="40"/>
      <c r="K24" s="15"/>
      <c r="L24" s="22">
        <v>4</v>
      </c>
      <c r="M24" s="10" t="s">
        <v>5</v>
      </c>
      <c r="N24" s="10"/>
      <c r="O24" s="4"/>
      <c r="P24" s="21"/>
      <c r="Q24" s="35"/>
      <c r="R24" s="48"/>
      <c r="S24" s="54"/>
      <c r="T24" s="10" t="s">
        <v>89</v>
      </c>
      <c r="U24" s="10"/>
      <c r="V24" s="10"/>
      <c r="W24" s="10"/>
      <c r="X24" s="10"/>
      <c r="Y24" s="10"/>
      <c r="Z24" s="3"/>
      <c r="AA24" s="10"/>
      <c r="AB24" s="54"/>
      <c r="AC24" s="54"/>
      <c r="AD24" s="54"/>
      <c r="AE24" s="56"/>
    </row>
    <row r="25" spans="1:31" x14ac:dyDescent="0.15">
      <c r="B25" s="22">
        <v>5</v>
      </c>
      <c r="C25" s="10" t="s">
        <v>7</v>
      </c>
      <c r="D25" s="10"/>
      <c r="E25" s="10"/>
      <c r="F25" s="10"/>
      <c r="G25" s="10"/>
      <c r="H25" s="10"/>
      <c r="I25" s="10"/>
      <c r="J25" s="4"/>
      <c r="K25" s="15"/>
      <c r="L25" s="22">
        <v>5</v>
      </c>
      <c r="M25" s="10" t="s">
        <v>88</v>
      </c>
      <c r="N25" s="10"/>
      <c r="O25" s="4"/>
      <c r="P25" s="21"/>
      <c r="Q25" s="35"/>
      <c r="R25" s="48"/>
      <c r="S25" s="54"/>
      <c r="T25" s="10" t="s">
        <v>64</v>
      </c>
      <c r="U25" s="10"/>
      <c r="V25" s="10"/>
      <c r="W25" s="10"/>
      <c r="X25" s="10"/>
      <c r="Y25" s="10"/>
      <c r="Z25" s="4"/>
      <c r="AA25" s="10"/>
      <c r="AB25" s="54"/>
      <c r="AC25" s="54"/>
      <c r="AD25" s="54"/>
      <c r="AE25" s="56"/>
    </row>
    <row r="26" spans="1:31" x14ac:dyDescent="0.15">
      <c r="B26" s="22">
        <v>6</v>
      </c>
      <c r="C26" s="10" t="s">
        <v>8</v>
      </c>
      <c r="D26" s="10"/>
      <c r="E26" s="10"/>
      <c r="F26" s="10"/>
      <c r="G26" s="10"/>
      <c r="H26" s="10"/>
      <c r="I26" s="10"/>
      <c r="J26" s="4"/>
      <c r="K26" s="15"/>
      <c r="L26" s="22">
        <v>6</v>
      </c>
      <c r="M26" s="10" t="s">
        <v>9</v>
      </c>
      <c r="N26" s="10"/>
      <c r="O26" s="4"/>
      <c r="P26" s="21"/>
      <c r="Q26" s="35"/>
      <c r="R26" s="48"/>
      <c r="S26" s="54"/>
      <c r="T26" s="10" t="s">
        <v>69</v>
      </c>
      <c r="U26" s="10"/>
      <c r="V26" s="10"/>
      <c r="W26" s="10"/>
      <c r="X26" s="10"/>
      <c r="Y26" s="10"/>
      <c r="Z26" s="4"/>
      <c r="AA26" s="10" t="s">
        <v>65</v>
      </c>
      <c r="AB26" s="14"/>
      <c r="AC26" s="54"/>
      <c r="AD26" s="54"/>
      <c r="AE26" s="56"/>
    </row>
    <row r="27" spans="1:31" x14ac:dyDescent="0.15">
      <c r="B27" s="22">
        <v>7</v>
      </c>
      <c r="C27" s="10" t="s">
        <v>137</v>
      </c>
      <c r="D27" s="10"/>
      <c r="E27" s="10"/>
      <c r="F27" s="10"/>
      <c r="G27" s="312"/>
      <c r="H27" s="313"/>
      <c r="I27" s="314"/>
      <c r="J27" s="40"/>
      <c r="K27" s="15"/>
      <c r="L27" s="22">
        <v>7</v>
      </c>
      <c r="M27" s="126"/>
      <c r="N27" s="10" t="s">
        <v>68</v>
      </c>
      <c r="O27" s="4"/>
      <c r="P27" s="21"/>
      <c r="Q27" s="35"/>
      <c r="R27" s="48"/>
      <c r="S27" s="54"/>
      <c r="T27" s="10" t="s">
        <v>91</v>
      </c>
      <c r="U27" s="10"/>
      <c r="V27" s="10"/>
      <c r="W27" s="10"/>
      <c r="X27" s="10"/>
      <c r="Y27" s="10"/>
      <c r="Z27" s="4"/>
      <c r="AA27" s="10"/>
      <c r="AB27" s="54"/>
      <c r="AC27" s="54"/>
      <c r="AD27" s="54"/>
      <c r="AE27" s="56"/>
    </row>
    <row r="28" spans="1:31" x14ac:dyDescent="0.15">
      <c r="B28" s="22"/>
      <c r="C28" s="315" t="s">
        <v>71</v>
      </c>
      <c r="D28" s="315"/>
      <c r="E28" s="315"/>
      <c r="F28" s="315"/>
      <c r="G28" s="315"/>
      <c r="H28" s="315"/>
      <c r="I28" s="23" t="s">
        <v>90</v>
      </c>
      <c r="J28" s="4"/>
      <c r="K28" s="15"/>
      <c r="L28" s="22">
        <v>8</v>
      </c>
      <c r="M28" s="54" t="s">
        <v>138</v>
      </c>
      <c r="N28" s="41"/>
      <c r="O28" s="42"/>
      <c r="P28" s="21"/>
      <c r="Q28" s="35"/>
      <c r="R28" s="48"/>
      <c r="S28" s="54"/>
      <c r="T28" s="10" t="s">
        <v>92</v>
      </c>
      <c r="U28" s="10"/>
      <c r="V28" s="10"/>
      <c r="W28" s="10"/>
      <c r="X28" s="10"/>
      <c r="Y28" s="10"/>
      <c r="Z28" s="5"/>
      <c r="AA28" s="10"/>
      <c r="AB28" s="57">
        <f>+Z24+Z25+Z27+Z28</f>
        <v>0</v>
      </c>
      <c r="AC28" s="54"/>
      <c r="AD28" s="54"/>
      <c r="AE28" s="56"/>
    </row>
    <row r="29" spans="1:31" x14ac:dyDescent="0.15">
      <c r="B29" s="20" t="s">
        <v>54</v>
      </c>
      <c r="C29" s="14"/>
      <c r="D29" s="10"/>
      <c r="E29" s="10"/>
      <c r="F29" s="10"/>
      <c r="G29" s="10"/>
      <c r="H29" s="10"/>
      <c r="I29" s="10"/>
      <c r="J29" s="18">
        <f>SUM(J21:J27)-J28</f>
        <v>0</v>
      </c>
      <c r="K29" s="15"/>
      <c r="L29" s="20" t="s">
        <v>55</v>
      </c>
      <c r="M29" s="14"/>
      <c r="N29" s="10"/>
      <c r="O29" s="18">
        <f>SUM(O21:O28)</f>
        <v>0</v>
      </c>
      <c r="P29" s="21"/>
      <c r="Q29" s="35"/>
      <c r="R29" s="48"/>
      <c r="S29" s="10"/>
      <c r="T29" s="10" t="s">
        <v>235</v>
      </c>
      <c r="U29" s="10"/>
      <c r="V29" s="10"/>
      <c r="W29" s="10"/>
      <c r="X29" s="10"/>
      <c r="Y29" s="10"/>
      <c r="Z29" s="54"/>
      <c r="AA29" s="10"/>
      <c r="AB29" s="2"/>
      <c r="AC29" s="54"/>
      <c r="AD29" s="57">
        <f>+AB28+AB29</f>
        <v>0</v>
      </c>
      <c r="AE29" s="56"/>
    </row>
    <row r="30" spans="1:31" x14ac:dyDescent="0.15">
      <c r="B30" s="20" t="s">
        <v>56</v>
      </c>
      <c r="C30" s="14"/>
      <c r="D30" s="10"/>
      <c r="E30" s="10"/>
      <c r="F30" s="10"/>
      <c r="G30" s="10"/>
      <c r="H30" s="10"/>
      <c r="I30" s="10"/>
      <c r="J30" s="10"/>
      <c r="K30" s="15"/>
      <c r="L30" s="20" t="s">
        <v>57</v>
      </c>
      <c r="M30" s="14"/>
      <c r="N30" s="10"/>
      <c r="O30" s="10"/>
      <c r="P30" s="21"/>
      <c r="Q30" s="35"/>
      <c r="R30" s="48"/>
      <c r="S30" s="12" t="s">
        <v>52</v>
      </c>
      <c r="T30" s="14"/>
      <c r="U30" s="10"/>
      <c r="V30" s="10"/>
      <c r="W30" s="10"/>
      <c r="X30" s="10"/>
      <c r="Y30" s="10"/>
      <c r="Z30" s="10"/>
      <c r="AA30" s="10"/>
      <c r="AB30" s="10"/>
      <c r="AC30" s="10"/>
      <c r="AD30" s="10"/>
      <c r="AE30" s="56"/>
    </row>
    <row r="31" spans="1:31" x14ac:dyDescent="0.15">
      <c r="B31" s="22">
        <v>1</v>
      </c>
      <c r="C31" s="10" t="s">
        <v>93</v>
      </c>
      <c r="D31" s="10"/>
      <c r="E31" s="10"/>
      <c r="F31" s="10"/>
      <c r="G31" s="10"/>
      <c r="H31" s="10"/>
      <c r="I31" s="10"/>
      <c r="J31" s="3"/>
      <c r="K31" s="15"/>
      <c r="L31" s="31">
        <v>1</v>
      </c>
      <c r="M31" s="10" t="s">
        <v>13</v>
      </c>
      <c r="N31" s="14"/>
      <c r="O31" s="6"/>
      <c r="P31" s="21"/>
      <c r="Q31" s="35"/>
      <c r="R31" s="48"/>
      <c r="S31" s="14"/>
      <c r="T31" s="12" t="s">
        <v>72</v>
      </c>
      <c r="U31" s="10"/>
      <c r="V31" s="10"/>
      <c r="W31" s="10"/>
      <c r="X31" s="10"/>
      <c r="Y31" s="10"/>
      <c r="Z31" s="10"/>
      <c r="AA31" s="10"/>
      <c r="AB31" s="9">
        <f>+AB20-AB28</f>
        <v>0</v>
      </c>
      <c r="AC31" s="10"/>
      <c r="AD31" s="10"/>
      <c r="AE31" s="56"/>
    </row>
    <row r="32" spans="1:31" x14ac:dyDescent="0.15">
      <c r="B32" s="22">
        <v>2</v>
      </c>
      <c r="C32" s="10" t="s">
        <v>94</v>
      </c>
      <c r="D32" s="10"/>
      <c r="E32" s="10"/>
      <c r="F32" s="10"/>
      <c r="G32" s="10"/>
      <c r="H32" s="10"/>
      <c r="I32" s="10"/>
      <c r="J32" s="4"/>
      <c r="K32" s="15"/>
      <c r="L32" s="22">
        <v>2</v>
      </c>
      <c r="M32" s="10" t="s">
        <v>137</v>
      </c>
      <c r="N32" s="41"/>
      <c r="O32" s="44"/>
      <c r="P32" s="21"/>
      <c r="Q32" s="35"/>
      <c r="R32" s="48"/>
      <c r="S32" s="14"/>
      <c r="T32" s="12" t="s">
        <v>236</v>
      </c>
      <c r="U32" s="10"/>
      <c r="V32" s="10"/>
      <c r="W32" s="10"/>
      <c r="X32" s="10"/>
      <c r="Y32" s="10"/>
      <c r="Z32" s="10"/>
      <c r="AA32" s="10"/>
      <c r="AB32" s="9">
        <f>+AB21-AB29</f>
        <v>0</v>
      </c>
      <c r="AC32" s="10"/>
      <c r="AD32" s="9">
        <f>+AB31+AB32</f>
        <v>0</v>
      </c>
      <c r="AE32" s="56"/>
    </row>
    <row r="33" spans="2:31" x14ac:dyDescent="0.15">
      <c r="B33" s="22">
        <v>3</v>
      </c>
      <c r="C33" s="10" t="s">
        <v>95</v>
      </c>
      <c r="D33" s="10"/>
      <c r="E33" s="10"/>
      <c r="F33" s="10"/>
      <c r="G33" s="10"/>
      <c r="H33" s="10"/>
      <c r="I33" s="10"/>
      <c r="J33" s="4"/>
      <c r="K33" s="10"/>
      <c r="L33" s="20" t="s">
        <v>58</v>
      </c>
      <c r="M33" s="14"/>
      <c r="N33" s="10"/>
      <c r="O33" s="9">
        <f>SUM(O31:O32)</f>
        <v>0</v>
      </c>
      <c r="P33" s="21"/>
      <c r="Q33" s="35"/>
      <c r="R33" s="48"/>
      <c r="S33" s="12" t="s">
        <v>53</v>
      </c>
      <c r="T33" s="14"/>
      <c r="U33" s="10"/>
      <c r="V33" s="10"/>
      <c r="W33" s="10"/>
      <c r="X33" s="10"/>
      <c r="Y33" s="10"/>
      <c r="Z33" s="10"/>
      <c r="AA33" s="10"/>
      <c r="AB33" s="10"/>
      <c r="AC33" s="10"/>
      <c r="AD33" s="10"/>
      <c r="AE33" s="56"/>
    </row>
    <row r="34" spans="2:31" ht="12.75" thickBot="1" x14ac:dyDescent="0.2">
      <c r="B34" s="22">
        <v>4</v>
      </c>
      <c r="C34" s="10" t="s">
        <v>14</v>
      </c>
      <c r="D34" s="10"/>
      <c r="E34" s="10"/>
      <c r="F34" s="10"/>
      <c r="G34" s="10"/>
      <c r="H34" s="10"/>
      <c r="I34" s="10"/>
      <c r="J34" s="4"/>
      <c r="K34" s="10"/>
      <c r="L34" s="20" t="s">
        <v>59</v>
      </c>
      <c r="M34" s="14"/>
      <c r="N34" s="10"/>
      <c r="O34" s="11">
        <f>O29+O33</f>
        <v>0</v>
      </c>
      <c r="P34" s="21"/>
      <c r="Q34" s="35"/>
      <c r="R34" s="48"/>
      <c r="S34" s="10">
        <v>1</v>
      </c>
      <c r="T34" s="10" t="s">
        <v>10</v>
      </c>
      <c r="U34" s="10"/>
      <c r="V34" s="10"/>
      <c r="W34" s="10"/>
      <c r="X34" s="10"/>
      <c r="Y34" s="10"/>
      <c r="Z34" s="3"/>
      <c r="AA34" s="10"/>
      <c r="AB34" s="10"/>
      <c r="AC34" s="10"/>
      <c r="AD34" s="10"/>
      <c r="AE34" s="56"/>
    </row>
    <row r="35" spans="2:31" ht="12.75" thickTop="1" x14ac:dyDescent="0.15">
      <c r="B35" s="22">
        <v>5</v>
      </c>
      <c r="C35" s="10" t="s">
        <v>15</v>
      </c>
      <c r="D35" s="10"/>
      <c r="E35" s="10"/>
      <c r="F35" s="10"/>
      <c r="G35" s="312"/>
      <c r="H35" s="313"/>
      <c r="I35" s="314"/>
      <c r="J35" s="40"/>
      <c r="K35" s="10"/>
      <c r="L35" s="316" t="s">
        <v>139</v>
      </c>
      <c r="M35" s="317"/>
      <c r="N35" s="317"/>
      <c r="O35" s="356"/>
      <c r="P35" s="318"/>
      <c r="Q35" s="35"/>
      <c r="R35" s="48"/>
      <c r="S35" s="10">
        <v>2</v>
      </c>
      <c r="T35" s="10" t="s">
        <v>11</v>
      </c>
      <c r="U35" s="10"/>
      <c r="V35" s="353"/>
      <c r="W35" s="354"/>
      <c r="X35" s="354"/>
      <c r="Y35" s="355"/>
      <c r="Z35" s="40"/>
      <c r="AA35" s="10"/>
      <c r="AB35" s="10"/>
      <c r="AC35" s="10"/>
      <c r="AD35" s="10"/>
      <c r="AE35" s="56"/>
    </row>
    <row r="36" spans="2:31" x14ac:dyDescent="0.15">
      <c r="B36" s="58">
        <v>6</v>
      </c>
      <c r="C36" s="14" t="s">
        <v>255</v>
      </c>
      <c r="D36" s="14"/>
      <c r="E36" s="14"/>
      <c r="F36" s="14"/>
      <c r="G36" s="14"/>
      <c r="H36" s="14"/>
      <c r="I36" s="14"/>
      <c r="J36" s="4"/>
      <c r="K36" s="15"/>
      <c r="L36" s="20" t="s">
        <v>96</v>
      </c>
      <c r="M36" s="12" t="s">
        <v>80</v>
      </c>
      <c r="N36" s="10"/>
      <c r="O36" s="3"/>
      <c r="P36" s="21"/>
      <c r="Q36" s="35"/>
      <c r="R36" s="48"/>
      <c r="S36" s="10">
        <v>3</v>
      </c>
      <c r="T36" s="10" t="s">
        <v>12</v>
      </c>
      <c r="U36" s="10"/>
      <c r="V36" s="10"/>
      <c r="W36" s="309"/>
      <c r="X36" s="310"/>
      <c r="Y36" s="311"/>
      <c r="Z36" s="40"/>
      <c r="AA36" s="10"/>
      <c r="AB36" s="10"/>
      <c r="AC36" s="10"/>
      <c r="AD36" s="10"/>
      <c r="AE36" s="56"/>
    </row>
    <row r="37" spans="2:31" x14ac:dyDescent="0.15">
      <c r="B37" s="22">
        <v>7</v>
      </c>
      <c r="C37" s="10" t="s">
        <v>73</v>
      </c>
      <c r="D37" s="10"/>
      <c r="E37" s="10"/>
      <c r="F37" s="10"/>
      <c r="G37" s="312"/>
      <c r="H37" s="313"/>
      <c r="I37" s="314"/>
      <c r="J37" s="40"/>
      <c r="K37" s="15"/>
      <c r="L37" s="20" t="s">
        <v>97</v>
      </c>
      <c r="M37" s="24" t="s">
        <v>77</v>
      </c>
      <c r="N37" s="17"/>
      <c r="O37" s="4"/>
      <c r="P37" s="21"/>
      <c r="Q37" s="35"/>
      <c r="R37" s="48"/>
      <c r="S37" s="10">
        <v>4</v>
      </c>
      <c r="T37" s="10" t="s">
        <v>99</v>
      </c>
      <c r="U37" s="10"/>
      <c r="V37" s="10"/>
      <c r="W37" s="10"/>
      <c r="X37" s="10"/>
      <c r="Y37" s="10"/>
      <c r="Z37" s="4"/>
      <c r="AA37" s="10"/>
      <c r="AB37" s="10"/>
      <c r="AC37" s="10"/>
      <c r="AD37" s="10"/>
      <c r="AE37" s="56"/>
    </row>
    <row r="38" spans="2:31" x14ac:dyDescent="0.15">
      <c r="B38" s="20" t="s">
        <v>76</v>
      </c>
      <c r="C38" s="14"/>
      <c r="D38" s="10"/>
      <c r="E38" s="10"/>
      <c r="F38" s="10"/>
      <c r="G38" s="10"/>
      <c r="H38" s="10"/>
      <c r="I38" s="10"/>
      <c r="J38" s="18">
        <f>SUM(J31:J37)</f>
        <v>0</v>
      </c>
      <c r="K38" s="15"/>
      <c r="L38" s="20" t="s">
        <v>98</v>
      </c>
      <c r="M38" s="24" t="s">
        <v>78</v>
      </c>
      <c r="N38" s="23" t="s">
        <v>83</v>
      </c>
      <c r="O38" s="5"/>
      <c r="P38" s="21"/>
      <c r="Q38" s="35"/>
      <c r="R38" s="48"/>
      <c r="S38" s="10">
        <v>5</v>
      </c>
      <c r="T38" s="10" t="s">
        <v>101</v>
      </c>
      <c r="U38" s="10"/>
      <c r="V38" s="10"/>
      <c r="W38" s="10"/>
      <c r="X38" s="10"/>
      <c r="Y38" s="10"/>
      <c r="Z38" s="4"/>
      <c r="AA38" s="10"/>
      <c r="AB38" s="10"/>
      <c r="AC38" s="10"/>
      <c r="AD38" s="10"/>
      <c r="AE38" s="56"/>
    </row>
    <row r="39" spans="2:31" x14ac:dyDescent="0.15">
      <c r="B39" s="58"/>
      <c r="C39" s="54"/>
      <c r="D39" s="54"/>
      <c r="E39" s="54"/>
      <c r="F39" s="54"/>
      <c r="G39" s="54"/>
      <c r="H39" s="54"/>
      <c r="I39" s="54"/>
      <c r="J39" s="54"/>
      <c r="K39" s="15"/>
      <c r="L39" s="20" t="s">
        <v>100</v>
      </c>
      <c r="M39" s="25" t="s">
        <v>79</v>
      </c>
      <c r="N39" s="10"/>
      <c r="O39" s="10">
        <f>+AD57</f>
        <v>0</v>
      </c>
      <c r="P39" s="21"/>
      <c r="Q39" s="35"/>
      <c r="R39" s="48"/>
      <c r="S39" s="10">
        <v>6</v>
      </c>
      <c r="T39" s="10" t="s">
        <v>102</v>
      </c>
      <c r="U39" s="10"/>
      <c r="V39" s="10"/>
      <c r="W39" s="309"/>
      <c r="X39" s="310"/>
      <c r="Y39" s="311"/>
      <c r="Z39" s="40"/>
      <c r="AA39" s="10"/>
      <c r="AB39" s="10"/>
      <c r="AC39" s="10"/>
      <c r="AD39" s="10"/>
      <c r="AE39" s="56"/>
    </row>
    <row r="40" spans="2:31" ht="12.75" thickBot="1" x14ac:dyDescent="0.2">
      <c r="B40" s="22"/>
      <c r="C40" s="14"/>
      <c r="D40" s="14"/>
      <c r="E40" s="14"/>
      <c r="F40" s="14"/>
      <c r="G40" s="14"/>
      <c r="H40" s="14"/>
      <c r="I40" s="14"/>
      <c r="J40" s="16"/>
      <c r="K40" s="15"/>
      <c r="L40" s="20" t="s">
        <v>140</v>
      </c>
      <c r="M40" s="14"/>
      <c r="N40" s="10"/>
      <c r="O40" s="11">
        <f>+O36+O37-O38+O39</f>
        <v>0</v>
      </c>
      <c r="P40" s="21"/>
      <c r="Q40" s="35"/>
      <c r="R40" s="48"/>
      <c r="S40" s="10">
        <v>7</v>
      </c>
      <c r="T40" s="10" t="s">
        <v>103</v>
      </c>
      <c r="U40" s="10"/>
      <c r="V40" s="10"/>
      <c r="W40" s="10"/>
      <c r="X40" s="10"/>
      <c r="Y40" s="10"/>
      <c r="Z40" s="4"/>
      <c r="AA40" s="10"/>
      <c r="AB40" s="10"/>
      <c r="AC40" s="10"/>
      <c r="AD40" s="10"/>
      <c r="AE40" s="56"/>
    </row>
    <row r="41" spans="2:31" ht="13.5" thickTop="1" thickBot="1" x14ac:dyDescent="0.2">
      <c r="B41" s="26" t="s">
        <v>63</v>
      </c>
      <c r="C41" s="27"/>
      <c r="D41" s="28"/>
      <c r="E41" s="28"/>
      <c r="F41" s="28"/>
      <c r="G41" s="28"/>
      <c r="H41" s="28"/>
      <c r="I41" s="28"/>
      <c r="J41" s="11">
        <f>+J29+J38</f>
        <v>0</v>
      </c>
      <c r="K41" s="29"/>
      <c r="L41" s="26" t="s">
        <v>141</v>
      </c>
      <c r="M41" s="27"/>
      <c r="N41" s="28"/>
      <c r="O41" s="33">
        <f>+O34+O40</f>
        <v>0</v>
      </c>
      <c r="P41" s="30"/>
      <c r="Q41" s="35"/>
      <c r="R41" s="48"/>
      <c r="S41" s="10">
        <v>8</v>
      </c>
      <c r="T41" s="10" t="s">
        <v>66</v>
      </c>
      <c r="U41" s="10"/>
      <c r="V41" s="10"/>
      <c r="W41" s="10"/>
      <c r="X41" s="10"/>
      <c r="Y41" s="10"/>
      <c r="Z41" s="4"/>
      <c r="AA41" s="10"/>
      <c r="AB41" s="10"/>
      <c r="AC41" s="10"/>
      <c r="AD41" s="10"/>
      <c r="AE41" s="56"/>
    </row>
    <row r="42" spans="2:31" ht="12.75" thickTop="1" x14ac:dyDescent="0.15">
      <c r="Q42" s="34"/>
      <c r="R42" s="48"/>
      <c r="S42" s="10">
        <v>9</v>
      </c>
      <c r="T42" s="10" t="s">
        <v>105</v>
      </c>
      <c r="U42" s="10"/>
      <c r="V42" s="10"/>
      <c r="W42" s="309"/>
      <c r="X42" s="310"/>
      <c r="Y42" s="311"/>
      <c r="Z42" s="40"/>
      <c r="AA42" s="10"/>
      <c r="AB42" s="10"/>
      <c r="AC42" s="10"/>
      <c r="AD42" s="10"/>
      <c r="AE42" s="56"/>
    </row>
    <row r="43" spans="2:31" x14ac:dyDescent="0.15">
      <c r="B43" s="319" t="s">
        <v>116</v>
      </c>
      <c r="C43" s="319"/>
      <c r="D43" s="319"/>
      <c r="E43" s="319"/>
      <c r="F43" s="319"/>
      <c r="G43" s="319"/>
      <c r="H43" s="319"/>
      <c r="I43" s="319"/>
      <c r="J43" s="319"/>
      <c r="K43" s="319"/>
      <c r="L43" s="319"/>
      <c r="M43" s="319"/>
      <c r="N43" s="319"/>
      <c r="O43" s="319"/>
      <c r="P43" s="19"/>
      <c r="Q43" s="34"/>
      <c r="R43" s="48"/>
      <c r="S43" s="10">
        <v>10</v>
      </c>
      <c r="T43" s="10" t="s">
        <v>106</v>
      </c>
      <c r="U43" s="10"/>
      <c r="V43" s="10"/>
      <c r="W43" s="10"/>
      <c r="X43" s="10"/>
      <c r="Y43" s="10"/>
      <c r="Z43" s="4"/>
      <c r="AA43" s="10"/>
      <c r="AB43" s="10"/>
      <c r="AC43" s="10"/>
      <c r="AD43" s="10"/>
      <c r="AE43" s="56"/>
    </row>
    <row r="44" spans="2:31" x14ac:dyDescent="0.15">
      <c r="B44" s="7"/>
      <c r="C44" s="7"/>
      <c r="D44" s="7"/>
      <c r="E44" s="7"/>
      <c r="F44" s="7"/>
      <c r="G44" s="7"/>
      <c r="H44" s="7"/>
      <c r="I44" s="7"/>
      <c r="J44" s="7"/>
      <c r="K44" s="10"/>
      <c r="L44" s="10"/>
      <c r="M44" s="10"/>
      <c r="N44" s="10"/>
      <c r="O44" s="10"/>
      <c r="P44" s="8"/>
      <c r="Q44" s="34"/>
      <c r="R44" s="48"/>
      <c r="S44" s="10">
        <v>11</v>
      </c>
      <c r="T44" s="10" t="s">
        <v>16</v>
      </c>
      <c r="U44" s="10"/>
      <c r="V44" s="353"/>
      <c r="W44" s="354"/>
      <c r="X44" s="354"/>
      <c r="Y44" s="355"/>
      <c r="Z44" s="40"/>
      <c r="AA44" s="10"/>
      <c r="AB44" s="10"/>
      <c r="AC44" s="10"/>
      <c r="AD44" s="10"/>
      <c r="AE44" s="56"/>
    </row>
    <row r="45" spans="2:31" ht="13.5" customHeight="1" x14ac:dyDescent="0.15">
      <c r="B45" s="7"/>
      <c r="C45" s="7"/>
      <c r="D45" s="8"/>
      <c r="E45" s="8" t="s">
        <v>104</v>
      </c>
      <c r="F45" s="7"/>
      <c r="G45" s="7"/>
      <c r="H45" s="7"/>
      <c r="I45" s="7"/>
      <c r="J45" s="7"/>
      <c r="K45" s="7"/>
      <c r="L45" s="357" t="s">
        <v>207</v>
      </c>
      <c r="M45" s="358"/>
      <c r="N45" s="8" t="s">
        <v>206</v>
      </c>
      <c r="O45" s="54"/>
      <c r="P45" s="8"/>
      <c r="Q45" s="34"/>
      <c r="R45" s="48"/>
      <c r="S45" s="10">
        <v>12</v>
      </c>
      <c r="T45" s="10" t="s">
        <v>107</v>
      </c>
      <c r="U45" s="10"/>
      <c r="V45" s="10"/>
      <c r="W45" s="309"/>
      <c r="X45" s="310"/>
      <c r="Y45" s="311"/>
      <c r="Z45" s="40"/>
      <c r="AA45" s="10"/>
      <c r="AB45" s="10"/>
      <c r="AC45" s="10"/>
      <c r="AD45" s="10"/>
      <c r="AE45" s="56"/>
    </row>
    <row r="46" spans="2:31" x14ac:dyDescent="0.15">
      <c r="B46" s="7"/>
      <c r="C46" s="7"/>
      <c r="D46" s="8"/>
      <c r="E46" s="8"/>
      <c r="F46" s="8"/>
      <c r="G46" s="8"/>
      <c r="H46" s="8"/>
      <c r="I46" s="8"/>
      <c r="J46" s="54"/>
      <c r="K46" s="54"/>
      <c r="L46" s="8"/>
      <c r="M46" s="8"/>
      <c r="N46" s="8" t="s">
        <v>207</v>
      </c>
      <c r="O46" s="8"/>
      <c r="P46" s="8"/>
      <c r="Q46" s="34"/>
      <c r="R46" s="48"/>
      <c r="S46" s="10">
        <v>13</v>
      </c>
      <c r="T46" s="10" t="s">
        <v>17</v>
      </c>
      <c r="U46" s="10"/>
      <c r="V46" s="10"/>
      <c r="W46" s="10"/>
      <c r="X46" s="10"/>
      <c r="Y46" s="10"/>
      <c r="Z46" s="4"/>
      <c r="AA46" s="14"/>
      <c r="AB46" s="14"/>
      <c r="AC46" s="14"/>
      <c r="AD46" s="14"/>
      <c r="AE46" s="56"/>
    </row>
    <row r="47" spans="2:31" x14ac:dyDescent="0.15">
      <c r="B47" s="54"/>
      <c r="C47" s="54"/>
      <c r="D47" s="54"/>
      <c r="E47" s="54"/>
      <c r="F47" s="54"/>
      <c r="G47" s="54"/>
      <c r="H47" s="54"/>
      <c r="I47" s="54"/>
      <c r="J47" s="54"/>
      <c r="K47" s="54"/>
      <c r="L47" s="54"/>
      <c r="M47" s="54"/>
      <c r="N47" s="54" t="s">
        <v>208</v>
      </c>
      <c r="O47" s="54"/>
      <c r="P47" s="54"/>
      <c r="Q47" s="34"/>
      <c r="R47" s="48"/>
      <c r="S47" s="10">
        <v>14</v>
      </c>
      <c r="T47" s="10" t="s">
        <v>18</v>
      </c>
      <c r="U47" s="10"/>
      <c r="V47" s="10"/>
      <c r="W47" s="10"/>
      <c r="X47" s="10"/>
      <c r="Y47" s="10"/>
      <c r="Z47" s="4"/>
      <c r="AA47" s="10"/>
      <c r="AB47" s="32"/>
      <c r="AC47" s="10"/>
      <c r="AD47" s="10"/>
      <c r="AE47" s="56"/>
    </row>
    <row r="48" spans="2:31" x14ac:dyDescent="0.15">
      <c r="B48" s="54"/>
      <c r="C48" s="54"/>
      <c r="D48" s="54"/>
      <c r="E48" s="8" t="s">
        <v>117</v>
      </c>
      <c r="F48" s="54"/>
      <c r="G48" s="54"/>
      <c r="H48" s="54"/>
      <c r="I48" s="54"/>
      <c r="J48" s="54"/>
      <c r="K48" s="54"/>
      <c r="L48" s="54"/>
      <c r="M48" s="46"/>
      <c r="N48" s="54" t="s">
        <v>118</v>
      </c>
      <c r="O48" s="54"/>
      <c r="P48" s="54"/>
      <c r="Q48" s="34"/>
      <c r="R48" s="48"/>
      <c r="S48" s="10">
        <v>15</v>
      </c>
      <c r="T48" s="10" t="s">
        <v>19</v>
      </c>
      <c r="U48" s="10"/>
      <c r="V48" s="10"/>
      <c r="W48" s="10"/>
      <c r="X48" s="10"/>
      <c r="Y48" s="10"/>
      <c r="Z48" s="4"/>
      <c r="AA48" s="10"/>
      <c r="AB48" s="10"/>
      <c r="AC48" s="10"/>
      <c r="AD48" s="10"/>
      <c r="AE48" s="56"/>
    </row>
    <row r="49" spans="2:31" x14ac:dyDescent="0.15">
      <c r="B49" s="54"/>
      <c r="C49" s="54"/>
      <c r="D49" s="54"/>
      <c r="E49" s="54"/>
      <c r="F49" s="54"/>
      <c r="G49" s="54"/>
      <c r="H49" s="54"/>
      <c r="I49" s="54"/>
      <c r="J49" s="54"/>
      <c r="K49" s="54"/>
      <c r="L49" s="54"/>
      <c r="M49" s="234"/>
      <c r="N49" s="54" t="s">
        <v>286</v>
      </c>
      <c r="O49" s="54"/>
      <c r="P49" s="54"/>
      <c r="Q49" s="34"/>
      <c r="R49" s="48"/>
      <c r="S49" s="10">
        <v>16</v>
      </c>
      <c r="T49" s="10" t="s">
        <v>108</v>
      </c>
      <c r="U49" s="10"/>
      <c r="V49" s="353"/>
      <c r="W49" s="354"/>
      <c r="X49" s="354"/>
      <c r="Y49" s="355"/>
      <c r="Z49" s="43"/>
      <c r="AA49" s="10"/>
      <c r="AB49" s="9">
        <f>SUM(Z34:Z49)</f>
        <v>0</v>
      </c>
      <c r="AC49" s="10"/>
      <c r="AD49" s="10"/>
      <c r="AE49" s="56"/>
    </row>
    <row r="50" spans="2:31" ht="13.5" customHeight="1" x14ac:dyDescent="0.15">
      <c r="B50" s="54"/>
      <c r="C50" s="54"/>
      <c r="D50" s="54"/>
      <c r="E50" s="54"/>
      <c r="F50" s="54"/>
      <c r="G50" s="54"/>
      <c r="H50" s="54"/>
      <c r="I50" s="54"/>
      <c r="J50" s="54"/>
      <c r="K50" s="54"/>
      <c r="L50" s="54"/>
      <c r="M50" s="54"/>
      <c r="N50" s="54"/>
      <c r="O50" s="54"/>
      <c r="P50" s="54"/>
      <c r="Q50" s="34"/>
      <c r="R50" s="48"/>
      <c r="S50" s="12" t="s">
        <v>142</v>
      </c>
      <c r="T50" s="14"/>
      <c r="U50" s="10"/>
      <c r="V50" s="10"/>
      <c r="W50" s="10"/>
      <c r="X50" s="10"/>
      <c r="Y50" s="10"/>
      <c r="Z50" s="10"/>
      <c r="AA50" s="10"/>
      <c r="AB50" s="10"/>
      <c r="AC50" s="10"/>
      <c r="AD50" s="9">
        <f>+AD32-AB49</f>
        <v>0</v>
      </c>
      <c r="AE50" s="56"/>
    </row>
    <row r="51" spans="2:31" x14ac:dyDescent="0.15">
      <c r="M51" s="232" t="s">
        <v>287</v>
      </c>
      <c r="Q51" s="34"/>
      <c r="R51" s="48"/>
      <c r="S51" s="12" t="s">
        <v>60</v>
      </c>
      <c r="T51" s="14"/>
      <c r="U51" s="10"/>
      <c r="V51" s="10"/>
      <c r="W51" s="10"/>
      <c r="X51" s="10"/>
      <c r="Y51" s="10"/>
      <c r="Z51" s="10"/>
      <c r="AA51" s="10"/>
      <c r="AB51" s="10"/>
      <c r="AC51" s="10"/>
      <c r="AD51" s="10"/>
      <c r="AE51" s="56"/>
    </row>
    <row r="52" spans="2:31" x14ac:dyDescent="0.15">
      <c r="B52" s="45" t="s">
        <v>70</v>
      </c>
      <c r="C52" s="45"/>
      <c r="D52" s="45"/>
      <c r="E52" s="45"/>
      <c r="F52" s="45"/>
      <c r="G52" s="45"/>
      <c r="H52" s="45"/>
      <c r="I52" s="45"/>
      <c r="J52" s="45"/>
      <c r="K52" s="45"/>
      <c r="L52" s="45"/>
      <c r="M52" s="45"/>
      <c r="N52" s="45"/>
      <c r="O52" s="45"/>
      <c r="P52" s="45"/>
      <c r="Q52" s="34"/>
      <c r="R52" s="48"/>
      <c r="S52" s="10">
        <v>1</v>
      </c>
      <c r="T52" s="10" t="s">
        <v>256</v>
      </c>
      <c r="U52" s="10"/>
      <c r="V52" s="10"/>
      <c r="W52" s="10"/>
      <c r="X52" s="10"/>
      <c r="Y52" s="10"/>
      <c r="Z52" s="3"/>
      <c r="AA52" s="10"/>
      <c r="AB52" s="10"/>
      <c r="AC52" s="10"/>
      <c r="AD52" s="10"/>
      <c r="AE52" s="56"/>
    </row>
    <row r="53" spans="2:31" x14ac:dyDescent="0.15">
      <c r="B53" s="54"/>
      <c r="C53" s="54"/>
      <c r="D53" s="54"/>
      <c r="E53" s="54"/>
      <c r="F53" s="54"/>
      <c r="G53" s="54"/>
      <c r="H53" s="54"/>
      <c r="I53" s="54"/>
      <c r="J53" s="54"/>
      <c r="K53" s="54"/>
      <c r="L53" s="54"/>
      <c r="M53" s="54"/>
      <c r="N53" s="54"/>
      <c r="O53" s="54"/>
      <c r="P53" s="54"/>
      <c r="Q53" s="34"/>
      <c r="R53" s="48"/>
      <c r="S53" s="10">
        <v>2</v>
      </c>
      <c r="T53" s="10" t="s">
        <v>137</v>
      </c>
      <c r="U53" s="10"/>
      <c r="V53" s="350"/>
      <c r="W53" s="351"/>
      <c r="X53" s="351"/>
      <c r="Y53" s="352"/>
      <c r="Z53" s="43"/>
      <c r="AA53" s="10"/>
      <c r="AB53" s="9">
        <f>Z52+Z53</f>
        <v>0</v>
      </c>
      <c r="AC53" s="10"/>
      <c r="AD53" s="10"/>
      <c r="AE53" s="56"/>
    </row>
    <row r="54" spans="2:31" ht="13.5" customHeight="1" x14ac:dyDescent="0.15">
      <c r="B54" s="7"/>
      <c r="C54" s="7"/>
      <c r="D54" s="8" t="s">
        <v>75</v>
      </c>
      <c r="E54" s="8"/>
      <c r="F54" s="8"/>
      <c r="G54" s="8"/>
      <c r="H54" s="8"/>
      <c r="I54" s="8"/>
      <c r="J54" s="8"/>
      <c r="K54" s="8"/>
      <c r="L54" s="8"/>
      <c r="M54" s="7"/>
      <c r="N54" s="38" t="str">
        <f>IF(J41=O41,"一致しています","間違っています")</f>
        <v>一致しています</v>
      </c>
      <c r="O54" s="8"/>
      <c r="P54" s="8"/>
      <c r="Q54" s="34"/>
      <c r="R54" s="48"/>
      <c r="S54" s="12" t="s">
        <v>61</v>
      </c>
      <c r="T54" s="14"/>
      <c r="U54" s="10"/>
      <c r="V54" s="10"/>
      <c r="W54" s="10"/>
      <c r="X54" s="10"/>
      <c r="Y54" s="10"/>
      <c r="Z54" s="10"/>
      <c r="AA54" s="10"/>
      <c r="AB54" s="10"/>
      <c r="AC54" s="10"/>
      <c r="AD54" s="10"/>
      <c r="AE54" s="56"/>
    </row>
    <row r="55" spans="2:31" x14ac:dyDescent="0.15">
      <c r="B55" s="7"/>
      <c r="C55" s="7"/>
      <c r="D55" s="7"/>
      <c r="E55" s="7"/>
      <c r="F55" s="7"/>
      <c r="G55" s="7"/>
      <c r="H55" s="7"/>
      <c r="I55" s="7"/>
      <c r="J55" s="7"/>
      <c r="K55" s="15"/>
      <c r="L55" s="15"/>
      <c r="M55" s="15"/>
      <c r="N55" s="15"/>
      <c r="O55" s="15"/>
      <c r="P55" s="8"/>
      <c r="Q55" s="34"/>
      <c r="R55" s="48"/>
      <c r="S55" s="10">
        <v>1</v>
      </c>
      <c r="T55" s="10" t="s">
        <v>62</v>
      </c>
      <c r="U55" s="10"/>
      <c r="V55" s="10"/>
      <c r="W55" s="10"/>
      <c r="X55" s="10"/>
      <c r="Y55" s="10"/>
      <c r="Z55" s="3"/>
      <c r="AA55" s="10"/>
      <c r="AB55" s="10"/>
      <c r="AC55" s="10"/>
      <c r="AD55" s="10"/>
      <c r="AE55" s="56"/>
    </row>
    <row r="56" spans="2:31" x14ac:dyDescent="0.15">
      <c r="B56" s="37"/>
      <c r="C56" s="37"/>
      <c r="D56" s="37"/>
      <c r="E56" s="37"/>
      <c r="F56" s="37"/>
      <c r="G56" s="37"/>
      <c r="H56" s="37"/>
      <c r="I56" s="37"/>
      <c r="J56" s="36"/>
      <c r="K56" s="59"/>
      <c r="P56" s="34"/>
      <c r="Q56" s="34"/>
      <c r="R56" s="48"/>
      <c r="S56" s="10">
        <v>2</v>
      </c>
      <c r="T56" s="10" t="s">
        <v>137</v>
      </c>
      <c r="U56" s="10"/>
      <c r="V56" s="350"/>
      <c r="W56" s="351"/>
      <c r="X56" s="351"/>
      <c r="Y56" s="352"/>
      <c r="Z56" s="43"/>
      <c r="AA56" s="10"/>
      <c r="AB56" s="9">
        <f>SUM(Z55:Z56)</f>
        <v>0</v>
      </c>
      <c r="AC56" s="10"/>
      <c r="AD56" s="10"/>
      <c r="AE56" s="56"/>
    </row>
    <row r="57" spans="2:31" ht="13.5" customHeight="1" thickBot="1" x14ac:dyDescent="0.2">
      <c r="B57" s="37"/>
      <c r="C57" s="37"/>
      <c r="D57" s="37"/>
      <c r="E57" s="37"/>
      <c r="F57" s="37"/>
      <c r="G57" s="37"/>
      <c r="H57" s="37"/>
      <c r="I57" s="37"/>
      <c r="J57" s="36"/>
      <c r="K57" s="59"/>
      <c r="P57" s="34"/>
      <c r="Q57" s="34"/>
      <c r="R57" s="48"/>
      <c r="S57" s="12" t="s">
        <v>143</v>
      </c>
      <c r="T57" s="14"/>
      <c r="U57" s="10"/>
      <c r="V57" s="10"/>
      <c r="W57" s="10"/>
      <c r="X57" s="10"/>
      <c r="Y57" s="10"/>
      <c r="Z57" s="10"/>
      <c r="AA57" s="10"/>
      <c r="AB57" s="10"/>
      <c r="AC57" s="10"/>
      <c r="AD57" s="13">
        <f>+AD50+AB53-AB56</f>
        <v>0</v>
      </c>
      <c r="AE57" s="56"/>
    </row>
    <row r="58" spans="2:31" ht="12.75" thickTop="1" x14ac:dyDescent="0.15">
      <c r="B58" s="37"/>
      <c r="C58" s="37"/>
      <c r="D58" s="37"/>
      <c r="E58" s="37"/>
      <c r="F58" s="37"/>
      <c r="G58" s="37"/>
      <c r="H58" s="37"/>
      <c r="I58" s="37"/>
      <c r="J58" s="37"/>
      <c r="K58" s="35"/>
      <c r="P58" s="34"/>
      <c r="Q58" s="34"/>
      <c r="R58" s="51"/>
      <c r="S58" s="60"/>
      <c r="T58" s="60"/>
      <c r="U58" s="60"/>
      <c r="V58" s="60"/>
      <c r="W58" s="60"/>
      <c r="X58" s="60"/>
      <c r="Y58" s="60"/>
      <c r="Z58" s="60"/>
      <c r="AA58" s="60"/>
      <c r="AB58" s="60"/>
      <c r="AC58" s="60"/>
      <c r="AD58" s="60"/>
      <c r="AE58" s="61"/>
    </row>
    <row r="59" spans="2:31" x14ac:dyDescent="0.15">
      <c r="B59" s="37"/>
      <c r="C59" s="37"/>
      <c r="D59" s="37"/>
      <c r="E59" s="37"/>
      <c r="F59" s="37"/>
      <c r="G59" s="37"/>
      <c r="H59" s="37"/>
      <c r="I59" s="37"/>
      <c r="J59" s="37"/>
      <c r="K59" s="35"/>
      <c r="P59" s="34"/>
      <c r="Q59" s="34"/>
      <c r="R59" s="34"/>
    </row>
    <row r="60" spans="2:31" x14ac:dyDescent="0.15">
      <c r="B60" s="37"/>
      <c r="C60" s="37"/>
      <c r="D60" s="37"/>
      <c r="E60" s="37"/>
      <c r="F60" s="37"/>
      <c r="G60" s="37"/>
      <c r="H60" s="37"/>
      <c r="I60" s="37"/>
      <c r="J60" s="37"/>
      <c r="K60" s="34"/>
      <c r="P60" s="34"/>
      <c r="Q60" s="34"/>
    </row>
  </sheetData>
  <sheetProtection algorithmName="SHA-512" hashValue="0VLWCcL/+t1lcr6oXSTBgu6ngwc7xIoUswyMueFYQSAg3uC/twIe26L+VQzJp3eayAR5a4kPjIEK1k1/z9TyuQ==" saltValue="VFibtq1HyZV54nwY1jjcwg==" spinCount="100000" sheet="1" objects="1" scenarios="1" selectLockedCells="1"/>
  <mergeCells count="39">
    <mergeCell ref="V56:Y56"/>
    <mergeCell ref="W42:Y42"/>
    <mergeCell ref="V44:Y44"/>
    <mergeCell ref="G27:I27"/>
    <mergeCell ref="L35:P35"/>
    <mergeCell ref="V49:Y49"/>
    <mergeCell ref="B43:O43"/>
    <mergeCell ref="L45:M45"/>
    <mergeCell ref="V53:Y53"/>
    <mergeCell ref="W39:Y39"/>
    <mergeCell ref="V35:Y35"/>
    <mergeCell ref="AG7:AJ10"/>
    <mergeCell ref="X8:AB10"/>
    <mergeCell ref="AC8:AE12"/>
    <mergeCell ref="X11:AB12"/>
    <mergeCell ref="R18:AE18"/>
    <mergeCell ref="X6:AB7"/>
    <mergeCell ref="AC6:AE7"/>
    <mergeCell ref="H15:M15"/>
    <mergeCell ref="W45:Y45"/>
    <mergeCell ref="G35:I35"/>
    <mergeCell ref="C28:H28"/>
    <mergeCell ref="B19:K19"/>
    <mergeCell ref="L19:P19"/>
    <mergeCell ref="W36:Y36"/>
    <mergeCell ref="G24:I24"/>
    <mergeCell ref="G37:I37"/>
    <mergeCell ref="B18:O18"/>
    <mergeCell ref="H16:M17"/>
    <mergeCell ref="B5:O5"/>
    <mergeCell ref="Q6:W10"/>
    <mergeCell ref="Q11:W12"/>
    <mergeCell ref="C7:E7"/>
    <mergeCell ref="F7:H7"/>
    <mergeCell ref="F10:N11"/>
    <mergeCell ref="Q5:AE5"/>
    <mergeCell ref="L9:M9"/>
    <mergeCell ref="J7:K7"/>
    <mergeCell ref="B12:O14"/>
  </mergeCells>
  <phoneticPr fontId="2"/>
  <dataValidations count="2">
    <dataValidation type="list" allowBlank="1" showInputMessage="1" showErrorMessage="1" sqref="L45" xr:uid="{00000000-0002-0000-0100-000000000000}">
      <formula1>$N$45:$N$47</formula1>
    </dataValidation>
    <dataValidation type="list" allowBlank="1" showInputMessage="1" showErrorMessage="1" sqref="M49" xr:uid="{00000000-0002-0000-0100-000001000000}">
      <formula1>$M$50:$M$51</formula1>
    </dataValidation>
  </dataValidations>
  <printOptions horizontalCentered="1"/>
  <pageMargins left="0.34" right="0.35433070866141736" top="0.55118110236220474" bottom="0.6692913385826772" header="0.31496062992125984" footer="0.55118110236220474"/>
  <pageSetup paperSize="9" scale="88" orientation="landscape" horizontalDpi="300" verticalDpi="300" r:id="rId1"/>
  <headerFooter alignWithMargins="0"/>
  <colBreaks count="1" manualBreakCount="1">
    <brk id="16"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43"/>
  <sheetViews>
    <sheetView showRowColHeaders="0" showZeros="0" zoomScale="90" zoomScaleNormal="90" workbookViewId="0"/>
  </sheetViews>
  <sheetFormatPr defaultColWidth="4.25" defaultRowHeight="21.75" customHeight="1" x14ac:dyDescent="0.15"/>
  <cols>
    <col min="1" max="1" width="1.875" style="63" customWidth="1"/>
    <col min="2" max="2" width="4.625" style="67" customWidth="1"/>
    <col min="3" max="4" width="3" style="63" customWidth="1"/>
    <col min="5" max="23" width="4.25" style="63" customWidth="1"/>
    <col min="24" max="24" width="1.5" style="63" customWidth="1"/>
    <col min="25" max="25" width="5.125" style="63" customWidth="1"/>
    <col min="26" max="16384" width="4.25" style="63"/>
  </cols>
  <sheetData>
    <row r="1" spans="2:26" ht="9" customHeight="1" x14ac:dyDescent="0.15"/>
    <row r="2" spans="2:26" ht="21.75" customHeight="1" x14ac:dyDescent="0.15">
      <c r="B2" s="211" t="str">
        <f>+入力画面!B2</f>
        <v>このソフトは令和8年4月30日まで印刷できます。</v>
      </c>
      <c r="C2" s="212"/>
      <c r="D2" s="212"/>
      <c r="E2" s="212"/>
      <c r="F2" s="212"/>
      <c r="G2" s="212"/>
      <c r="H2" s="212"/>
      <c r="I2" s="212"/>
      <c r="J2" s="212"/>
      <c r="K2" s="212"/>
      <c r="L2" s="212"/>
      <c r="M2" s="212"/>
      <c r="N2" s="212"/>
      <c r="O2" s="212"/>
      <c r="P2" s="212"/>
      <c r="Q2" s="212"/>
      <c r="R2" s="212"/>
    </row>
    <row r="3" spans="2:26" ht="21.75" customHeight="1" x14ac:dyDescent="0.15">
      <c r="B3" s="213" t="str">
        <f>+入力画面!B3</f>
        <v>令和8年5月1日からは、令和8年度版が必要です。（令和8年4月販売開始予定）</v>
      </c>
      <c r="C3" s="214"/>
      <c r="D3" s="214"/>
      <c r="E3" s="214"/>
      <c r="F3" s="214"/>
      <c r="G3" s="214"/>
      <c r="H3" s="214"/>
      <c r="I3" s="214"/>
      <c r="J3" s="214"/>
      <c r="K3" s="214"/>
      <c r="L3" s="214"/>
      <c r="M3" s="214"/>
      <c r="N3" s="214"/>
      <c r="O3" s="214"/>
      <c r="P3" s="214"/>
      <c r="Q3" s="214"/>
      <c r="R3" s="214"/>
    </row>
    <row r="4" spans="2:26" ht="9" customHeight="1" x14ac:dyDescent="0.15">
      <c r="B4" s="62"/>
    </row>
    <row r="5" spans="2:26" ht="21.75" customHeight="1" x14ac:dyDescent="0.15">
      <c r="B5" s="68" t="s">
        <v>156</v>
      </c>
      <c r="C5" s="69"/>
      <c r="D5" s="69"/>
      <c r="E5" s="69"/>
      <c r="F5" s="69"/>
      <c r="G5" s="69"/>
      <c r="H5" s="69"/>
      <c r="I5" s="69"/>
      <c r="J5" s="69"/>
      <c r="K5" s="69"/>
      <c r="L5" s="69"/>
      <c r="M5" s="69"/>
      <c r="N5" s="69"/>
      <c r="O5" s="69"/>
      <c r="P5" s="69"/>
      <c r="Q5" s="69"/>
      <c r="R5" s="69"/>
      <c r="S5" s="70"/>
      <c r="T5" s="70"/>
      <c r="U5" s="70"/>
      <c r="V5" s="70"/>
      <c r="W5" s="70"/>
      <c r="X5" s="70"/>
      <c r="Y5" s="69"/>
    </row>
    <row r="6" spans="2:26" ht="21.75" customHeight="1" x14ac:dyDescent="0.15">
      <c r="B6" s="68"/>
      <c r="C6" s="69"/>
      <c r="D6" s="69"/>
      <c r="E6" s="69"/>
      <c r="F6" s="69"/>
      <c r="G6" s="69"/>
      <c r="H6" s="69"/>
      <c r="I6" s="69"/>
      <c r="J6" s="69"/>
      <c r="K6" s="69"/>
      <c r="L6" s="69"/>
      <c r="M6" s="69"/>
      <c r="N6" s="69"/>
      <c r="O6" s="69"/>
      <c r="P6" s="69"/>
      <c r="Q6" s="69"/>
      <c r="R6" s="69"/>
      <c r="S6" s="70"/>
      <c r="T6" s="70"/>
      <c r="U6" s="70"/>
      <c r="V6" s="70"/>
      <c r="W6" s="70"/>
      <c r="X6" s="70"/>
      <c r="Y6" s="71" t="s">
        <v>128</v>
      </c>
    </row>
    <row r="7" spans="2:26" ht="21.75" customHeight="1" x14ac:dyDescent="0.15">
      <c r="B7" s="69"/>
      <c r="C7" s="72"/>
      <c r="D7" s="72"/>
      <c r="E7" s="72"/>
      <c r="F7" s="72"/>
      <c r="G7" s="72"/>
      <c r="H7" s="72"/>
      <c r="I7" s="69"/>
      <c r="J7" s="368" t="str">
        <f ca="1">IF(入力画面!O3&gt;入力画面!O2,"貸借対照表","★★新年度版をご購入ください★★")</f>
        <v>貸借対照表</v>
      </c>
      <c r="K7" s="368"/>
      <c r="L7" s="368"/>
      <c r="M7" s="368"/>
      <c r="N7" s="368"/>
      <c r="O7" s="368"/>
      <c r="P7" s="368"/>
      <c r="Q7" s="368"/>
      <c r="R7" s="368"/>
      <c r="S7" s="69"/>
      <c r="T7" s="72"/>
      <c r="U7" s="72"/>
      <c r="V7" s="72"/>
      <c r="W7" s="72"/>
      <c r="X7" s="72"/>
      <c r="Y7" s="72"/>
    </row>
    <row r="8" spans="2:26" ht="21.75" customHeight="1" x14ac:dyDescent="0.15">
      <c r="B8" s="74"/>
      <c r="C8" s="69"/>
      <c r="D8" s="69"/>
      <c r="E8" s="71"/>
      <c r="F8" s="75"/>
      <c r="G8" s="75"/>
      <c r="H8" s="69"/>
      <c r="I8" s="69"/>
      <c r="J8" s="69"/>
      <c r="K8" s="71" t="str">
        <f>+入力画面!C17</f>
        <v>令和</v>
      </c>
      <c r="L8" s="76">
        <f>+入力画面!D17</f>
        <v>0</v>
      </c>
      <c r="M8" s="76" t="s">
        <v>20</v>
      </c>
      <c r="N8" s="76">
        <f>+入力画面!E17</f>
        <v>0</v>
      </c>
      <c r="O8" s="76" t="s">
        <v>21</v>
      </c>
      <c r="P8" s="76">
        <f>+入力画面!F17</f>
        <v>0</v>
      </c>
      <c r="Q8" s="69" t="s">
        <v>127</v>
      </c>
      <c r="R8" s="69"/>
      <c r="S8" s="69"/>
      <c r="T8" s="69"/>
      <c r="U8" s="69"/>
      <c r="V8" s="69"/>
      <c r="W8" s="69"/>
      <c r="X8" s="69"/>
      <c r="Y8" s="69"/>
    </row>
    <row r="9" spans="2:26" ht="21.75" customHeight="1" x14ac:dyDescent="0.15">
      <c r="B9" s="74"/>
      <c r="C9" s="69"/>
      <c r="D9" s="69"/>
      <c r="E9" s="69"/>
      <c r="F9" s="69"/>
      <c r="G9" s="69"/>
      <c r="H9" s="69"/>
      <c r="I9" s="69"/>
      <c r="J9" s="69"/>
      <c r="K9" s="69"/>
      <c r="L9" s="69"/>
      <c r="M9" s="69"/>
      <c r="N9" s="69"/>
      <c r="O9" s="69"/>
      <c r="P9" s="69"/>
      <c r="Q9" s="69"/>
      <c r="R9" s="69"/>
      <c r="S9" s="69"/>
      <c r="T9" s="69"/>
      <c r="U9" s="69"/>
      <c r="V9" s="69"/>
      <c r="W9" s="69"/>
      <c r="X9" s="69"/>
      <c r="Y9" s="69"/>
    </row>
    <row r="10" spans="2:26" s="65" customFormat="1" ht="21.75" customHeight="1" x14ac:dyDescent="0.2">
      <c r="B10" s="77"/>
      <c r="C10" s="78"/>
      <c r="D10" s="78"/>
      <c r="E10" s="78"/>
      <c r="F10" s="78"/>
      <c r="G10" s="78"/>
      <c r="H10" s="78"/>
      <c r="I10" s="78"/>
      <c r="J10" s="78"/>
      <c r="K10" s="78"/>
      <c r="L10" s="78"/>
      <c r="M10" s="78"/>
      <c r="N10" s="369" t="s">
        <v>109</v>
      </c>
      <c r="O10" s="369"/>
      <c r="P10" s="369"/>
      <c r="Q10" s="369"/>
      <c r="R10" s="370">
        <f>入力画面!H16</f>
        <v>0</v>
      </c>
      <c r="S10" s="370"/>
      <c r="T10" s="370"/>
      <c r="U10" s="370"/>
      <c r="V10" s="370"/>
      <c r="W10" s="370"/>
      <c r="X10" s="370"/>
      <c r="Y10" s="370"/>
    </row>
    <row r="11" spans="2:26" ht="21.75" customHeight="1" x14ac:dyDescent="0.15">
      <c r="B11" s="74"/>
      <c r="C11" s="69"/>
      <c r="D11" s="69"/>
      <c r="E11" s="69"/>
      <c r="F11" s="69"/>
      <c r="G11" s="69"/>
      <c r="H11" s="69"/>
      <c r="I11" s="69"/>
      <c r="J11" s="69"/>
      <c r="K11" s="69"/>
      <c r="L11" s="69"/>
      <c r="M11" s="69"/>
      <c r="N11" s="79"/>
      <c r="O11" s="79"/>
      <c r="P11" s="79"/>
      <c r="Q11" s="79"/>
      <c r="R11" s="79"/>
      <c r="S11" s="79"/>
      <c r="T11" s="79"/>
      <c r="U11" s="79"/>
      <c r="V11" s="79"/>
      <c r="W11" s="79"/>
      <c r="X11" s="69"/>
      <c r="Y11" s="69"/>
    </row>
    <row r="12" spans="2:26" ht="21.75" customHeight="1" x14ac:dyDescent="0.15">
      <c r="B12" s="365" t="s">
        <v>119</v>
      </c>
      <c r="C12" s="365"/>
      <c r="D12" s="365"/>
      <c r="E12" s="365"/>
      <c r="F12" s="365"/>
      <c r="G12" s="365"/>
      <c r="H12" s="365"/>
      <c r="I12" s="365"/>
      <c r="J12" s="365"/>
      <c r="K12" s="365"/>
      <c r="L12" s="365"/>
      <c r="M12" s="365"/>
      <c r="N12" s="365"/>
      <c r="O12" s="365"/>
      <c r="P12" s="365"/>
      <c r="Q12" s="365"/>
      <c r="R12" s="365"/>
      <c r="S12" s="365"/>
      <c r="T12" s="365"/>
      <c r="U12" s="365"/>
      <c r="V12" s="365"/>
      <c r="W12" s="365"/>
      <c r="X12" s="365"/>
      <c r="Y12" s="365"/>
    </row>
    <row r="13" spans="2:26" ht="21.75" customHeight="1" x14ac:dyDescent="0.15">
      <c r="B13" s="74" t="s">
        <v>122</v>
      </c>
      <c r="C13" s="69" t="s">
        <v>148</v>
      </c>
      <c r="D13" s="69"/>
      <c r="E13" s="69"/>
      <c r="F13" s="69"/>
      <c r="G13" s="69"/>
      <c r="H13" s="69"/>
      <c r="I13" s="69"/>
      <c r="J13" s="69"/>
      <c r="K13" s="69"/>
      <c r="L13" s="69"/>
      <c r="M13" s="69"/>
      <c r="N13" s="69"/>
      <c r="O13" s="69"/>
      <c r="P13" s="69"/>
      <c r="Q13" s="69"/>
      <c r="R13" s="69"/>
      <c r="S13" s="69"/>
      <c r="T13" s="69"/>
      <c r="U13" s="69"/>
      <c r="V13" s="69"/>
      <c r="W13" s="69"/>
      <c r="X13" s="75" t="s">
        <v>82</v>
      </c>
      <c r="Y13" s="69"/>
    </row>
    <row r="14" spans="2:26" ht="21.75" customHeight="1" x14ac:dyDescent="0.15">
      <c r="B14" s="74"/>
      <c r="C14" s="69"/>
      <c r="D14" s="69" t="s">
        <v>0</v>
      </c>
      <c r="E14" s="69"/>
      <c r="F14" s="69"/>
      <c r="G14" s="69"/>
      <c r="H14" s="69"/>
      <c r="I14" s="69"/>
      <c r="J14" s="69"/>
      <c r="K14" s="69"/>
      <c r="L14" s="69"/>
      <c r="M14" s="69"/>
      <c r="N14" s="69"/>
      <c r="O14" s="69"/>
      <c r="P14" s="69"/>
      <c r="Q14" s="69"/>
      <c r="R14" s="69"/>
      <c r="S14" s="69"/>
      <c r="T14" s="371">
        <f>ROUNDDOWN(入力画面!J21/1000,0)</f>
        <v>0</v>
      </c>
      <c r="U14" s="371"/>
      <c r="V14" s="371"/>
      <c r="W14" s="371"/>
      <c r="X14" s="69"/>
      <c r="Y14" s="69"/>
      <c r="Z14" s="62"/>
    </row>
    <row r="15" spans="2:26" ht="21.75" customHeight="1" x14ac:dyDescent="0.15">
      <c r="B15" s="74"/>
      <c r="C15" s="69"/>
      <c r="D15" s="69" t="s">
        <v>2</v>
      </c>
      <c r="E15" s="69"/>
      <c r="F15" s="69"/>
      <c r="G15" s="69"/>
      <c r="H15" s="69"/>
      <c r="I15" s="69"/>
      <c r="J15" s="69"/>
      <c r="K15" s="69"/>
      <c r="L15" s="69"/>
      <c r="M15" s="69"/>
      <c r="N15" s="69"/>
      <c r="O15" s="69"/>
      <c r="P15" s="69"/>
      <c r="Q15" s="69"/>
      <c r="R15" s="69"/>
      <c r="S15" s="69"/>
      <c r="T15" s="362">
        <f>ROUNDDOWN(入力画面!J22/1000,0)</f>
        <v>0</v>
      </c>
      <c r="U15" s="362"/>
      <c r="V15" s="362"/>
      <c r="W15" s="362"/>
      <c r="X15" s="80"/>
      <c r="Y15" s="69"/>
      <c r="Z15" s="66"/>
    </row>
    <row r="16" spans="2:26" ht="21.75" customHeight="1" x14ac:dyDescent="0.15">
      <c r="B16" s="74"/>
      <c r="C16" s="69"/>
      <c r="D16" s="69" t="s">
        <v>31</v>
      </c>
      <c r="E16" s="69"/>
      <c r="F16" s="69"/>
      <c r="G16" s="69"/>
      <c r="H16" s="69"/>
      <c r="I16" s="69"/>
      <c r="J16" s="69"/>
      <c r="K16" s="69"/>
      <c r="L16" s="69"/>
      <c r="M16" s="69"/>
      <c r="N16" s="69"/>
      <c r="O16" s="69"/>
      <c r="P16" s="69"/>
      <c r="Q16" s="69"/>
      <c r="R16" s="69"/>
      <c r="S16" s="69"/>
      <c r="T16" s="362">
        <f>ROUNDDOWN(入力画面!J23/1000,0)</f>
        <v>0</v>
      </c>
      <c r="U16" s="362"/>
      <c r="V16" s="362"/>
      <c r="W16" s="362"/>
      <c r="X16" s="80"/>
      <c r="Y16" s="69"/>
    </row>
    <row r="17" spans="2:25" ht="21.75" customHeight="1" x14ac:dyDescent="0.15">
      <c r="B17" s="74"/>
      <c r="C17" s="69"/>
      <c r="D17" s="69" t="s">
        <v>4</v>
      </c>
      <c r="E17" s="69"/>
      <c r="F17" s="69"/>
      <c r="G17" s="69"/>
      <c r="H17" s="69">
        <f>+入力画面!G24</f>
        <v>0</v>
      </c>
      <c r="I17" s="69"/>
      <c r="J17" s="69"/>
      <c r="K17" s="69"/>
      <c r="L17" s="69"/>
      <c r="M17" s="69"/>
      <c r="N17" s="69"/>
      <c r="O17" s="69"/>
      <c r="P17" s="69"/>
      <c r="Q17" s="69"/>
      <c r="R17" s="69"/>
      <c r="S17" s="69"/>
      <c r="T17" s="362">
        <f>ROUNDDOWN(入力画面!J24/1000,0)</f>
        <v>0</v>
      </c>
      <c r="U17" s="362"/>
      <c r="V17" s="362"/>
      <c r="W17" s="362"/>
      <c r="X17" s="80"/>
      <c r="Y17" s="69"/>
    </row>
    <row r="18" spans="2:25" ht="21.75" customHeight="1" x14ac:dyDescent="0.15">
      <c r="B18" s="74"/>
      <c r="C18" s="69"/>
      <c r="D18" s="69" t="s">
        <v>7</v>
      </c>
      <c r="E18" s="69"/>
      <c r="F18" s="69"/>
      <c r="G18" s="69"/>
      <c r="H18" s="69"/>
      <c r="I18" s="69"/>
      <c r="J18" s="69"/>
      <c r="K18" s="69"/>
      <c r="L18" s="69"/>
      <c r="M18" s="69"/>
      <c r="N18" s="69"/>
      <c r="O18" s="69"/>
      <c r="P18" s="69"/>
      <c r="Q18" s="69"/>
      <c r="R18" s="69"/>
      <c r="S18" s="69"/>
      <c r="T18" s="362">
        <f>ROUNDDOWN(入力画面!J25/1000,0)</f>
        <v>0</v>
      </c>
      <c r="U18" s="362"/>
      <c r="V18" s="362"/>
      <c r="W18" s="362"/>
      <c r="X18" s="80"/>
      <c r="Y18" s="69"/>
    </row>
    <row r="19" spans="2:25" ht="21.75" customHeight="1" x14ac:dyDescent="0.15">
      <c r="B19" s="74"/>
      <c r="C19" s="69"/>
      <c r="D19" s="69" t="s">
        <v>8</v>
      </c>
      <c r="E19" s="69"/>
      <c r="F19" s="69"/>
      <c r="G19" s="69"/>
      <c r="H19" s="69"/>
      <c r="I19" s="69"/>
      <c r="J19" s="69"/>
      <c r="K19" s="69"/>
      <c r="L19" s="69"/>
      <c r="M19" s="69"/>
      <c r="N19" s="69"/>
      <c r="O19" s="69"/>
      <c r="P19" s="69"/>
      <c r="Q19" s="69"/>
      <c r="R19" s="69"/>
      <c r="S19" s="69"/>
      <c r="T19" s="362">
        <f>ROUNDDOWN(入力画面!J26/1000,0)</f>
        <v>0</v>
      </c>
      <c r="U19" s="362"/>
      <c r="V19" s="362"/>
      <c r="W19" s="362"/>
      <c r="X19" s="80"/>
      <c r="Y19" s="69"/>
    </row>
    <row r="20" spans="2:25" ht="21.75" customHeight="1" x14ac:dyDescent="0.15">
      <c r="B20" s="74"/>
      <c r="C20" s="69"/>
      <c r="D20" s="69" t="s">
        <v>157</v>
      </c>
      <c r="E20" s="69"/>
      <c r="F20" s="69"/>
      <c r="G20" s="69"/>
      <c r="H20" s="69">
        <f>+入力画面!G27</f>
        <v>0</v>
      </c>
      <c r="I20" s="69"/>
      <c r="J20" s="69"/>
      <c r="K20" s="69"/>
      <c r="L20" s="69"/>
      <c r="M20" s="69"/>
      <c r="N20" s="69"/>
      <c r="O20" s="69"/>
      <c r="P20" s="69"/>
      <c r="Q20" s="69"/>
      <c r="R20" s="69"/>
      <c r="S20" s="69"/>
      <c r="T20" s="362">
        <f>ROUNDDOWN(入力画面!J27/1000,0)</f>
        <v>0</v>
      </c>
      <c r="U20" s="362"/>
      <c r="V20" s="362"/>
      <c r="W20" s="362"/>
      <c r="X20" s="80"/>
      <c r="Y20" s="69"/>
    </row>
    <row r="21" spans="2:25" ht="21.75" customHeight="1" x14ac:dyDescent="0.15">
      <c r="B21" s="74"/>
      <c r="C21" s="69"/>
      <c r="D21" s="69"/>
      <c r="E21" s="69" t="s">
        <v>123</v>
      </c>
      <c r="F21" s="69"/>
      <c r="G21" s="69"/>
      <c r="H21" s="69"/>
      <c r="I21" s="69"/>
      <c r="J21" s="69"/>
      <c r="K21" s="69"/>
      <c r="L21" s="69"/>
      <c r="M21" s="69"/>
      <c r="N21" s="69"/>
      <c r="O21" s="69"/>
      <c r="P21" s="81"/>
      <c r="Q21" s="81"/>
      <c r="R21" s="69"/>
      <c r="S21" s="71" t="s">
        <v>124</v>
      </c>
      <c r="T21" s="367">
        <f>ROUNDDOWN(入力画面!J28/1000,0)</f>
        <v>0</v>
      </c>
      <c r="U21" s="367"/>
      <c r="V21" s="367"/>
      <c r="W21" s="367"/>
      <c r="X21" s="83"/>
      <c r="Y21" s="69"/>
    </row>
    <row r="22" spans="2:25" ht="21.75" customHeight="1" x14ac:dyDescent="0.15">
      <c r="B22" s="74"/>
      <c r="C22" s="69"/>
      <c r="D22" s="69"/>
      <c r="E22" s="69"/>
      <c r="F22" s="69" t="s">
        <v>23</v>
      </c>
      <c r="G22" s="69"/>
      <c r="H22" s="69"/>
      <c r="I22" s="69"/>
      <c r="J22" s="69"/>
      <c r="K22" s="69"/>
      <c r="L22" s="69"/>
      <c r="M22" s="69"/>
      <c r="N22" s="69"/>
      <c r="O22" s="69"/>
      <c r="P22" s="69"/>
      <c r="Q22" s="69"/>
      <c r="R22" s="69"/>
      <c r="S22" s="69"/>
      <c r="T22" s="359">
        <f>ROUNDDOWN(入力画面!J29/1000,0)</f>
        <v>0</v>
      </c>
      <c r="U22" s="359"/>
      <c r="V22" s="359"/>
      <c r="W22" s="359"/>
      <c r="X22" s="84"/>
      <c r="Y22" s="71"/>
    </row>
    <row r="23" spans="2:25" ht="21.75" customHeight="1" x14ac:dyDescent="0.15">
      <c r="B23" s="74" t="s">
        <v>125</v>
      </c>
      <c r="C23" s="69" t="s">
        <v>149</v>
      </c>
      <c r="D23" s="85"/>
      <c r="E23" s="85"/>
      <c r="F23" s="69"/>
      <c r="G23" s="69"/>
      <c r="H23" s="69"/>
      <c r="I23" s="69"/>
      <c r="J23" s="69"/>
      <c r="K23" s="69"/>
      <c r="L23" s="69"/>
      <c r="M23" s="69"/>
      <c r="N23" s="69"/>
      <c r="O23" s="69"/>
      <c r="P23" s="69"/>
      <c r="Q23" s="69"/>
      <c r="R23" s="69"/>
      <c r="S23" s="69"/>
      <c r="T23" s="69"/>
      <c r="U23" s="69"/>
      <c r="V23" s="69"/>
      <c r="W23" s="69"/>
      <c r="X23" s="69"/>
      <c r="Y23" s="69"/>
    </row>
    <row r="24" spans="2:25" ht="21.75" customHeight="1" x14ac:dyDescent="0.15">
      <c r="B24" s="74"/>
      <c r="C24" s="69"/>
      <c r="D24" s="69" t="s">
        <v>32</v>
      </c>
      <c r="E24" s="69"/>
      <c r="F24" s="69"/>
      <c r="G24" s="69"/>
      <c r="H24" s="69"/>
      <c r="I24" s="69"/>
      <c r="J24" s="69"/>
      <c r="K24" s="73"/>
      <c r="L24" s="69"/>
      <c r="M24" s="69"/>
      <c r="N24" s="71"/>
      <c r="O24" s="69"/>
      <c r="P24" s="69"/>
      <c r="Q24" s="69"/>
      <c r="R24" s="69"/>
      <c r="S24" s="69"/>
      <c r="T24" s="361">
        <f>ROUNDDOWN(入力画面!J31/1000,0)</f>
        <v>0</v>
      </c>
      <c r="U24" s="361"/>
      <c r="V24" s="361"/>
      <c r="W24" s="361"/>
      <c r="X24" s="86"/>
      <c r="Y24" s="69"/>
    </row>
    <row r="25" spans="2:25" ht="21.75" customHeight="1" x14ac:dyDescent="0.15">
      <c r="B25" s="74"/>
      <c r="C25" s="69"/>
      <c r="D25" s="69" t="s">
        <v>33</v>
      </c>
      <c r="E25" s="69"/>
      <c r="F25" s="69"/>
      <c r="G25" s="69"/>
      <c r="H25" s="69"/>
      <c r="I25" s="69"/>
      <c r="J25" s="69"/>
      <c r="K25" s="73"/>
      <c r="L25" s="69"/>
      <c r="M25" s="69"/>
      <c r="N25" s="71"/>
      <c r="O25" s="69"/>
      <c r="P25" s="69"/>
      <c r="Q25" s="69"/>
      <c r="R25" s="69"/>
      <c r="S25" s="69"/>
      <c r="T25" s="361">
        <f>ROUNDDOWN(入力画面!J32/1000,0)</f>
        <v>0</v>
      </c>
      <c r="U25" s="361"/>
      <c r="V25" s="361"/>
      <c r="W25" s="361"/>
      <c r="X25" s="86"/>
      <c r="Y25" s="69"/>
    </row>
    <row r="26" spans="2:25" ht="21.75" customHeight="1" x14ac:dyDescent="0.15">
      <c r="B26" s="74"/>
      <c r="C26" s="69"/>
      <c r="D26" s="69" t="s">
        <v>34</v>
      </c>
      <c r="E26" s="69"/>
      <c r="F26" s="69"/>
      <c r="G26" s="69"/>
      <c r="H26" s="69"/>
      <c r="I26" s="69"/>
      <c r="J26" s="69"/>
      <c r="K26" s="69"/>
      <c r="L26" s="69"/>
      <c r="M26" s="69"/>
      <c r="N26" s="71"/>
      <c r="O26" s="69"/>
      <c r="P26" s="69"/>
      <c r="Q26" s="69"/>
      <c r="R26" s="69"/>
      <c r="S26" s="69"/>
      <c r="T26" s="361">
        <f>ROUNDDOWN(入力画面!J33/1000,0)</f>
        <v>0</v>
      </c>
      <c r="U26" s="361"/>
      <c r="V26" s="361"/>
      <c r="W26" s="361"/>
      <c r="X26" s="86"/>
      <c r="Y26" s="69"/>
    </row>
    <row r="27" spans="2:25" ht="21.75" customHeight="1" x14ac:dyDescent="0.15">
      <c r="B27" s="74"/>
      <c r="C27" s="69"/>
      <c r="D27" s="69" t="s">
        <v>14</v>
      </c>
      <c r="E27" s="69"/>
      <c r="F27" s="69"/>
      <c r="G27" s="69"/>
      <c r="H27" s="69"/>
      <c r="I27" s="69"/>
      <c r="J27" s="69"/>
      <c r="K27" s="73"/>
      <c r="L27" s="69"/>
      <c r="M27" s="69"/>
      <c r="N27" s="69"/>
      <c r="O27" s="69"/>
      <c r="P27" s="69"/>
      <c r="Q27" s="69"/>
      <c r="R27" s="69"/>
      <c r="S27" s="69"/>
      <c r="T27" s="361">
        <f>ROUNDDOWN(入力画面!J34/1000,0)</f>
        <v>0</v>
      </c>
      <c r="U27" s="361"/>
      <c r="V27" s="361"/>
      <c r="W27" s="361"/>
      <c r="X27" s="80"/>
      <c r="Y27" s="69"/>
    </row>
    <row r="28" spans="2:25" ht="21.75" customHeight="1" x14ac:dyDescent="0.15">
      <c r="B28" s="74"/>
      <c r="C28" s="69"/>
      <c r="D28" s="69" t="s">
        <v>15</v>
      </c>
      <c r="E28" s="69"/>
      <c r="F28" s="69"/>
      <c r="G28" s="69"/>
      <c r="H28" s="69">
        <f>+入力画面!G35</f>
        <v>0</v>
      </c>
      <c r="I28" s="69"/>
      <c r="J28" s="69"/>
      <c r="K28" s="69"/>
      <c r="L28" s="69"/>
      <c r="M28" s="69"/>
      <c r="N28" s="69"/>
      <c r="O28" s="69"/>
      <c r="P28" s="69"/>
      <c r="Q28" s="69"/>
      <c r="R28" s="69"/>
      <c r="S28" s="69"/>
      <c r="T28" s="361">
        <f>ROUNDDOWN(入力画面!J35/1000,0)</f>
        <v>0</v>
      </c>
      <c r="U28" s="361"/>
      <c r="V28" s="361"/>
      <c r="W28" s="361"/>
      <c r="X28" s="80"/>
      <c r="Y28" s="69"/>
    </row>
    <row r="29" spans="2:25" ht="21.75" customHeight="1" x14ac:dyDescent="0.15">
      <c r="B29" s="74"/>
      <c r="C29" s="69"/>
      <c r="D29" s="69" t="s">
        <v>252</v>
      </c>
      <c r="E29" s="69"/>
      <c r="F29" s="69"/>
      <c r="G29" s="69"/>
      <c r="H29" s="69"/>
      <c r="I29" s="69"/>
      <c r="J29" s="69"/>
      <c r="K29" s="69"/>
      <c r="L29" s="69"/>
      <c r="M29" s="69"/>
      <c r="N29" s="69"/>
      <c r="O29" s="69"/>
      <c r="P29" s="69"/>
      <c r="Q29" s="69"/>
      <c r="R29" s="69"/>
      <c r="S29" s="69"/>
      <c r="T29" s="361">
        <f>ROUNDDOWN(入力画面!J36/1000,0)</f>
        <v>0</v>
      </c>
      <c r="U29" s="361"/>
      <c r="V29" s="361"/>
      <c r="W29" s="361"/>
      <c r="X29" s="80"/>
      <c r="Y29" s="69"/>
    </row>
    <row r="30" spans="2:25" ht="21.75" customHeight="1" x14ac:dyDescent="0.15">
      <c r="B30" s="74"/>
      <c r="C30" s="69"/>
      <c r="D30" s="69" t="s">
        <v>158</v>
      </c>
      <c r="E30" s="69"/>
      <c r="F30" s="69"/>
      <c r="G30" s="69"/>
      <c r="H30" s="69">
        <f>+入力画面!G37</f>
        <v>0</v>
      </c>
      <c r="I30" s="69"/>
      <c r="J30" s="69"/>
      <c r="K30" s="69"/>
      <c r="L30" s="69"/>
      <c r="M30" s="69"/>
      <c r="N30" s="69"/>
      <c r="O30" s="69"/>
      <c r="P30" s="69"/>
      <c r="Q30" s="69"/>
      <c r="R30" s="69"/>
      <c r="S30" s="69"/>
      <c r="T30" s="367">
        <f>ROUNDDOWN(入力画面!J37/1000,0)</f>
        <v>0</v>
      </c>
      <c r="U30" s="367"/>
      <c r="V30" s="367"/>
      <c r="W30" s="367"/>
      <c r="X30" s="82"/>
      <c r="Y30" s="69"/>
    </row>
    <row r="31" spans="2:25" ht="21.75" customHeight="1" x14ac:dyDescent="0.15">
      <c r="B31" s="74"/>
      <c r="C31" s="69"/>
      <c r="D31" s="69"/>
      <c r="E31" s="69"/>
      <c r="F31" s="69" t="s">
        <v>84</v>
      </c>
      <c r="G31" s="69"/>
      <c r="H31" s="69"/>
      <c r="I31" s="69"/>
      <c r="J31" s="69"/>
      <c r="K31" s="73"/>
      <c r="L31" s="69"/>
      <c r="M31" s="69"/>
      <c r="N31" s="69"/>
      <c r="O31" s="69"/>
      <c r="P31" s="69"/>
      <c r="Q31" s="69"/>
      <c r="R31" s="69"/>
      <c r="S31" s="69"/>
      <c r="T31" s="363">
        <f>ROUNDDOWN(入力画面!J38/1000,0)</f>
        <v>0</v>
      </c>
      <c r="U31" s="363"/>
      <c r="V31" s="363"/>
      <c r="W31" s="363"/>
      <c r="X31" s="87"/>
      <c r="Y31" s="71"/>
    </row>
    <row r="32" spans="2:25" ht="21.75" customHeight="1" thickBot="1" x14ac:dyDescent="0.2">
      <c r="B32" s="74"/>
      <c r="C32" s="69"/>
      <c r="D32" s="69"/>
      <c r="E32" s="69"/>
      <c r="F32" s="69"/>
      <c r="G32" s="69" t="s">
        <v>24</v>
      </c>
      <c r="H32" s="69"/>
      <c r="I32" s="69"/>
      <c r="J32" s="69"/>
      <c r="K32" s="69"/>
      <c r="L32" s="69"/>
      <c r="M32" s="69"/>
      <c r="N32" s="69"/>
      <c r="O32" s="69"/>
      <c r="P32" s="69"/>
      <c r="Q32" s="69"/>
      <c r="R32" s="69"/>
      <c r="S32" s="69"/>
      <c r="T32" s="366">
        <f>ROUNDDOWN(入力画面!J41/1000,0)</f>
        <v>0</v>
      </c>
      <c r="U32" s="366"/>
      <c r="V32" s="366"/>
      <c r="W32" s="366"/>
      <c r="X32" s="88"/>
      <c r="Y32" s="71"/>
    </row>
    <row r="33" spans="2:25" ht="21.75" customHeight="1" thickTop="1" x14ac:dyDescent="0.15">
      <c r="B33" s="365" t="s">
        <v>120</v>
      </c>
      <c r="C33" s="365"/>
      <c r="D33" s="365"/>
      <c r="E33" s="365"/>
      <c r="F33" s="365"/>
      <c r="G33" s="365"/>
      <c r="H33" s="365"/>
      <c r="I33" s="365"/>
      <c r="J33" s="365"/>
      <c r="K33" s="365"/>
      <c r="L33" s="365"/>
      <c r="M33" s="365"/>
      <c r="N33" s="365"/>
      <c r="O33" s="365"/>
      <c r="P33" s="365"/>
      <c r="Q33" s="365"/>
      <c r="R33" s="365"/>
      <c r="S33" s="365"/>
      <c r="T33" s="365"/>
      <c r="U33" s="365"/>
      <c r="V33" s="365"/>
      <c r="W33" s="365"/>
      <c r="X33" s="365"/>
      <c r="Y33" s="365"/>
    </row>
    <row r="34" spans="2:25" ht="21.75" customHeight="1" x14ac:dyDescent="0.15">
      <c r="B34" s="74" t="s">
        <v>126</v>
      </c>
      <c r="C34" s="69" t="s">
        <v>150</v>
      </c>
      <c r="D34" s="85"/>
      <c r="E34" s="85"/>
      <c r="F34" s="85"/>
      <c r="G34" s="85"/>
      <c r="H34" s="85"/>
      <c r="I34" s="69"/>
      <c r="J34" s="69"/>
      <c r="K34" s="69"/>
      <c r="L34" s="69"/>
      <c r="M34" s="69"/>
      <c r="N34" s="69"/>
      <c r="O34" s="69"/>
      <c r="P34" s="69"/>
      <c r="Q34" s="69"/>
      <c r="R34" s="69"/>
      <c r="S34" s="69"/>
      <c r="T34" s="69"/>
      <c r="U34" s="69"/>
      <c r="V34" s="69"/>
      <c r="W34" s="69"/>
      <c r="X34" s="69"/>
      <c r="Y34" s="71"/>
    </row>
    <row r="35" spans="2:25" ht="21.75" customHeight="1" x14ac:dyDescent="0.15">
      <c r="B35" s="74"/>
      <c r="C35" s="69"/>
      <c r="D35" s="69" t="s">
        <v>1</v>
      </c>
      <c r="E35" s="69"/>
      <c r="F35" s="69"/>
      <c r="G35" s="69"/>
      <c r="H35" s="69"/>
      <c r="I35" s="69"/>
      <c r="J35" s="69"/>
      <c r="K35" s="69"/>
      <c r="L35" s="69"/>
      <c r="M35" s="69"/>
      <c r="N35" s="69"/>
      <c r="O35" s="69"/>
      <c r="P35" s="69"/>
      <c r="Q35" s="69"/>
      <c r="R35" s="69"/>
      <c r="S35" s="69"/>
      <c r="T35" s="361">
        <f>ROUNDDOWN(入力画面!O21/1000,0)</f>
        <v>0</v>
      </c>
      <c r="U35" s="361"/>
      <c r="V35" s="361"/>
      <c r="W35" s="361"/>
      <c r="X35" s="86"/>
      <c r="Y35" s="69"/>
    </row>
    <row r="36" spans="2:25" ht="21.75" customHeight="1" x14ac:dyDescent="0.15">
      <c r="B36" s="74"/>
      <c r="C36" s="69"/>
      <c r="D36" s="69" t="s">
        <v>35</v>
      </c>
      <c r="E36" s="69"/>
      <c r="F36" s="69"/>
      <c r="G36" s="69"/>
      <c r="H36" s="69"/>
      <c r="I36" s="69"/>
      <c r="J36" s="69"/>
      <c r="K36" s="69"/>
      <c r="L36" s="69"/>
      <c r="M36" s="69"/>
      <c r="N36" s="69"/>
      <c r="O36" s="69"/>
      <c r="P36" s="69"/>
      <c r="Q36" s="69"/>
      <c r="R36" s="69"/>
      <c r="S36" s="69"/>
      <c r="T36" s="361">
        <f>ROUNDDOWN(入力画面!O22/1000,0)</f>
        <v>0</v>
      </c>
      <c r="U36" s="361"/>
      <c r="V36" s="361"/>
      <c r="W36" s="361"/>
      <c r="X36" s="80"/>
      <c r="Y36" s="69"/>
    </row>
    <row r="37" spans="2:25" ht="21.75" customHeight="1" x14ac:dyDescent="0.15">
      <c r="B37" s="74"/>
      <c r="C37" s="69"/>
      <c r="D37" s="69" t="s">
        <v>3</v>
      </c>
      <c r="E37" s="69"/>
      <c r="F37" s="69"/>
      <c r="G37" s="69"/>
      <c r="H37" s="69"/>
      <c r="I37" s="69"/>
      <c r="J37" s="69"/>
      <c r="K37" s="69"/>
      <c r="L37" s="69"/>
      <c r="M37" s="69"/>
      <c r="N37" s="69"/>
      <c r="O37" s="69"/>
      <c r="P37" s="69"/>
      <c r="Q37" s="69"/>
      <c r="R37" s="69"/>
      <c r="S37" s="69"/>
      <c r="T37" s="361">
        <f>ROUNDDOWN(入力画面!O23/1000,0)</f>
        <v>0</v>
      </c>
      <c r="U37" s="361"/>
      <c r="V37" s="361"/>
      <c r="W37" s="361"/>
      <c r="X37" s="80"/>
      <c r="Y37" s="69"/>
    </row>
    <row r="38" spans="2:25" ht="21.75" customHeight="1" x14ac:dyDescent="0.15">
      <c r="B38" s="74"/>
      <c r="C38" s="69"/>
      <c r="D38" s="69" t="s">
        <v>5</v>
      </c>
      <c r="E38" s="69"/>
      <c r="F38" s="69"/>
      <c r="G38" s="69"/>
      <c r="H38" s="69"/>
      <c r="I38" s="69"/>
      <c r="J38" s="69"/>
      <c r="K38" s="69"/>
      <c r="L38" s="69"/>
      <c r="M38" s="69"/>
      <c r="N38" s="69"/>
      <c r="O38" s="69"/>
      <c r="P38" s="69"/>
      <c r="Q38" s="69"/>
      <c r="R38" s="69"/>
      <c r="S38" s="69"/>
      <c r="T38" s="361">
        <f>ROUNDDOWN(入力画面!O24/1000,0)</f>
        <v>0</v>
      </c>
      <c r="U38" s="361"/>
      <c r="V38" s="361"/>
      <c r="W38" s="361"/>
      <c r="X38" s="80"/>
      <c r="Y38" s="69"/>
    </row>
    <row r="39" spans="2:25" ht="21.75" customHeight="1" x14ac:dyDescent="0.15">
      <c r="B39" s="74"/>
      <c r="C39" s="69"/>
      <c r="D39" s="69" t="s">
        <v>36</v>
      </c>
      <c r="E39" s="69"/>
      <c r="F39" s="69"/>
      <c r="G39" s="69"/>
      <c r="H39" s="69"/>
      <c r="I39" s="69"/>
      <c r="J39" s="69"/>
      <c r="K39" s="69"/>
      <c r="L39" s="69"/>
      <c r="M39" s="69"/>
      <c r="N39" s="69"/>
      <c r="O39" s="69"/>
      <c r="P39" s="69"/>
      <c r="Q39" s="69"/>
      <c r="R39" s="69"/>
      <c r="S39" s="69"/>
      <c r="T39" s="361">
        <f>ROUNDDOWN(入力画面!O25/1000,0)</f>
        <v>0</v>
      </c>
      <c r="U39" s="361"/>
      <c r="V39" s="361"/>
      <c r="W39" s="361"/>
      <c r="X39" s="80"/>
      <c r="Y39" s="69"/>
    </row>
    <row r="40" spans="2:25" ht="21.75" customHeight="1" x14ac:dyDescent="0.15">
      <c r="B40" s="74"/>
      <c r="C40" s="69"/>
      <c r="D40" s="69" t="s">
        <v>9</v>
      </c>
      <c r="E40" s="69"/>
      <c r="F40" s="69"/>
      <c r="G40" s="69"/>
      <c r="H40" s="69"/>
      <c r="I40" s="69"/>
      <c r="J40" s="69"/>
      <c r="K40" s="69"/>
      <c r="L40" s="69"/>
      <c r="M40" s="69"/>
      <c r="N40" s="69"/>
      <c r="O40" s="69"/>
      <c r="P40" s="69"/>
      <c r="Q40" s="69"/>
      <c r="R40" s="69"/>
      <c r="S40" s="69"/>
      <c r="T40" s="361">
        <f>ROUNDDOWN(入力画面!O26/1000,0)</f>
        <v>0</v>
      </c>
      <c r="U40" s="361"/>
      <c r="V40" s="361"/>
      <c r="W40" s="361"/>
      <c r="X40" s="80"/>
      <c r="Y40" s="69"/>
    </row>
    <row r="41" spans="2:25" ht="21.75" customHeight="1" x14ac:dyDescent="0.15">
      <c r="B41" s="74"/>
      <c r="C41" s="69"/>
      <c r="D41" s="364">
        <f>+入力画面!M27</f>
        <v>0</v>
      </c>
      <c r="E41" s="364"/>
      <c r="F41" s="364"/>
      <c r="G41" s="364"/>
      <c r="H41" s="69" t="s">
        <v>25</v>
      </c>
      <c r="I41" s="69"/>
      <c r="J41" s="69"/>
      <c r="K41" s="69"/>
      <c r="L41" s="69"/>
      <c r="M41" s="69"/>
      <c r="N41" s="69"/>
      <c r="O41" s="69"/>
      <c r="P41" s="69"/>
      <c r="Q41" s="69"/>
      <c r="R41" s="69"/>
      <c r="S41" s="69"/>
      <c r="T41" s="361">
        <f>ROUNDDOWN(入力画面!O27/1000,0)</f>
        <v>0</v>
      </c>
      <c r="U41" s="361"/>
      <c r="V41" s="361"/>
      <c r="W41" s="361"/>
      <c r="X41" s="80"/>
      <c r="Y41" s="69"/>
    </row>
    <row r="42" spans="2:25" ht="21.75" customHeight="1" x14ac:dyDescent="0.15">
      <c r="B42" s="74"/>
      <c r="C42" s="69"/>
      <c r="D42" s="69" t="s">
        <v>159</v>
      </c>
      <c r="E42" s="69"/>
      <c r="F42" s="69"/>
      <c r="G42" s="69"/>
      <c r="H42" s="69">
        <f>+入力画面!N28</f>
        <v>0</v>
      </c>
      <c r="I42" s="69"/>
      <c r="J42" s="69"/>
      <c r="K42" s="69"/>
      <c r="L42" s="69"/>
      <c r="M42" s="69"/>
      <c r="N42" s="69"/>
      <c r="O42" s="69"/>
      <c r="P42" s="69"/>
      <c r="Q42" s="69"/>
      <c r="R42" s="69"/>
      <c r="S42" s="69"/>
      <c r="T42" s="360">
        <f>ROUNDDOWN(入力画面!O28/1000,0)</f>
        <v>0</v>
      </c>
      <c r="U42" s="360"/>
      <c r="V42" s="360"/>
      <c r="W42" s="360"/>
      <c r="X42" s="83"/>
      <c r="Y42" s="69"/>
    </row>
    <row r="43" spans="2:25" ht="21.75" customHeight="1" x14ac:dyDescent="0.15">
      <c r="B43" s="74"/>
      <c r="C43" s="69"/>
      <c r="D43" s="69"/>
      <c r="E43" s="69"/>
      <c r="F43" s="69" t="s">
        <v>26</v>
      </c>
      <c r="G43" s="69"/>
      <c r="H43" s="69"/>
      <c r="I43" s="69"/>
      <c r="J43" s="69"/>
      <c r="K43" s="81"/>
      <c r="L43" s="69"/>
      <c r="M43" s="69"/>
      <c r="N43" s="69"/>
      <c r="O43" s="69"/>
      <c r="P43" s="69"/>
      <c r="Q43" s="69"/>
      <c r="R43" s="69"/>
      <c r="S43" s="69"/>
      <c r="T43" s="359">
        <f>ROUNDDOWN(入力画面!O29/1000,0)</f>
        <v>0</v>
      </c>
      <c r="U43" s="359"/>
      <c r="V43" s="359"/>
      <c r="W43" s="359"/>
      <c r="X43" s="84"/>
      <c r="Y43" s="71"/>
    </row>
  </sheetData>
  <sheetProtection algorithmName="SHA-512" hashValue="Qhym62993BJ/A0xsoNk+dey52GILtuH1bJL4idKpusTmQ/ZWQs7s+Z4gukdnoSJeXWiclvQQIacKwN3SAmhaPw==" saltValue="JykrODFNBRbK+fQGlaN+Cg==" spinCount="100000" sheet="1" objects="1" scenarios="1" selectLockedCells="1"/>
  <mergeCells count="33">
    <mergeCell ref="J7:R7"/>
    <mergeCell ref="T28:W28"/>
    <mergeCell ref="T30:W30"/>
    <mergeCell ref="T29:W29"/>
    <mergeCell ref="T19:W19"/>
    <mergeCell ref="N10:Q10"/>
    <mergeCell ref="T22:W22"/>
    <mergeCell ref="T24:W24"/>
    <mergeCell ref="T25:W25"/>
    <mergeCell ref="T16:W16"/>
    <mergeCell ref="R10:Y10"/>
    <mergeCell ref="T18:W18"/>
    <mergeCell ref="B12:Y12"/>
    <mergeCell ref="T15:W15"/>
    <mergeCell ref="T14:W14"/>
    <mergeCell ref="T17:W17"/>
    <mergeCell ref="T20:W20"/>
    <mergeCell ref="T31:W31"/>
    <mergeCell ref="D41:G41"/>
    <mergeCell ref="T37:W37"/>
    <mergeCell ref="T38:W38"/>
    <mergeCell ref="B33:Y33"/>
    <mergeCell ref="T35:W35"/>
    <mergeCell ref="T32:W32"/>
    <mergeCell ref="T36:W36"/>
    <mergeCell ref="T21:W21"/>
    <mergeCell ref="T27:W27"/>
    <mergeCell ref="T26:W26"/>
    <mergeCell ref="T43:W43"/>
    <mergeCell ref="T42:W42"/>
    <mergeCell ref="T39:W39"/>
    <mergeCell ref="T40:W40"/>
    <mergeCell ref="T41:W41"/>
  </mergeCells>
  <phoneticPr fontId="2"/>
  <printOptions horizontalCentered="1"/>
  <pageMargins left="0.74" right="0.51" top="0.69" bottom="0.5" header="0.27559055118110237" footer="0.38"/>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D34"/>
  <sheetViews>
    <sheetView showRowColHeaders="0" showZeros="0" zoomScale="90" zoomScaleNormal="90" workbookViewId="0"/>
  </sheetViews>
  <sheetFormatPr defaultColWidth="4.25" defaultRowHeight="21.75" customHeight="1" x14ac:dyDescent="0.15"/>
  <cols>
    <col min="1" max="1" width="2" style="63" customWidth="1"/>
    <col min="2" max="2" width="4.625" style="67" customWidth="1"/>
    <col min="3" max="4" width="3" style="63" customWidth="1"/>
    <col min="5" max="23" width="4.25" style="63" customWidth="1"/>
    <col min="24" max="24" width="1.5" style="63" customWidth="1"/>
    <col min="25" max="25" width="5.125" style="63" customWidth="1"/>
    <col min="26" max="16384" width="4.25" style="63"/>
  </cols>
  <sheetData>
    <row r="1" spans="1:56" s="64" customFormat="1" ht="9" customHeight="1" x14ac:dyDescent="0.15">
      <c r="A1" s="63"/>
      <c r="B1" s="62"/>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row>
    <row r="2" spans="1:56" ht="21.75" customHeight="1" x14ac:dyDescent="0.15">
      <c r="B2" s="74" t="s">
        <v>160</v>
      </c>
      <c r="C2" s="69" t="s">
        <v>147</v>
      </c>
      <c r="D2" s="69"/>
      <c r="E2" s="69"/>
      <c r="F2" s="69"/>
      <c r="G2" s="69"/>
      <c r="H2" s="69"/>
      <c r="I2" s="69"/>
      <c r="J2" s="69"/>
      <c r="K2" s="69"/>
      <c r="L2" s="69"/>
      <c r="M2" s="69"/>
      <c r="N2" s="69"/>
      <c r="O2" s="69"/>
      <c r="P2" s="69"/>
      <c r="Q2" s="69"/>
      <c r="R2" s="69"/>
      <c r="S2" s="69"/>
      <c r="T2" s="69"/>
      <c r="U2" s="69"/>
      <c r="V2" s="69"/>
      <c r="W2" s="69"/>
      <c r="X2" s="69"/>
      <c r="Y2" s="69"/>
    </row>
    <row r="3" spans="1:56" ht="21.75" customHeight="1" x14ac:dyDescent="0.15">
      <c r="B3" s="74"/>
      <c r="C3" s="69"/>
      <c r="D3" s="69" t="s">
        <v>13</v>
      </c>
      <c r="E3" s="69"/>
      <c r="F3" s="69"/>
      <c r="G3" s="69"/>
      <c r="H3" s="69"/>
      <c r="I3" s="69"/>
      <c r="J3" s="69"/>
      <c r="K3" s="69"/>
      <c r="L3" s="69"/>
      <c r="M3" s="69"/>
      <c r="N3" s="69"/>
      <c r="O3" s="69"/>
      <c r="P3" s="69"/>
      <c r="Q3" s="69"/>
      <c r="R3" s="69"/>
      <c r="S3" s="69"/>
      <c r="T3" s="361">
        <f>ROUNDDOWN(入力画面!O31/1000,0)</f>
        <v>0</v>
      </c>
      <c r="U3" s="361"/>
      <c r="V3" s="361"/>
      <c r="W3" s="361"/>
      <c r="X3" s="86"/>
      <c r="Y3" s="69"/>
    </row>
    <row r="4" spans="1:56" ht="21.75" customHeight="1" x14ac:dyDescent="0.15">
      <c r="B4" s="74"/>
      <c r="C4" s="69"/>
      <c r="D4" s="69" t="s">
        <v>158</v>
      </c>
      <c r="E4" s="69"/>
      <c r="F4" s="69"/>
      <c r="G4" s="69">
        <f>+入力画面!N32</f>
        <v>0</v>
      </c>
      <c r="H4" s="69"/>
      <c r="I4" s="69"/>
      <c r="J4" s="69"/>
      <c r="K4" s="69"/>
      <c r="L4" s="69"/>
      <c r="M4" s="69"/>
      <c r="N4" s="69"/>
      <c r="O4" s="69"/>
      <c r="P4" s="69"/>
      <c r="Q4" s="69"/>
      <c r="R4" s="69"/>
      <c r="S4" s="69"/>
      <c r="T4" s="371">
        <f>ROUNDDOWN(入力画面!O32/1000,0)</f>
        <v>0</v>
      </c>
      <c r="U4" s="371"/>
      <c r="V4" s="371"/>
      <c r="W4" s="371"/>
      <c r="X4" s="69"/>
      <c r="Y4" s="69"/>
    </row>
    <row r="5" spans="1:56" ht="21.75" customHeight="1" x14ac:dyDescent="0.15">
      <c r="B5" s="74"/>
      <c r="C5" s="69"/>
      <c r="D5" s="69"/>
      <c r="E5" s="69"/>
      <c r="F5" s="69" t="s">
        <v>27</v>
      </c>
      <c r="G5" s="69"/>
      <c r="H5" s="69"/>
      <c r="I5" s="69"/>
      <c r="J5" s="69"/>
      <c r="K5" s="81"/>
      <c r="L5" s="81"/>
      <c r="M5" s="81"/>
      <c r="N5" s="69"/>
      <c r="O5" s="69"/>
      <c r="P5" s="69"/>
      <c r="Q5" s="69"/>
      <c r="R5" s="69"/>
      <c r="S5" s="69"/>
      <c r="T5" s="367">
        <f>ROUNDDOWN(入力画面!O33/1000,0)</f>
        <v>0</v>
      </c>
      <c r="U5" s="367"/>
      <c r="V5" s="367"/>
      <c r="W5" s="367"/>
      <c r="X5" s="82"/>
      <c r="Y5" s="71"/>
    </row>
    <row r="6" spans="1:56" ht="21.75" customHeight="1" thickBot="1" x14ac:dyDescent="0.2">
      <c r="B6" s="74"/>
      <c r="C6" s="69"/>
      <c r="D6" s="69"/>
      <c r="E6" s="69"/>
      <c r="F6" s="69"/>
      <c r="G6" s="69" t="s">
        <v>28</v>
      </c>
      <c r="H6" s="69"/>
      <c r="I6" s="69"/>
      <c r="J6" s="69"/>
      <c r="K6" s="69"/>
      <c r="L6" s="81"/>
      <c r="M6" s="81"/>
      <c r="N6" s="81"/>
      <c r="O6" s="69"/>
      <c r="P6" s="69"/>
      <c r="Q6" s="69"/>
      <c r="R6" s="69"/>
      <c r="S6" s="69"/>
      <c r="T6" s="366">
        <f>ROUNDDOWN(入力画面!O34/1000,0)</f>
        <v>0</v>
      </c>
      <c r="U6" s="366"/>
      <c r="V6" s="366"/>
      <c r="W6" s="366"/>
      <c r="X6" s="88"/>
      <c r="Y6" s="71"/>
    </row>
    <row r="7" spans="1:56" s="89" customFormat="1" ht="21.75" customHeight="1" thickTop="1" x14ac:dyDescent="0.15">
      <c r="B7" s="365" t="s">
        <v>146</v>
      </c>
      <c r="C7" s="365"/>
      <c r="D7" s="365"/>
      <c r="E7" s="365"/>
      <c r="F7" s="365"/>
      <c r="G7" s="365"/>
      <c r="H7" s="365"/>
      <c r="I7" s="365"/>
      <c r="J7" s="365"/>
      <c r="K7" s="365"/>
      <c r="L7" s="365"/>
      <c r="M7" s="365"/>
      <c r="N7" s="365"/>
      <c r="O7" s="365"/>
      <c r="P7" s="365"/>
      <c r="Q7" s="365"/>
      <c r="R7" s="365"/>
      <c r="S7" s="365"/>
      <c r="T7" s="365"/>
      <c r="U7" s="365"/>
      <c r="V7" s="365"/>
      <c r="W7" s="365"/>
      <c r="X7" s="365"/>
      <c r="Y7" s="365"/>
    </row>
    <row r="8" spans="1:56" s="89" customFormat="1" ht="21.75" customHeight="1" x14ac:dyDescent="0.15">
      <c r="B8" s="94"/>
      <c r="C8" s="95"/>
      <c r="D8" s="95" t="s">
        <v>110</v>
      </c>
      <c r="E8" s="95"/>
      <c r="F8" s="95"/>
      <c r="G8" s="95"/>
      <c r="H8" s="95"/>
      <c r="I8" s="95"/>
      <c r="J8" s="95"/>
      <c r="K8" s="95"/>
      <c r="L8" s="95"/>
      <c r="M8" s="95"/>
      <c r="N8" s="95"/>
      <c r="O8" s="95"/>
      <c r="P8" s="95"/>
      <c r="Q8" s="95"/>
      <c r="R8" s="95"/>
      <c r="S8" s="95"/>
      <c r="T8" s="374">
        <f>ROUNDDOWN(入力画面!O36/1000,0)</f>
        <v>0</v>
      </c>
      <c r="U8" s="374"/>
      <c r="V8" s="374"/>
      <c r="W8" s="374"/>
      <c r="X8" s="96"/>
      <c r="Y8" s="97"/>
      <c r="Z8" s="66"/>
      <c r="AA8" s="91"/>
      <c r="AB8" s="91"/>
      <c r="AC8" s="91"/>
      <c r="AD8" s="91"/>
      <c r="AE8" s="91"/>
      <c r="AF8" s="92"/>
      <c r="AG8" s="92"/>
      <c r="AH8" s="92"/>
      <c r="AI8" s="92"/>
      <c r="AJ8" s="92"/>
      <c r="AK8" s="92"/>
      <c r="AL8" s="92"/>
    </row>
    <row r="9" spans="1:56" s="89" customFormat="1" ht="21.75" customHeight="1" x14ac:dyDescent="0.15">
      <c r="B9" s="94"/>
      <c r="C9" s="95"/>
      <c r="D9" s="95" t="s">
        <v>77</v>
      </c>
      <c r="E9" s="95"/>
      <c r="F9" s="95"/>
      <c r="G9" s="95"/>
      <c r="H9" s="95"/>
      <c r="I9" s="95"/>
      <c r="J9" s="95"/>
      <c r="K9" s="95"/>
      <c r="L9" s="95"/>
      <c r="M9" s="95"/>
      <c r="N9" s="95"/>
      <c r="O9" s="95"/>
      <c r="P9" s="95"/>
      <c r="Q9" s="95"/>
      <c r="R9" s="95"/>
      <c r="S9" s="95"/>
      <c r="T9" s="374">
        <f>ROUNDDOWN(入力画面!O37/1000,0)</f>
        <v>0</v>
      </c>
      <c r="U9" s="374"/>
      <c r="V9" s="374"/>
      <c r="W9" s="374"/>
      <c r="X9" s="96"/>
      <c r="Y9" s="97"/>
      <c r="Z9" s="91"/>
      <c r="AA9" s="91"/>
      <c r="AB9" s="91"/>
      <c r="AC9" s="91"/>
      <c r="AD9" s="91"/>
      <c r="AE9" s="91"/>
    </row>
    <row r="10" spans="1:56" s="89" customFormat="1" ht="21.75" customHeight="1" x14ac:dyDescent="0.15">
      <c r="B10" s="94"/>
      <c r="C10" s="95"/>
      <c r="D10" s="95" t="s">
        <v>78</v>
      </c>
      <c r="E10" s="95"/>
      <c r="F10" s="95"/>
      <c r="G10" s="95"/>
      <c r="H10" s="95"/>
      <c r="I10" s="95"/>
      <c r="J10" s="95"/>
      <c r="K10" s="95"/>
      <c r="L10" s="95"/>
      <c r="M10" s="95"/>
      <c r="N10" s="98"/>
      <c r="O10" s="95"/>
      <c r="P10" s="95"/>
      <c r="Q10" s="95"/>
      <c r="R10" s="95"/>
      <c r="S10" s="97" t="s">
        <v>161</v>
      </c>
      <c r="T10" s="374">
        <f>ROUNDDOWN(入力画面!O38/1000,0)</f>
        <v>0</v>
      </c>
      <c r="U10" s="374"/>
      <c r="V10" s="374"/>
      <c r="W10" s="374"/>
      <c r="X10" s="99"/>
      <c r="Y10" s="97"/>
      <c r="Z10" s="91"/>
      <c r="AA10" s="91"/>
      <c r="AB10" s="91"/>
      <c r="AC10" s="91"/>
      <c r="AD10" s="91"/>
      <c r="AE10" s="91"/>
    </row>
    <row r="11" spans="1:56" s="89" customFormat="1" ht="21.75" customHeight="1" x14ac:dyDescent="0.15">
      <c r="B11" s="94"/>
      <c r="C11" s="95"/>
      <c r="D11" s="95" t="s">
        <v>79</v>
      </c>
      <c r="E11" s="95"/>
      <c r="F11" s="95"/>
      <c r="G11" s="95"/>
      <c r="H11" s="95"/>
      <c r="I11" s="95"/>
      <c r="J11" s="95"/>
      <c r="K11" s="95"/>
      <c r="L11" s="95"/>
      <c r="M11" s="95"/>
      <c r="N11" s="95"/>
      <c r="O11" s="95"/>
      <c r="P11" s="95"/>
      <c r="Q11" s="95"/>
      <c r="R11" s="95"/>
      <c r="S11" s="95"/>
      <c r="T11" s="375">
        <f>ROUNDDOWN(入力画面!O39/1000,0)</f>
        <v>0</v>
      </c>
      <c r="U11" s="375"/>
      <c r="V11" s="375"/>
      <c r="W11" s="375"/>
      <c r="X11" s="100"/>
      <c r="Y11" s="97"/>
      <c r="Z11" s="91"/>
      <c r="AA11" s="91"/>
      <c r="AB11" s="91"/>
      <c r="AC11" s="91"/>
      <c r="AD11" s="91"/>
      <c r="AE11" s="91"/>
    </row>
    <row r="12" spans="1:56" s="89" customFormat="1" ht="21.75" customHeight="1" thickBot="1" x14ac:dyDescent="0.2">
      <c r="B12" s="94"/>
      <c r="C12" s="95"/>
      <c r="D12" s="101"/>
      <c r="E12" s="98"/>
      <c r="F12" s="98"/>
      <c r="G12" s="95" t="s">
        <v>144</v>
      </c>
      <c r="H12" s="95"/>
      <c r="I12" s="95"/>
      <c r="J12" s="95"/>
      <c r="K12" s="95"/>
      <c r="L12" s="95"/>
      <c r="M12" s="95"/>
      <c r="N12" s="95"/>
      <c r="O12" s="95"/>
      <c r="P12" s="95"/>
      <c r="Q12" s="95"/>
      <c r="R12" s="95"/>
      <c r="S12" s="95"/>
      <c r="T12" s="373">
        <f>ROUNDDOWN(入力画面!O40/1000,0)</f>
        <v>0</v>
      </c>
      <c r="U12" s="373"/>
      <c r="V12" s="373"/>
      <c r="W12" s="373"/>
      <c r="X12" s="102"/>
      <c r="Y12" s="97"/>
      <c r="Z12" s="91"/>
      <c r="AA12" s="91"/>
      <c r="AB12" s="91"/>
      <c r="AC12" s="91"/>
      <c r="AD12" s="91"/>
      <c r="AE12" s="91"/>
      <c r="AF12" s="91"/>
      <c r="AG12" s="91"/>
      <c r="AH12" s="91"/>
      <c r="AI12" s="91"/>
      <c r="AJ12" s="91"/>
      <c r="AK12" s="91"/>
      <c r="AL12" s="91"/>
    </row>
    <row r="13" spans="1:56" s="89" customFormat="1" ht="21.75" customHeight="1" thickTop="1" thickBot="1" x14ac:dyDescent="0.2">
      <c r="B13" s="94"/>
      <c r="C13" s="95"/>
      <c r="D13" s="98"/>
      <c r="E13" s="98"/>
      <c r="F13" s="98"/>
      <c r="G13" s="95" t="s">
        <v>145</v>
      </c>
      <c r="H13" s="95"/>
      <c r="I13" s="95"/>
      <c r="J13" s="95"/>
      <c r="K13" s="95"/>
      <c r="L13" s="95"/>
      <c r="M13" s="95"/>
      <c r="N13" s="95"/>
      <c r="O13" s="95"/>
      <c r="P13" s="95"/>
      <c r="Q13" s="95"/>
      <c r="R13" s="95"/>
      <c r="S13" s="95"/>
      <c r="T13" s="372">
        <f>ROUNDDOWN(入力画面!O41/1000,0)</f>
        <v>0</v>
      </c>
      <c r="U13" s="372"/>
      <c r="V13" s="372"/>
      <c r="W13" s="372"/>
      <c r="X13" s="103"/>
      <c r="Y13" s="97"/>
      <c r="Z13" s="91"/>
      <c r="AA13" s="91"/>
      <c r="AB13" s="91"/>
      <c r="AC13" s="91"/>
      <c r="AD13" s="91"/>
      <c r="AE13" s="91"/>
      <c r="AF13" s="91"/>
      <c r="AG13" s="91"/>
      <c r="AH13" s="91"/>
      <c r="AI13" s="91"/>
      <c r="AJ13" s="91"/>
      <c r="AK13" s="91"/>
      <c r="AL13" s="91"/>
    </row>
    <row r="14" spans="1:56" ht="21.75" customHeight="1" thickTop="1" x14ac:dyDescent="0.15">
      <c r="B14" s="69" t="s">
        <v>185</v>
      </c>
      <c r="C14" s="69"/>
      <c r="D14" s="69"/>
      <c r="E14" s="69"/>
      <c r="F14" s="69"/>
      <c r="G14" s="69"/>
      <c r="H14" s="69"/>
      <c r="I14" s="69"/>
      <c r="J14" s="69"/>
      <c r="K14" s="69"/>
      <c r="L14" s="69"/>
      <c r="M14" s="69"/>
      <c r="N14" s="69"/>
      <c r="O14" s="69"/>
      <c r="P14" s="69"/>
      <c r="Q14" s="69"/>
      <c r="R14" s="69"/>
      <c r="S14" s="69" t="str">
        <f>+入力画面!L45</f>
        <v>税抜き方式</v>
      </c>
      <c r="T14" s="69"/>
      <c r="U14" s="69"/>
      <c r="V14" s="69"/>
      <c r="W14" s="69"/>
      <c r="X14" s="69"/>
      <c r="Y14" s="69"/>
    </row>
    <row r="15" spans="1:56" ht="21.75" customHeight="1" x14ac:dyDescent="0.15">
      <c r="B15" s="69" t="s">
        <v>129</v>
      </c>
      <c r="C15" s="69"/>
      <c r="D15" s="69"/>
      <c r="E15" s="69"/>
      <c r="F15" s="69"/>
      <c r="G15" s="69"/>
      <c r="H15" s="69"/>
      <c r="I15" s="69"/>
      <c r="J15" s="69"/>
      <c r="K15" s="69"/>
      <c r="L15" s="69"/>
      <c r="M15" s="69"/>
      <c r="N15" s="69"/>
      <c r="O15" s="69"/>
      <c r="P15" s="69"/>
      <c r="Q15" s="69"/>
      <c r="R15" s="69"/>
      <c r="S15" s="69"/>
      <c r="T15" s="69"/>
      <c r="U15" s="69"/>
      <c r="V15" s="69"/>
      <c r="W15" s="69"/>
      <c r="X15" s="69"/>
      <c r="Y15" s="69"/>
    </row>
    <row r="16" spans="1:56" ht="21.75" customHeight="1" x14ac:dyDescent="0.15">
      <c r="B16" s="104" t="s">
        <v>162</v>
      </c>
      <c r="C16" s="69"/>
      <c r="D16" s="69" t="s">
        <v>163</v>
      </c>
      <c r="E16" s="69"/>
      <c r="F16" s="69"/>
      <c r="G16" s="69"/>
      <c r="H16" s="69"/>
      <c r="I16" s="69"/>
      <c r="J16" s="69"/>
      <c r="K16" s="69"/>
      <c r="L16" s="69"/>
      <c r="M16" s="69"/>
      <c r="N16" s="69"/>
      <c r="O16" s="69"/>
      <c r="P16" s="69"/>
      <c r="Q16" s="69"/>
      <c r="R16" s="69"/>
      <c r="S16" s="69"/>
      <c r="T16" s="69"/>
      <c r="U16" s="69"/>
      <c r="V16" s="69"/>
      <c r="W16" s="69"/>
      <c r="X16" s="69"/>
      <c r="Y16" s="69"/>
    </row>
    <row r="17" spans="2:25" ht="21.75" customHeight="1" x14ac:dyDescent="0.15">
      <c r="B17" s="104" t="s">
        <v>164</v>
      </c>
      <c r="C17" s="69"/>
      <c r="D17" s="69" t="s">
        <v>165</v>
      </c>
      <c r="E17" s="69"/>
      <c r="F17" s="69"/>
      <c r="G17" s="69"/>
      <c r="H17" s="69"/>
      <c r="I17" s="69"/>
      <c r="J17" s="69"/>
      <c r="K17" s="69"/>
      <c r="L17" s="69"/>
      <c r="M17" s="69"/>
      <c r="N17" s="69"/>
      <c r="O17" s="69"/>
      <c r="P17" s="69"/>
      <c r="Q17" s="69"/>
      <c r="R17" s="69"/>
      <c r="S17" s="69"/>
      <c r="T17" s="69"/>
      <c r="U17" s="69"/>
      <c r="V17" s="69"/>
      <c r="W17" s="69"/>
      <c r="X17" s="69"/>
      <c r="Y17" s="69"/>
    </row>
    <row r="18" spans="2:25" ht="21.75" customHeight="1" x14ac:dyDescent="0.15">
      <c r="B18" s="104"/>
      <c r="C18" s="69"/>
      <c r="D18" s="69"/>
      <c r="E18" s="69" t="s">
        <v>166</v>
      </c>
      <c r="F18" s="69"/>
      <c r="G18" s="69"/>
      <c r="H18" s="69"/>
      <c r="I18" s="69"/>
      <c r="J18" s="69"/>
      <c r="K18" s="69" t="s">
        <v>132</v>
      </c>
      <c r="L18" s="69"/>
      <c r="M18" s="69"/>
      <c r="N18" s="69"/>
      <c r="O18" s="69"/>
      <c r="P18" s="69"/>
      <c r="Q18" s="69"/>
      <c r="R18" s="69"/>
      <c r="S18" s="69"/>
      <c r="T18" s="69"/>
      <c r="U18" s="69"/>
      <c r="V18" s="69"/>
      <c r="W18" s="69"/>
      <c r="X18" s="69"/>
      <c r="Y18" s="69"/>
    </row>
    <row r="19" spans="2:25" ht="21.75" customHeight="1" x14ac:dyDescent="0.15">
      <c r="B19" s="104"/>
      <c r="C19" s="69"/>
      <c r="D19" s="69"/>
      <c r="E19" s="69" t="s">
        <v>167</v>
      </c>
      <c r="F19" s="69"/>
      <c r="G19" s="69"/>
      <c r="H19" s="69"/>
      <c r="I19" s="69"/>
      <c r="J19" s="69"/>
      <c r="K19" s="69" t="s">
        <v>133</v>
      </c>
      <c r="L19" s="69"/>
      <c r="M19" s="69"/>
      <c r="N19" s="69"/>
      <c r="O19" s="69"/>
      <c r="P19" s="69"/>
      <c r="Q19" s="69"/>
      <c r="R19" s="69"/>
      <c r="S19" s="69"/>
      <c r="T19" s="69"/>
      <c r="U19" s="69"/>
      <c r="V19" s="69"/>
      <c r="W19" s="69"/>
      <c r="X19" s="69"/>
      <c r="Y19" s="69"/>
    </row>
    <row r="20" spans="2:25" ht="21.75" customHeight="1" x14ac:dyDescent="0.15">
      <c r="B20" s="104"/>
      <c r="C20" s="69"/>
      <c r="D20" s="69"/>
      <c r="E20" s="69" t="s">
        <v>168</v>
      </c>
      <c r="F20" s="69"/>
      <c r="G20" s="69"/>
      <c r="H20" s="69"/>
      <c r="I20" s="69"/>
      <c r="J20" s="69"/>
      <c r="K20" s="69" t="s">
        <v>134</v>
      </c>
      <c r="L20" s="69"/>
      <c r="M20" s="69"/>
      <c r="N20" s="69"/>
      <c r="O20" s="69"/>
      <c r="P20" s="69"/>
      <c r="Q20" s="69"/>
      <c r="R20" s="69"/>
      <c r="S20" s="69"/>
      <c r="T20" s="69"/>
      <c r="U20" s="69"/>
      <c r="V20" s="69"/>
      <c r="W20" s="69"/>
      <c r="X20" s="69"/>
      <c r="Y20" s="69"/>
    </row>
    <row r="21" spans="2:25" ht="21.75" customHeight="1" x14ac:dyDescent="0.15">
      <c r="B21" s="104"/>
      <c r="C21" s="69"/>
      <c r="D21" s="69"/>
      <c r="E21" s="69" t="s">
        <v>169</v>
      </c>
      <c r="F21" s="69"/>
      <c r="G21" s="69"/>
      <c r="H21" s="69"/>
      <c r="I21" s="69"/>
      <c r="J21" s="69"/>
      <c r="K21" s="69"/>
      <c r="L21" s="69"/>
      <c r="M21" s="69" t="s">
        <v>170</v>
      </c>
      <c r="N21" s="69"/>
      <c r="O21" s="69"/>
      <c r="P21" s="69"/>
      <c r="Q21" s="69"/>
      <c r="R21" s="69"/>
      <c r="S21" s="69"/>
      <c r="T21" s="69"/>
      <c r="U21" s="69"/>
      <c r="V21" s="69"/>
      <c r="W21" s="69"/>
      <c r="X21" s="69"/>
      <c r="Y21" s="69"/>
    </row>
    <row r="22" spans="2:25" ht="21.75" customHeight="1" x14ac:dyDescent="0.15">
      <c r="B22" s="104" t="s">
        <v>171</v>
      </c>
      <c r="C22" s="69"/>
      <c r="D22" s="69" t="s">
        <v>172</v>
      </c>
      <c r="E22" s="69"/>
      <c r="F22" s="69"/>
      <c r="G22" s="69"/>
      <c r="H22" s="69"/>
      <c r="I22" s="69"/>
      <c r="J22" s="69"/>
      <c r="K22" s="69"/>
      <c r="L22" s="69"/>
      <c r="M22" s="69"/>
      <c r="N22" s="69"/>
      <c r="O22" s="69"/>
      <c r="P22" s="69"/>
      <c r="Q22" s="69"/>
      <c r="R22" s="69"/>
      <c r="S22" s="69"/>
      <c r="T22" s="69"/>
      <c r="U22" s="69"/>
      <c r="V22" s="69"/>
      <c r="W22" s="69"/>
      <c r="X22" s="69"/>
      <c r="Y22" s="69"/>
    </row>
    <row r="23" spans="2:25" ht="21.75" customHeight="1" x14ac:dyDescent="0.15">
      <c r="B23" s="104" t="s">
        <v>173</v>
      </c>
      <c r="C23" s="69"/>
      <c r="D23" s="371" t="s">
        <v>174</v>
      </c>
      <c r="E23" s="371"/>
      <c r="F23" s="371"/>
      <c r="G23" s="371"/>
      <c r="H23" s="371"/>
      <c r="I23" s="371"/>
      <c r="J23" s="371"/>
      <c r="K23" s="371"/>
      <c r="L23" s="371"/>
      <c r="M23" s="371"/>
      <c r="N23" s="371"/>
      <c r="O23" s="371"/>
      <c r="P23" s="371"/>
      <c r="Q23" s="371"/>
      <c r="R23" s="371"/>
      <c r="S23" s="371"/>
      <c r="T23" s="371"/>
      <c r="U23" s="371"/>
      <c r="V23" s="371"/>
      <c r="W23" s="371"/>
      <c r="X23" s="371"/>
      <c r="Y23" s="371"/>
    </row>
    <row r="24" spans="2:25" ht="21.75" customHeight="1" x14ac:dyDescent="0.15">
      <c r="B24" s="104" t="s">
        <v>175</v>
      </c>
      <c r="C24" s="69"/>
      <c r="D24" s="376" t="s">
        <v>261</v>
      </c>
      <c r="E24" s="376"/>
      <c r="F24" s="376"/>
      <c r="G24" s="376"/>
      <c r="H24" s="376"/>
      <c r="I24" s="376"/>
      <c r="J24" s="376"/>
      <c r="K24" s="376"/>
      <c r="L24" s="376"/>
      <c r="M24" s="376"/>
      <c r="N24" s="376"/>
      <c r="O24" s="376"/>
      <c r="P24" s="376"/>
      <c r="Q24" s="376"/>
      <c r="R24" s="376"/>
      <c r="S24" s="376"/>
      <c r="T24" s="376"/>
      <c r="U24" s="376"/>
      <c r="V24" s="376"/>
      <c r="W24" s="376"/>
      <c r="X24" s="376"/>
      <c r="Y24" s="376"/>
    </row>
    <row r="25" spans="2:25" ht="21.75" customHeight="1" x14ac:dyDescent="0.15">
      <c r="B25" s="104"/>
      <c r="C25" s="376" t="s">
        <v>258</v>
      </c>
      <c r="D25" s="376"/>
      <c r="E25" s="376"/>
      <c r="F25" s="376"/>
      <c r="G25" s="376"/>
      <c r="H25" s="376"/>
      <c r="I25" s="376"/>
      <c r="J25" s="376"/>
      <c r="K25" s="376"/>
      <c r="L25" s="376"/>
      <c r="M25" s="376"/>
      <c r="N25" s="376"/>
      <c r="O25" s="376"/>
      <c r="P25" s="376"/>
      <c r="Q25" s="376"/>
      <c r="R25" s="376"/>
      <c r="S25" s="376"/>
      <c r="T25" s="376"/>
      <c r="U25" s="376"/>
      <c r="V25" s="376"/>
      <c r="W25" s="376"/>
      <c r="X25" s="376"/>
      <c r="Y25" s="376"/>
    </row>
    <row r="26" spans="2:25" ht="21.75" customHeight="1" x14ac:dyDescent="0.15">
      <c r="B26" s="104" t="s">
        <v>176</v>
      </c>
      <c r="C26" s="69"/>
      <c r="D26" s="371" t="s">
        <v>259</v>
      </c>
      <c r="E26" s="371"/>
      <c r="F26" s="371"/>
      <c r="G26" s="371"/>
      <c r="H26" s="371"/>
      <c r="I26" s="371"/>
      <c r="J26" s="371"/>
      <c r="K26" s="371"/>
      <c r="L26" s="371"/>
      <c r="M26" s="371"/>
      <c r="N26" s="371"/>
      <c r="O26" s="371"/>
      <c r="P26" s="371"/>
      <c r="Q26" s="371"/>
      <c r="R26" s="371"/>
      <c r="S26" s="371"/>
      <c r="T26" s="371"/>
      <c r="U26" s="371"/>
      <c r="V26" s="371"/>
      <c r="W26" s="371"/>
      <c r="X26" s="371"/>
      <c r="Y26" s="371"/>
    </row>
    <row r="27" spans="2:25" ht="21.75" customHeight="1" x14ac:dyDescent="0.15">
      <c r="B27" s="104"/>
      <c r="C27" s="69" t="s">
        <v>260</v>
      </c>
      <c r="D27" s="69"/>
      <c r="E27" s="69"/>
      <c r="F27" s="69"/>
      <c r="G27" s="69"/>
      <c r="H27" s="69"/>
      <c r="I27" s="69"/>
      <c r="J27" s="69"/>
      <c r="K27" s="69"/>
      <c r="L27" s="69"/>
      <c r="M27" s="69"/>
      <c r="N27" s="69"/>
      <c r="O27" s="69"/>
      <c r="P27" s="69"/>
      <c r="Q27" s="69"/>
      <c r="R27" s="69"/>
      <c r="S27" s="69"/>
      <c r="T27" s="69"/>
      <c r="U27" s="69"/>
      <c r="V27" s="69"/>
      <c r="W27" s="69"/>
      <c r="X27" s="69"/>
      <c r="Y27" s="69"/>
    </row>
    <row r="28" spans="2:25" ht="21.75" customHeight="1" x14ac:dyDescent="0.15">
      <c r="B28" s="104" t="s">
        <v>177</v>
      </c>
      <c r="C28" s="69"/>
      <c r="D28" s="69" t="s">
        <v>178</v>
      </c>
      <c r="E28" s="69"/>
      <c r="F28" s="69"/>
      <c r="G28" s="69"/>
      <c r="H28" s="69"/>
      <c r="I28" s="69"/>
      <c r="J28" s="69"/>
      <c r="K28" s="69"/>
      <c r="L28" s="69"/>
      <c r="M28" s="69"/>
      <c r="N28" s="69"/>
      <c r="O28" s="69"/>
      <c r="P28" s="69"/>
      <c r="Q28" s="69"/>
      <c r="R28" s="69"/>
      <c r="S28" s="69"/>
      <c r="T28" s="69"/>
      <c r="U28" s="69"/>
      <c r="V28" s="69"/>
      <c r="W28" s="69"/>
      <c r="X28" s="69"/>
      <c r="Y28" s="69"/>
    </row>
    <row r="29" spans="2:25" ht="21.75" customHeight="1" x14ac:dyDescent="0.15">
      <c r="B29" s="104" t="s">
        <v>179</v>
      </c>
      <c r="C29" s="69"/>
      <c r="D29" s="371" t="s">
        <v>180</v>
      </c>
      <c r="E29" s="371"/>
      <c r="F29" s="371"/>
      <c r="G29" s="371"/>
      <c r="H29" s="371"/>
      <c r="I29" s="371"/>
      <c r="J29" s="371"/>
      <c r="K29" s="371"/>
      <c r="L29" s="371"/>
      <c r="M29" s="371"/>
      <c r="N29" s="371"/>
      <c r="O29" s="371"/>
      <c r="P29" s="371"/>
      <c r="Q29" s="371"/>
      <c r="R29" s="371"/>
      <c r="S29" s="371"/>
      <c r="T29" s="371"/>
      <c r="U29" s="371"/>
      <c r="V29" s="371"/>
      <c r="W29" s="371"/>
      <c r="X29" s="371"/>
      <c r="Y29" s="371"/>
    </row>
    <row r="30" spans="2:25" ht="21.75" customHeight="1" x14ac:dyDescent="0.15">
      <c r="B30" s="104"/>
      <c r="C30" s="69" t="s">
        <v>131</v>
      </c>
      <c r="D30" s="69"/>
      <c r="E30" s="69"/>
      <c r="F30" s="69"/>
      <c r="G30" s="69"/>
      <c r="H30" s="69"/>
      <c r="I30" s="69"/>
      <c r="J30" s="69"/>
      <c r="K30" s="69"/>
      <c r="L30" s="69"/>
      <c r="M30" s="69"/>
      <c r="N30" s="69"/>
      <c r="O30" s="69"/>
      <c r="P30" s="69"/>
      <c r="Q30" s="69"/>
      <c r="R30" s="69"/>
      <c r="S30" s="69"/>
      <c r="T30" s="69"/>
      <c r="U30" s="69"/>
      <c r="V30" s="69"/>
      <c r="W30" s="69"/>
      <c r="X30" s="69"/>
      <c r="Y30" s="69"/>
    </row>
    <row r="31" spans="2:25" ht="21.75" customHeight="1" x14ac:dyDescent="0.15">
      <c r="B31" s="104" t="s">
        <v>181</v>
      </c>
      <c r="C31" s="69"/>
      <c r="D31" s="371" t="s">
        <v>182</v>
      </c>
      <c r="E31" s="371"/>
      <c r="F31" s="371"/>
      <c r="G31" s="371"/>
      <c r="H31" s="371"/>
      <c r="I31" s="371"/>
      <c r="J31" s="371"/>
      <c r="K31" s="371"/>
      <c r="L31" s="371"/>
      <c r="M31" s="371"/>
      <c r="N31" s="371"/>
      <c r="O31" s="371"/>
      <c r="P31" s="371"/>
      <c r="Q31" s="371"/>
      <c r="R31" s="371"/>
      <c r="S31" s="371"/>
      <c r="T31" s="371"/>
      <c r="U31" s="371"/>
      <c r="V31" s="371"/>
      <c r="W31" s="371"/>
      <c r="X31" s="371"/>
      <c r="Y31" s="371"/>
    </row>
    <row r="32" spans="2:25" ht="21.75" customHeight="1" x14ac:dyDescent="0.15">
      <c r="B32" s="104"/>
      <c r="C32" s="69" t="s">
        <v>183</v>
      </c>
      <c r="D32" s="69"/>
      <c r="E32" s="69"/>
      <c r="F32" s="69"/>
      <c r="G32" s="69"/>
      <c r="H32" s="69"/>
      <c r="I32" s="69"/>
      <c r="J32" s="69"/>
      <c r="K32" s="69"/>
      <c r="L32" s="69"/>
      <c r="M32" s="69"/>
      <c r="N32" s="69"/>
      <c r="O32" s="69"/>
      <c r="P32" s="69"/>
      <c r="Q32" s="69"/>
      <c r="R32" s="69"/>
      <c r="S32" s="69"/>
      <c r="T32" s="69"/>
      <c r="U32" s="69"/>
      <c r="V32" s="69"/>
      <c r="W32" s="69"/>
      <c r="X32" s="69"/>
      <c r="Y32" s="69"/>
    </row>
    <row r="33" spans="2:25" ht="21.75" customHeight="1" x14ac:dyDescent="0.15">
      <c r="B33" s="104"/>
      <c r="C33" s="69"/>
      <c r="D33" s="371" t="s">
        <v>184</v>
      </c>
      <c r="E33" s="371"/>
      <c r="F33" s="371"/>
      <c r="G33" s="371"/>
      <c r="H33" s="371"/>
      <c r="I33" s="371"/>
      <c r="J33" s="371"/>
      <c r="K33" s="371"/>
      <c r="L33" s="371"/>
      <c r="M33" s="371"/>
      <c r="N33" s="371"/>
      <c r="O33" s="371"/>
      <c r="P33" s="371"/>
      <c r="Q33" s="371"/>
      <c r="R33" s="371"/>
      <c r="S33" s="371"/>
      <c r="T33" s="371"/>
      <c r="U33" s="371"/>
      <c r="V33" s="371"/>
      <c r="W33" s="371"/>
      <c r="X33" s="371"/>
      <c r="Y33" s="371"/>
    </row>
    <row r="34" spans="2:25" ht="21.75" customHeight="1" x14ac:dyDescent="0.15">
      <c r="B34" s="104"/>
      <c r="C34" s="69" t="s">
        <v>130</v>
      </c>
      <c r="D34" s="69"/>
      <c r="E34" s="69"/>
      <c r="F34" s="69"/>
      <c r="G34" s="69"/>
      <c r="H34" s="69"/>
      <c r="I34" s="69"/>
      <c r="J34" s="69"/>
      <c r="K34" s="69"/>
      <c r="L34" s="69"/>
      <c r="M34" s="69"/>
      <c r="N34" s="69"/>
      <c r="O34" s="69"/>
      <c r="P34" s="69"/>
      <c r="Q34" s="69"/>
      <c r="R34" s="69"/>
      <c r="S34" s="69"/>
      <c r="T34" s="69"/>
      <c r="U34" s="69"/>
      <c r="V34" s="69"/>
      <c r="W34" s="69"/>
      <c r="X34" s="69"/>
      <c r="Y34" s="69"/>
    </row>
  </sheetData>
  <sheetProtection algorithmName="SHA-512" hashValue="IVZBD7m0k6bmB1iSPzlI80mjLi+jxnZMTqFNDC5CWFHiWYk6iasHEbYhkhqS1pV9w4eqnOqE+d6oO/gTw4OV6g==" saltValue="814tFFoeISRZRY/Ggf1umg==" spinCount="100000" sheet="1" objects="1" scenarios="1" selectLockedCells="1"/>
  <mergeCells count="18">
    <mergeCell ref="D23:Y23"/>
    <mergeCell ref="D24:Y24"/>
    <mergeCell ref="C25:Y25"/>
    <mergeCell ref="D33:Y33"/>
    <mergeCell ref="D29:Y29"/>
    <mergeCell ref="D26:Y26"/>
    <mergeCell ref="D31:Y31"/>
    <mergeCell ref="T4:W4"/>
    <mergeCell ref="T6:W6"/>
    <mergeCell ref="T5:W5"/>
    <mergeCell ref="T3:W3"/>
    <mergeCell ref="T13:W13"/>
    <mergeCell ref="T12:W12"/>
    <mergeCell ref="T8:W8"/>
    <mergeCell ref="B7:Y7"/>
    <mergeCell ref="T9:W9"/>
    <mergeCell ref="T10:W10"/>
    <mergeCell ref="T11:W11"/>
  </mergeCells>
  <phoneticPr fontId="2"/>
  <printOptions horizontalCentered="1"/>
  <pageMargins left="0.61" right="0.31496062992125984" top="0.78" bottom="0.52" header="0.27559055118110237" footer="0.38"/>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41"/>
  <sheetViews>
    <sheetView showRowColHeaders="0" zoomScale="90" zoomScaleNormal="90" workbookViewId="0"/>
  </sheetViews>
  <sheetFormatPr defaultColWidth="2.25" defaultRowHeight="21" customHeight="1" x14ac:dyDescent="0.15"/>
  <cols>
    <col min="1" max="1" width="2" style="89" customWidth="1"/>
    <col min="2" max="2" width="3.875" style="89" customWidth="1"/>
    <col min="3" max="3" width="4.125" style="107" customWidth="1"/>
    <col min="4" max="5" width="2.75" style="89" customWidth="1"/>
    <col min="6" max="11" width="3.625" style="89" customWidth="1"/>
    <col min="12" max="12" width="4.125" style="89" customWidth="1"/>
    <col min="13" max="18" width="4.625" style="89" customWidth="1"/>
    <col min="19" max="19" width="1.375" style="89" customWidth="1"/>
    <col min="20" max="20" width="3.625" style="89" customWidth="1"/>
    <col min="21" max="21" width="14.25" style="89" customWidth="1"/>
    <col min="22" max="22" width="1.375" style="89" customWidth="1"/>
    <col min="23" max="23" width="5.125" style="89" customWidth="1"/>
    <col min="24" max="24" width="20.75" style="89" customWidth="1"/>
    <col min="25" max="25" width="11.125" style="129" customWidth="1"/>
    <col min="26" max="27" width="2.25" style="91" customWidth="1"/>
    <col min="28" max="16384" width="2.25" style="89"/>
  </cols>
  <sheetData>
    <row r="1" spans="1:33" ht="6" customHeight="1" x14ac:dyDescent="0.15"/>
    <row r="2" spans="1:33" ht="21" customHeight="1" x14ac:dyDescent="0.15">
      <c r="B2" s="211" t="str">
        <f>+入力画面!B2</f>
        <v>このソフトは令和8年4月30日まで印刷できます。</v>
      </c>
      <c r="C2" s="212"/>
      <c r="D2" s="212"/>
      <c r="E2" s="212"/>
      <c r="F2" s="212"/>
      <c r="G2" s="212"/>
      <c r="H2" s="212"/>
      <c r="I2" s="212"/>
      <c r="J2" s="212"/>
      <c r="K2" s="212"/>
      <c r="L2" s="212"/>
      <c r="M2" s="212"/>
      <c r="N2" s="212"/>
      <c r="O2" s="212"/>
      <c r="P2" s="212"/>
      <c r="Q2" s="212"/>
      <c r="R2" s="212"/>
      <c r="S2" s="212"/>
      <c r="T2" s="212"/>
    </row>
    <row r="3" spans="1:33" ht="21" customHeight="1" x14ac:dyDescent="0.15">
      <c r="B3" s="213" t="str">
        <f>+入力画面!B3</f>
        <v>令和8年5月1日からは、令和8年度版が必要です。（令和8年4月販売開始予定）</v>
      </c>
      <c r="C3" s="214"/>
      <c r="D3" s="214"/>
      <c r="E3" s="214"/>
      <c r="F3" s="214"/>
      <c r="G3" s="214"/>
      <c r="H3" s="214"/>
      <c r="I3" s="214"/>
      <c r="J3" s="214"/>
      <c r="K3" s="214"/>
      <c r="L3" s="214"/>
      <c r="M3" s="214"/>
      <c r="N3" s="214"/>
      <c r="O3" s="214"/>
      <c r="P3" s="214"/>
      <c r="Q3" s="214"/>
      <c r="R3" s="214"/>
      <c r="S3" s="214"/>
      <c r="T3" s="214"/>
    </row>
    <row r="4" spans="1:33" s="63" customFormat="1" ht="6" customHeight="1" x14ac:dyDescent="0.15">
      <c r="Y4" s="128"/>
    </row>
    <row r="5" spans="1:33" ht="21" customHeight="1" x14ac:dyDescent="0.15">
      <c r="B5" s="108" t="s">
        <v>186</v>
      </c>
      <c r="C5" s="94"/>
      <c r="D5" s="98"/>
      <c r="E5" s="98"/>
      <c r="F5" s="98"/>
      <c r="G5" s="98"/>
      <c r="H5" s="98"/>
      <c r="I5" s="98"/>
      <c r="J5" s="98"/>
      <c r="K5" s="98"/>
      <c r="L5" s="98"/>
      <c r="M5" s="98"/>
      <c r="N5" s="98"/>
      <c r="O5" s="98"/>
      <c r="P5" s="98"/>
      <c r="Q5" s="98"/>
      <c r="R5" s="98"/>
      <c r="S5" s="98"/>
      <c r="T5" s="98"/>
      <c r="U5" s="98"/>
      <c r="V5" s="98"/>
      <c r="W5" s="98"/>
      <c r="X5" s="377" t="s">
        <v>257</v>
      </c>
      <c r="Y5" s="377"/>
      <c r="Z5" s="127"/>
      <c r="AA5" s="127"/>
      <c r="AB5" s="105"/>
      <c r="AC5" s="105"/>
      <c r="AD5" s="105"/>
      <c r="AE5" s="105"/>
      <c r="AF5" s="105"/>
      <c r="AG5" s="105"/>
    </row>
    <row r="6" spans="1:33" ht="21" customHeight="1" x14ac:dyDescent="0.15">
      <c r="B6" s="108"/>
      <c r="C6" s="94"/>
      <c r="D6" s="98"/>
      <c r="E6" s="98"/>
      <c r="F6" s="98"/>
      <c r="G6" s="98"/>
      <c r="H6" s="98"/>
      <c r="I6" s="98"/>
      <c r="J6" s="98"/>
      <c r="K6" s="98"/>
      <c r="L6" s="98"/>
      <c r="M6" s="98"/>
      <c r="N6" s="98"/>
      <c r="O6" s="98"/>
      <c r="P6" s="98"/>
      <c r="Q6" s="98"/>
      <c r="R6" s="98"/>
      <c r="S6" s="98"/>
      <c r="T6" s="98"/>
      <c r="U6" s="98"/>
      <c r="V6" s="98"/>
      <c r="W6" s="109" t="s">
        <v>136</v>
      </c>
      <c r="X6" s="377"/>
      <c r="Y6" s="377"/>
      <c r="Z6" s="127"/>
      <c r="AA6" s="127"/>
      <c r="AB6" s="105"/>
      <c r="AC6" s="105"/>
      <c r="AD6" s="105"/>
      <c r="AE6" s="105"/>
      <c r="AF6" s="105"/>
      <c r="AG6" s="105"/>
    </row>
    <row r="7" spans="1:33" ht="21" customHeight="1" x14ac:dyDescent="0.15">
      <c r="B7" s="95"/>
      <c r="C7" s="110"/>
      <c r="D7" s="95"/>
      <c r="E7" s="95"/>
      <c r="F7" s="98"/>
      <c r="G7" s="208"/>
      <c r="H7" s="208"/>
      <c r="I7" s="380" t="str">
        <f ca="1">IF(入力画面!O3&gt;入力画面!O2,"損益計算書","★★新年度版をご購入ください★★")</f>
        <v>損益計算書</v>
      </c>
      <c r="J7" s="380"/>
      <c r="K7" s="380"/>
      <c r="L7" s="380"/>
      <c r="M7" s="380"/>
      <c r="N7" s="380"/>
      <c r="O7" s="380"/>
      <c r="P7" s="380"/>
      <c r="Q7" s="380"/>
      <c r="R7" s="98"/>
      <c r="S7" s="98"/>
      <c r="T7" s="98"/>
      <c r="U7" s="98"/>
      <c r="V7" s="98"/>
      <c r="W7" s="98"/>
      <c r="X7" s="377"/>
      <c r="Y7" s="377"/>
      <c r="AG7" s="105"/>
    </row>
    <row r="8" spans="1:33" ht="21" customHeight="1" x14ac:dyDescent="0.15">
      <c r="B8" s="98"/>
      <c r="C8" s="94"/>
      <c r="D8" s="98"/>
      <c r="E8" s="98"/>
      <c r="F8" s="98"/>
      <c r="G8" s="208"/>
      <c r="H8" s="208"/>
      <c r="I8" s="228" t="s">
        <v>284</v>
      </c>
      <c r="J8" s="384" t="str">
        <f>+入力画面!C16</f>
        <v>令和</v>
      </c>
      <c r="K8" s="384"/>
      <c r="L8" s="229">
        <f>+入力画面!D16</f>
        <v>0</v>
      </c>
      <c r="M8" s="229" t="s">
        <v>20</v>
      </c>
      <c r="N8" s="229">
        <f>+入力画面!E16</f>
        <v>0</v>
      </c>
      <c r="O8" s="229" t="s">
        <v>21</v>
      </c>
      <c r="P8" s="229">
        <f>+入力画面!F16</f>
        <v>0</v>
      </c>
      <c r="Q8" s="230" t="s">
        <v>22</v>
      </c>
      <c r="R8" s="98"/>
      <c r="S8" s="98"/>
      <c r="T8" s="95"/>
      <c r="U8" s="95"/>
      <c r="V8" s="98"/>
      <c r="W8" s="98"/>
      <c r="X8" s="190"/>
      <c r="Y8" s="190"/>
    </row>
    <row r="9" spans="1:33" ht="21" customHeight="1" x14ac:dyDescent="0.15">
      <c r="B9" s="112"/>
      <c r="C9" s="94"/>
      <c r="D9" s="98"/>
      <c r="E9" s="98"/>
      <c r="F9" s="98"/>
      <c r="G9" s="208"/>
      <c r="H9" s="208"/>
      <c r="I9" s="228" t="s">
        <v>285</v>
      </c>
      <c r="J9" s="384" t="str">
        <f>+入力画面!C17</f>
        <v>令和</v>
      </c>
      <c r="K9" s="384"/>
      <c r="L9" s="229">
        <f>+入力画面!D17</f>
        <v>0</v>
      </c>
      <c r="M9" s="229" t="s">
        <v>20</v>
      </c>
      <c r="N9" s="229">
        <f>+入力画面!E17</f>
        <v>0</v>
      </c>
      <c r="O9" s="229" t="s">
        <v>21</v>
      </c>
      <c r="P9" s="229">
        <f>+入力画面!F17</f>
        <v>0</v>
      </c>
      <c r="Q9" s="230" t="s">
        <v>22</v>
      </c>
      <c r="R9" s="113"/>
      <c r="S9" s="113"/>
      <c r="T9" s="95"/>
      <c r="U9" s="95"/>
      <c r="V9" s="95"/>
      <c r="W9" s="95"/>
      <c r="X9" s="190"/>
      <c r="Y9" s="190"/>
    </row>
    <row r="10" spans="1:33" ht="21" customHeight="1" x14ac:dyDescent="0.15">
      <c r="B10" s="112"/>
      <c r="C10" s="94"/>
      <c r="D10" s="98"/>
      <c r="E10" s="98"/>
      <c r="F10" s="98"/>
      <c r="G10" s="208"/>
      <c r="H10" s="208"/>
      <c r="I10" s="208"/>
      <c r="J10" s="208"/>
      <c r="K10" s="228"/>
      <c r="L10" s="229"/>
      <c r="M10" s="230"/>
      <c r="N10" s="229"/>
      <c r="O10" s="230"/>
      <c r="P10" s="229"/>
      <c r="Q10" s="230"/>
      <c r="R10" s="113"/>
      <c r="S10" s="113"/>
      <c r="T10" s="95"/>
      <c r="U10" s="95"/>
      <c r="V10" s="95"/>
      <c r="W10" s="95"/>
      <c r="X10" s="190"/>
      <c r="Y10" s="190"/>
    </row>
    <row r="11" spans="1:33" ht="21" customHeight="1" x14ac:dyDescent="0.2">
      <c r="B11" s="98"/>
      <c r="C11" s="94"/>
      <c r="D11" s="98"/>
      <c r="E11" s="98"/>
      <c r="F11" s="98"/>
      <c r="G11" s="98"/>
      <c r="H11" s="98"/>
      <c r="I11" s="98"/>
      <c r="J11" s="98"/>
      <c r="K11" s="98"/>
      <c r="L11" s="98"/>
      <c r="M11" s="98"/>
      <c r="N11" s="381" t="s">
        <v>109</v>
      </c>
      <c r="O11" s="381"/>
      <c r="P11" s="381"/>
      <c r="Q11" s="381"/>
      <c r="R11" s="382">
        <f>+入力画面!H16</f>
        <v>0</v>
      </c>
      <c r="S11" s="382"/>
      <c r="T11" s="382"/>
      <c r="U11" s="382"/>
      <c r="V11" s="382"/>
      <c r="W11" s="382"/>
      <c r="X11" s="190"/>
      <c r="Y11" s="190"/>
      <c r="Z11" s="106"/>
    </row>
    <row r="12" spans="1:33" ht="21" customHeight="1" x14ac:dyDescent="0.15">
      <c r="A12" s="144"/>
      <c r="B12" s="70" t="str">
        <f>IF(入力画面!AB21+入力画面!AB29=0,"","×兼業がありますのでこのページは使えません×")</f>
        <v/>
      </c>
      <c r="C12" s="69"/>
      <c r="D12" s="69"/>
      <c r="E12" s="69"/>
      <c r="F12" s="69"/>
      <c r="G12" s="69"/>
      <c r="H12" s="69"/>
      <c r="I12" s="69"/>
      <c r="J12" s="98"/>
      <c r="K12" s="98"/>
      <c r="L12" s="98"/>
      <c r="M12" s="98"/>
      <c r="N12" s="98"/>
      <c r="O12" s="98"/>
      <c r="P12" s="111"/>
      <c r="Q12" s="111"/>
      <c r="R12" s="111"/>
      <c r="S12" s="111"/>
      <c r="T12" s="111"/>
      <c r="U12" s="111"/>
      <c r="V12" s="98"/>
      <c r="W12" s="109" t="s">
        <v>114</v>
      </c>
      <c r="X12" s="190"/>
      <c r="Y12" s="190"/>
    </row>
    <row r="13" spans="1:33" ht="21" customHeight="1" x14ac:dyDescent="0.15">
      <c r="B13" s="69" t="s">
        <v>187</v>
      </c>
      <c r="C13" s="95" t="s">
        <v>188</v>
      </c>
      <c r="D13" s="95"/>
      <c r="E13" s="95"/>
      <c r="F13" s="95"/>
      <c r="G13" s="95"/>
      <c r="H13" s="95"/>
      <c r="I13" s="95"/>
      <c r="J13" s="95"/>
      <c r="K13" s="98"/>
      <c r="L13" s="98"/>
      <c r="M13" s="98"/>
      <c r="N13" s="98"/>
      <c r="O13" s="98"/>
      <c r="P13" s="111"/>
      <c r="Q13" s="111"/>
      <c r="R13" s="111"/>
      <c r="S13" s="111"/>
      <c r="T13" s="111"/>
      <c r="U13" s="115">
        <f>ROUNDDOWN(入力画面!AD21/1000,0)</f>
        <v>0</v>
      </c>
      <c r="V13" s="96"/>
      <c r="W13" s="109"/>
      <c r="X13" s="143"/>
      <c r="Y13" s="143"/>
    </row>
    <row r="14" spans="1:33" ht="21" customHeight="1" x14ac:dyDescent="0.15">
      <c r="B14" s="98" t="s">
        <v>189</v>
      </c>
      <c r="C14" s="95" t="s">
        <v>6</v>
      </c>
      <c r="D14" s="95"/>
      <c r="E14" s="95"/>
      <c r="F14" s="95"/>
      <c r="G14" s="95"/>
      <c r="H14" s="95"/>
      <c r="I14" s="95"/>
      <c r="J14" s="95"/>
      <c r="K14" s="95"/>
      <c r="L14" s="113"/>
      <c r="M14" s="95"/>
      <c r="N14" s="95"/>
      <c r="O14" s="95"/>
      <c r="P14" s="116"/>
      <c r="Q14" s="116"/>
      <c r="R14" s="116"/>
      <c r="S14" s="116"/>
      <c r="T14" s="116"/>
      <c r="U14" s="111"/>
      <c r="V14" s="98"/>
      <c r="W14" s="98"/>
      <c r="X14" s="142" t="str">
        <f>IF(入力画面!AB21+入力画面!AB29=0,"あなたの会社は兼業がありません","×兼業があるのでこのﾍﾟｰｼﾞは使えません×")</f>
        <v>あなたの会社は兼業がありません</v>
      </c>
    </row>
    <row r="15" spans="1:33" ht="21" customHeight="1" x14ac:dyDescent="0.15">
      <c r="B15" s="98"/>
      <c r="C15" s="110"/>
      <c r="D15" s="95" t="s">
        <v>111</v>
      </c>
      <c r="E15" s="95"/>
      <c r="F15" s="95"/>
      <c r="G15" s="95"/>
      <c r="H15" s="95"/>
      <c r="I15" s="95"/>
      <c r="J15" s="95"/>
      <c r="K15" s="95"/>
      <c r="L15" s="113"/>
      <c r="M15" s="95"/>
      <c r="N15" s="95"/>
      <c r="O15" s="98"/>
      <c r="P15" s="383" t="str">
        <f>IF(Y15=0,"",Y15)</f>
        <v/>
      </c>
      <c r="Q15" s="383"/>
      <c r="R15" s="383"/>
      <c r="S15" s="115"/>
      <c r="T15" s="116"/>
      <c r="U15" s="111"/>
      <c r="V15" s="98"/>
      <c r="W15" s="98"/>
      <c r="Y15" s="130">
        <f>ROUNDDOWN(入力画面!Z24/1000,0)</f>
        <v>0</v>
      </c>
      <c r="Z15" s="106"/>
      <c r="AA15" s="106"/>
    </row>
    <row r="16" spans="1:33" ht="21" customHeight="1" x14ac:dyDescent="0.15">
      <c r="B16" s="98"/>
      <c r="C16" s="110"/>
      <c r="D16" s="95" t="s">
        <v>112</v>
      </c>
      <c r="E16" s="95"/>
      <c r="F16" s="95"/>
      <c r="G16" s="95"/>
      <c r="H16" s="95"/>
      <c r="I16" s="95"/>
      <c r="J16" s="95"/>
      <c r="K16" s="95"/>
      <c r="L16" s="113"/>
      <c r="M16" s="95"/>
      <c r="N16" s="95"/>
      <c r="O16" s="98"/>
      <c r="P16" s="385" t="str">
        <f>IF(Y16=0,"",Y16)</f>
        <v/>
      </c>
      <c r="Q16" s="385"/>
      <c r="R16" s="385"/>
      <c r="S16" s="117"/>
      <c r="T16" s="116"/>
      <c r="U16" s="111"/>
      <c r="V16" s="98"/>
      <c r="W16" s="98"/>
      <c r="Y16" s="130">
        <f>ROUNDDOWN(入力画面!Z25/1000,0)</f>
        <v>0</v>
      </c>
      <c r="Z16" s="106"/>
      <c r="AA16" s="106"/>
    </row>
    <row r="17" spans="2:27" ht="21" customHeight="1" x14ac:dyDescent="0.15">
      <c r="B17" s="98"/>
      <c r="C17" s="110"/>
      <c r="D17" s="101"/>
      <c r="E17" s="95" t="s">
        <v>69</v>
      </c>
      <c r="F17" s="101"/>
      <c r="G17" s="98"/>
      <c r="H17" s="98"/>
      <c r="I17" s="101"/>
      <c r="J17" s="101"/>
      <c r="K17" s="118"/>
      <c r="L17" s="383">
        <f>ROUNDDOWN(入力画面!Z26/1000,0)</f>
        <v>0</v>
      </c>
      <c r="M17" s="383"/>
      <c r="N17" s="383"/>
      <c r="O17" s="95" t="s">
        <v>121</v>
      </c>
      <c r="P17" s="119"/>
      <c r="Q17" s="119"/>
      <c r="R17" s="119"/>
      <c r="S17" s="119"/>
      <c r="T17" s="111"/>
      <c r="U17" s="111"/>
      <c r="V17" s="98"/>
      <c r="W17" s="98"/>
      <c r="X17" s="131" t="s">
        <v>204</v>
      </c>
    </row>
    <row r="18" spans="2:27" ht="21" customHeight="1" x14ac:dyDescent="0.15">
      <c r="B18" s="98"/>
      <c r="C18" s="110"/>
      <c r="D18" s="95" t="s">
        <v>113</v>
      </c>
      <c r="E18" s="95"/>
      <c r="F18" s="95"/>
      <c r="G18" s="95"/>
      <c r="H18" s="95"/>
      <c r="I18" s="95"/>
      <c r="J18" s="95"/>
      <c r="K18" s="116"/>
      <c r="L18" s="120"/>
      <c r="M18" s="116"/>
      <c r="N18" s="116"/>
      <c r="O18" s="98"/>
      <c r="P18" s="374" t="str">
        <f>IF(Y18=0,"",Y18)</f>
        <v/>
      </c>
      <c r="Q18" s="374"/>
      <c r="R18" s="374"/>
      <c r="S18" s="115"/>
      <c r="T18" s="116"/>
      <c r="U18" s="111"/>
      <c r="V18" s="98"/>
      <c r="W18" s="98"/>
      <c r="X18" s="132" t="s">
        <v>205</v>
      </c>
      <c r="Y18" s="130">
        <f>ROUNDDOWN(入力画面!Z27/1000,0)</f>
        <v>0</v>
      </c>
      <c r="Z18" s="106"/>
      <c r="AA18" s="106"/>
    </row>
    <row r="19" spans="2:27" ht="21" customHeight="1" x14ac:dyDescent="0.15">
      <c r="B19" s="98"/>
      <c r="C19" s="110"/>
      <c r="D19" s="95" t="s">
        <v>135</v>
      </c>
      <c r="E19" s="95"/>
      <c r="F19" s="95"/>
      <c r="G19" s="95"/>
      <c r="H19" s="95"/>
      <c r="I19" s="95"/>
      <c r="J19" s="95"/>
      <c r="K19" s="116"/>
      <c r="L19" s="120"/>
      <c r="M19" s="116"/>
      <c r="N19" s="116"/>
      <c r="O19" s="98"/>
      <c r="P19" s="378" t="str">
        <f>IF(Y19=0,"",Y19)</f>
        <v/>
      </c>
      <c r="Q19" s="378"/>
      <c r="R19" s="378"/>
      <c r="S19" s="121"/>
      <c r="T19" s="116"/>
      <c r="U19" s="114">
        <f>ROUNDDOWN(入力画面!AD29/1000,0)</f>
        <v>0</v>
      </c>
      <c r="V19" s="100"/>
      <c r="W19" s="109"/>
      <c r="Y19" s="130">
        <f>ROUNDDOWN(入力画面!Z28/1000,0)</f>
        <v>0</v>
      </c>
      <c r="Z19" s="106"/>
      <c r="AA19" s="106"/>
    </row>
    <row r="20" spans="2:27" ht="21" customHeight="1" x14ac:dyDescent="0.15">
      <c r="B20" s="98"/>
      <c r="C20" s="110"/>
      <c r="D20" s="95"/>
      <c r="E20" s="95"/>
      <c r="F20" s="95" t="s">
        <v>193</v>
      </c>
      <c r="G20" s="95"/>
      <c r="H20" s="95"/>
      <c r="I20" s="95"/>
      <c r="J20" s="95"/>
      <c r="K20" s="116"/>
      <c r="L20" s="116"/>
      <c r="M20" s="116"/>
      <c r="N20" s="116"/>
      <c r="O20" s="122"/>
      <c r="P20" s="116"/>
      <c r="Q20" s="116"/>
      <c r="R20" s="116"/>
      <c r="S20" s="116"/>
      <c r="T20" s="116"/>
      <c r="U20" s="115">
        <f>ROUNDDOWN(入力画面!AD32/1000,0)</f>
        <v>0</v>
      </c>
      <c r="V20" s="96"/>
      <c r="W20" s="109"/>
    </row>
    <row r="21" spans="2:27" ht="21" customHeight="1" x14ac:dyDescent="0.15">
      <c r="B21" s="98" t="s">
        <v>190</v>
      </c>
      <c r="C21" s="110" t="s">
        <v>85</v>
      </c>
      <c r="D21" s="95"/>
      <c r="E21" s="95"/>
      <c r="F21" s="95"/>
      <c r="G21" s="95"/>
      <c r="H21" s="95"/>
      <c r="I21" s="95"/>
      <c r="J21" s="95"/>
      <c r="K21" s="116"/>
      <c r="L21" s="116"/>
      <c r="M21" s="116"/>
      <c r="N21" s="116"/>
      <c r="O21" s="95"/>
      <c r="P21" s="111"/>
      <c r="Q21" s="111"/>
      <c r="R21" s="111"/>
      <c r="S21" s="116"/>
      <c r="T21" s="116"/>
      <c r="U21" s="111"/>
      <c r="V21" s="98"/>
      <c r="W21" s="98"/>
    </row>
    <row r="22" spans="2:27" ht="21" customHeight="1" x14ac:dyDescent="0.15">
      <c r="B22" s="98"/>
      <c r="C22" s="110"/>
      <c r="D22" s="95" t="s">
        <v>10</v>
      </c>
      <c r="E22" s="95"/>
      <c r="F22" s="95"/>
      <c r="G22" s="95"/>
      <c r="H22" s="95"/>
      <c r="I22" s="95"/>
      <c r="J22" s="95"/>
      <c r="K22" s="116"/>
      <c r="L22" s="116"/>
      <c r="M22" s="116"/>
      <c r="N22" s="116"/>
      <c r="O22" s="95"/>
      <c r="P22" s="374" t="str">
        <f>IF(Y22=0,"",Y22)</f>
        <v/>
      </c>
      <c r="Q22" s="374"/>
      <c r="R22" s="374"/>
      <c r="S22" s="115"/>
      <c r="T22" s="116"/>
      <c r="U22" s="111"/>
      <c r="V22" s="98"/>
      <c r="W22" s="98"/>
      <c r="X22" s="133"/>
      <c r="Y22" s="130">
        <f>ROUNDDOWN(入力画面!Z34/1000,0)</f>
        <v>0</v>
      </c>
      <c r="Z22" s="106"/>
      <c r="AA22" s="106"/>
    </row>
    <row r="23" spans="2:27" ht="21" customHeight="1" x14ac:dyDescent="0.15">
      <c r="B23" s="98"/>
      <c r="C23" s="110"/>
      <c r="D23" s="95" t="s">
        <v>11</v>
      </c>
      <c r="E23" s="95"/>
      <c r="F23" s="95"/>
      <c r="G23" s="95"/>
      <c r="H23" s="98" t="str">
        <f>IF(X23=0,"",X23)</f>
        <v/>
      </c>
      <c r="I23" s="95"/>
      <c r="J23" s="95"/>
      <c r="K23" s="116"/>
      <c r="L23" s="116"/>
      <c r="M23" s="116"/>
      <c r="N23" s="116"/>
      <c r="O23" s="95"/>
      <c r="P23" s="379" t="str">
        <f t="shared" ref="P23:P29" si="0">IF(Y23=0,"",Y23)</f>
        <v/>
      </c>
      <c r="Q23" s="379"/>
      <c r="R23" s="379"/>
      <c r="S23" s="117"/>
      <c r="T23" s="116"/>
      <c r="U23" s="111"/>
      <c r="V23" s="98"/>
      <c r="W23" s="98"/>
      <c r="X23" s="133">
        <f>+入力画面!V35</f>
        <v>0</v>
      </c>
      <c r="Y23" s="130">
        <f>ROUNDDOWN(入力画面!Z35/1000,0)</f>
        <v>0</v>
      </c>
      <c r="Z23" s="106"/>
      <c r="AA23" s="106"/>
    </row>
    <row r="24" spans="2:27" ht="21" customHeight="1" x14ac:dyDescent="0.15">
      <c r="B24" s="98"/>
      <c r="C24" s="110"/>
      <c r="D24" s="95" t="s">
        <v>12</v>
      </c>
      <c r="E24" s="95"/>
      <c r="F24" s="95"/>
      <c r="G24" s="95"/>
      <c r="H24" s="95"/>
      <c r="I24" s="98" t="str">
        <f>IF(X24=0,"",X24)</f>
        <v/>
      </c>
      <c r="J24" s="95"/>
      <c r="K24" s="116"/>
      <c r="L24" s="116"/>
      <c r="M24" s="116"/>
      <c r="N24" s="116"/>
      <c r="O24" s="95"/>
      <c r="P24" s="379" t="str">
        <f t="shared" si="0"/>
        <v/>
      </c>
      <c r="Q24" s="379"/>
      <c r="R24" s="379"/>
      <c r="S24" s="117"/>
      <c r="T24" s="116"/>
      <c r="U24" s="111"/>
      <c r="V24" s="98"/>
      <c r="W24" s="98"/>
      <c r="X24" s="133">
        <f>+入力画面!W36</f>
        <v>0</v>
      </c>
      <c r="Y24" s="130">
        <f>ROUNDDOWN(入力画面!Z36/1000,0)</f>
        <v>0</v>
      </c>
      <c r="Z24" s="106"/>
      <c r="AA24" s="106"/>
    </row>
    <row r="25" spans="2:27" ht="21" customHeight="1" x14ac:dyDescent="0.15">
      <c r="B25" s="98"/>
      <c r="C25" s="110"/>
      <c r="D25" s="95" t="s">
        <v>37</v>
      </c>
      <c r="E25" s="95"/>
      <c r="F25" s="95"/>
      <c r="G25" s="95"/>
      <c r="H25" s="95"/>
      <c r="I25" s="95"/>
      <c r="J25" s="95"/>
      <c r="K25" s="116"/>
      <c r="L25" s="116"/>
      <c r="M25" s="116"/>
      <c r="N25" s="116"/>
      <c r="O25" s="95"/>
      <c r="P25" s="379" t="str">
        <f t="shared" si="0"/>
        <v/>
      </c>
      <c r="Q25" s="379"/>
      <c r="R25" s="379"/>
      <c r="S25" s="117"/>
      <c r="T25" s="116"/>
      <c r="U25" s="111"/>
      <c r="V25" s="98"/>
      <c r="W25" s="98"/>
      <c r="X25" s="133"/>
      <c r="Y25" s="130">
        <f>ROUNDDOWN(入力画面!Z37/1000,0)</f>
        <v>0</v>
      </c>
      <c r="Z25" s="106"/>
      <c r="AA25" s="106"/>
    </row>
    <row r="26" spans="2:27" ht="21" customHeight="1" x14ac:dyDescent="0.15">
      <c r="B26" s="98"/>
      <c r="C26" s="110"/>
      <c r="D26" s="95" t="s">
        <v>38</v>
      </c>
      <c r="E26" s="95"/>
      <c r="F26" s="95"/>
      <c r="G26" s="95"/>
      <c r="H26" s="95"/>
      <c r="I26" s="95"/>
      <c r="J26" s="95"/>
      <c r="K26" s="116"/>
      <c r="L26" s="116"/>
      <c r="M26" s="116"/>
      <c r="N26" s="116"/>
      <c r="O26" s="95"/>
      <c r="P26" s="379" t="str">
        <f t="shared" si="0"/>
        <v/>
      </c>
      <c r="Q26" s="379"/>
      <c r="R26" s="379"/>
      <c r="S26" s="117"/>
      <c r="T26" s="116"/>
      <c r="U26" s="111"/>
      <c r="V26" s="98"/>
      <c r="W26" s="98"/>
      <c r="X26" s="128"/>
      <c r="Y26" s="130">
        <f>ROUNDDOWN(入力画面!Z38/1000,0)</f>
        <v>0</v>
      </c>
      <c r="Z26" s="106"/>
      <c r="AA26" s="106"/>
    </row>
    <row r="27" spans="2:27" ht="21" customHeight="1" x14ac:dyDescent="0.15">
      <c r="B27" s="98"/>
      <c r="C27" s="110"/>
      <c r="D27" s="95" t="s">
        <v>39</v>
      </c>
      <c r="E27" s="95"/>
      <c r="F27" s="95"/>
      <c r="G27" s="95"/>
      <c r="H27" s="95"/>
      <c r="I27" s="98" t="str">
        <f>IF(X27=0,"",X27)</f>
        <v/>
      </c>
      <c r="J27" s="95"/>
      <c r="K27" s="116"/>
      <c r="L27" s="116"/>
      <c r="M27" s="116"/>
      <c r="N27" s="116"/>
      <c r="O27" s="95"/>
      <c r="P27" s="379" t="str">
        <f t="shared" si="0"/>
        <v/>
      </c>
      <c r="Q27" s="379"/>
      <c r="R27" s="379"/>
      <c r="S27" s="117"/>
      <c r="T27" s="116"/>
      <c r="U27" s="111"/>
      <c r="V27" s="98"/>
      <c r="W27" s="98"/>
      <c r="X27" s="128">
        <f>+入力画面!W39</f>
        <v>0</v>
      </c>
      <c r="Y27" s="130">
        <f>ROUNDDOWN(入力画面!Z39/1000,0)</f>
        <v>0</v>
      </c>
      <c r="Z27" s="106"/>
      <c r="AA27" s="106"/>
    </row>
    <row r="28" spans="2:27" ht="21" customHeight="1" x14ac:dyDescent="0.15">
      <c r="B28" s="98"/>
      <c r="C28" s="110"/>
      <c r="D28" s="95" t="s">
        <v>40</v>
      </c>
      <c r="E28" s="95"/>
      <c r="F28" s="95"/>
      <c r="G28" s="95"/>
      <c r="H28" s="95"/>
      <c r="I28" s="95"/>
      <c r="J28" s="95"/>
      <c r="K28" s="116"/>
      <c r="L28" s="116"/>
      <c r="M28" s="116"/>
      <c r="N28" s="116"/>
      <c r="O28" s="95"/>
      <c r="P28" s="379" t="str">
        <f t="shared" si="0"/>
        <v/>
      </c>
      <c r="Q28" s="379"/>
      <c r="R28" s="379"/>
      <c r="S28" s="117"/>
      <c r="T28" s="116"/>
      <c r="U28" s="111"/>
      <c r="V28" s="98"/>
      <c r="W28" s="98"/>
      <c r="X28" s="133"/>
      <c r="Y28" s="130">
        <f>ROUNDDOWN(入力画面!Z40/1000,0)</f>
        <v>0</v>
      </c>
      <c r="Z28" s="106"/>
      <c r="AA28" s="106"/>
    </row>
    <row r="29" spans="2:27" ht="21" customHeight="1" x14ac:dyDescent="0.15">
      <c r="B29" s="98"/>
      <c r="C29" s="110"/>
      <c r="D29" s="95" t="s">
        <v>41</v>
      </c>
      <c r="E29" s="95"/>
      <c r="F29" s="95"/>
      <c r="G29" s="95"/>
      <c r="H29" s="95"/>
      <c r="I29" s="95"/>
      <c r="J29" s="95"/>
      <c r="K29" s="116"/>
      <c r="L29" s="116"/>
      <c r="M29" s="116"/>
      <c r="N29" s="116"/>
      <c r="O29" s="95"/>
      <c r="P29" s="379" t="str">
        <f t="shared" si="0"/>
        <v/>
      </c>
      <c r="Q29" s="379"/>
      <c r="R29" s="379"/>
      <c r="S29" s="117"/>
      <c r="T29" s="116"/>
      <c r="U29" s="111"/>
      <c r="V29" s="98"/>
      <c r="W29" s="98"/>
      <c r="X29" s="133"/>
      <c r="Y29" s="130">
        <f>ROUNDDOWN(入力画面!Z41/1000,0)</f>
        <v>0</v>
      </c>
      <c r="Z29" s="106"/>
      <c r="AA29" s="106"/>
    </row>
    <row r="30" spans="2:27" ht="21" customHeight="1" x14ac:dyDescent="0.15">
      <c r="B30" s="98"/>
      <c r="C30" s="110"/>
      <c r="D30" s="95" t="s">
        <v>42</v>
      </c>
      <c r="E30" s="95"/>
      <c r="F30" s="95"/>
      <c r="G30" s="95"/>
      <c r="H30" s="95"/>
      <c r="I30" s="98" t="str">
        <f>IF(X30=0,"",X30)</f>
        <v/>
      </c>
      <c r="J30" s="95"/>
      <c r="K30" s="116"/>
      <c r="L30" s="116"/>
      <c r="M30" s="111"/>
      <c r="N30" s="111"/>
      <c r="O30" s="95"/>
      <c r="P30" s="379" t="str">
        <f t="shared" ref="P30:P37" si="1">IF(Y30=0,"",Y30)</f>
        <v/>
      </c>
      <c r="Q30" s="379"/>
      <c r="R30" s="379"/>
      <c r="S30" s="117"/>
      <c r="T30" s="116"/>
      <c r="U30" s="111"/>
      <c r="V30" s="98"/>
      <c r="W30" s="98"/>
      <c r="X30" s="133">
        <f>+入力画面!W42</f>
        <v>0</v>
      </c>
      <c r="Y30" s="130">
        <f>ROUNDDOWN(入力画面!Z42/1000,0)</f>
        <v>0</v>
      </c>
      <c r="Z30" s="106"/>
      <c r="AA30" s="106"/>
    </row>
    <row r="31" spans="2:27" ht="21" customHeight="1" x14ac:dyDescent="0.15">
      <c r="B31" s="98"/>
      <c r="C31" s="110"/>
      <c r="D31" s="95" t="s">
        <v>43</v>
      </c>
      <c r="E31" s="95"/>
      <c r="F31" s="95"/>
      <c r="G31" s="95"/>
      <c r="H31" s="95"/>
      <c r="I31" s="95"/>
      <c r="J31" s="95"/>
      <c r="K31" s="116"/>
      <c r="L31" s="116"/>
      <c r="M31" s="111"/>
      <c r="N31" s="111"/>
      <c r="O31" s="95"/>
      <c r="P31" s="379" t="str">
        <f t="shared" si="1"/>
        <v/>
      </c>
      <c r="Q31" s="379"/>
      <c r="R31" s="379"/>
      <c r="S31" s="117"/>
      <c r="T31" s="116"/>
      <c r="U31" s="111"/>
      <c r="V31" s="98"/>
      <c r="W31" s="98"/>
      <c r="X31" s="133"/>
      <c r="Y31" s="130">
        <f>ROUNDDOWN(入力画面!Z43/1000,0)</f>
        <v>0</v>
      </c>
      <c r="Z31" s="106"/>
      <c r="AA31" s="106"/>
    </row>
    <row r="32" spans="2:27" ht="21" customHeight="1" x14ac:dyDescent="0.15">
      <c r="B32" s="98"/>
      <c r="C32" s="110"/>
      <c r="D32" s="95" t="s">
        <v>16</v>
      </c>
      <c r="E32" s="95"/>
      <c r="F32" s="95"/>
      <c r="G32" s="95"/>
      <c r="H32" s="98" t="str">
        <f>IF(X32=0,"",X32)</f>
        <v/>
      </c>
      <c r="I32" s="95"/>
      <c r="J32" s="95"/>
      <c r="K32" s="98"/>
      <c r="L32" s="95"/>
      <c r="M32" s="95"/>
      <c r="N32" s="95"/>
      <c r="O32" s="116"/>
      <c r="P32" s="379" t="str">
        <f t="shared" si="1"/>
        <v/>
      </c>
      <c r="Q32" s="379"/>
      <c r="R32" s="379"/>
      <c r="S32" s="117"/>
      <c r="T32" s="116"/>
      <c r="U32" s="111"/>
      <c r="V32" s="98"/>
      <c r="W32" s="98"/>
      <c r="X32" s="129">
        <f>入力画面!V44</f>
        <v>0</v>
      </c>
      <c r="Y32" s="130">
        <f>ROUNDDOWN(入力画面!Z44/1000,0)</f>
        <v>0</v>
      </c>
      <c r="Z32" s="106"/>
      <c r="AA32" s="106"/>
    </row>
    <row r="33" spans="2:27" ht="21" customHeight="1" x14ac:dyDescent="0.15">
      <c r="B33" s="98"/>
      <c r="C33" s="110"/>
      <c r="D33" s="95" t="s">
        <v>44</v>
      </c>
      <c r="E33" s="95"/>
      <c r="F33" s="95"/>
      <c r="G33" s="95"/>
      <c r="H33" s="95"/>
      <c r="I33" s="98" t="str">
        <f>IF(X33=0,"",X33)</f>
        <v/>
      </c>
      <c r="J33" s="95"/>
      <c r="K33" s="116"/>
      <c r="L33" s="116"/>
      <c r="M33" s="116"/>
      <c r="N33" s="116"/>
      <c r="O33" s="95"/>
      <c r="P33" s="379" t="str">
        <f t="shared" si="1"/>
        <v/>
      </c>
      <c r="Q33" s="379"/>
      <c r="R33" s="379"/>
      <c r="S33" s="117"/>
      <c r="T33" s="116"/>
      <c r="U33" s="111"/>
      <c r="V33" s="98"/>
      <c r="W33" s="98"/>
      <c r="X33" s="133">
        <f>+入力画面!W45</f>
        <v>0</v>
      </c>
      <c r="Y33" s="130">
        <f>ROUNDDOWN(入力画面!Z45/1000,0)</f>
        <v>0</v>
      </c>
      <c r="Z33" s="106"/>
      <c r="AA33" s="106"/>
    </row>
    <row r="34" spans="2:27" ht="21" customHeight="1" x14ac:dyDescent="0.15">
      <c r="B34" s="95"/>
      <c r="C34" s="110"/>
      <c r="D34" s="95" t="s">
        <v>17</v>
      </c>
      <c r="E34" s="95"/>
      <c r="F34" s="95"/>
      <c r="G34" s="95"/>
      <c r="H34" s="95"/>
      <c r="I34" s="95"/>
      <c r="J34" s="95"/>
      <c r="K34" s="116"/>
      <c r="L34" s="116"/>
      <c r="M34" s="116"/>
      <c r="N34" s="116"/>
      <c r="O34" s="95"/>
      <c r="P34" s="379" t="str">
        <f t="shared" si="1"/>
        <v/>
      </c>
      <c r="Q34" s="379"/>
      <c r="R34" s="379"/>
      <c r="S34" s="117"/>
      <c r="T34" s="111"/>
      <c r="U34" s="111"/>
      <c r="V34" s="98"/>
      <c r="W34" s="98"/>
      <c r="X34" s="133"/>
      <c r="Y34" s="130">
        <f>ROUNDDOWN(入力画面!Z46/1000,0)</f>
        <v>0</v>
      </c>
      <c r="Z34" s="106"/>
      <c r="AA34" s="106"/>
    </row>
    <row r="35" spans="2:27" ht="21" customHeight="1" x14ac:dyDescent="0.15">
      <c r="B35" s="98"/>
      <c r="C35" s="110"/>
      <c r="D35" s="95" t="s">
        <v>18</v>
      </c>
      <c r="E35" s="95"/>
      <c r="F35" s="95"/>
      <c r="G35" s="95"/>
      <c r="H35" s="95"/>
      <c r="I35" s="95"/>
      <c r="J35" s="95"/>
      <c r="K35" s="116"/>
      <c r="L35" s="116"/>
      <c r="M35" s="116"/>
      <c r="N35" s="116"/>
      <c r="O35" s="95"/>
      <c r="P35" s="379" t="str">
        <f t="shared" si="1"/>
        <v/>
      </c>
      <c r="Q35" s="379"/>
      <c r="R35" s="379"/>
      <c r="S35" s="115"/>
      <c r="T35" s="116"/>
      <c r="U35" s="111"/>
      <c r="V35" s="98"/>
      <c r="W35" s="98"/>
      <c r="X35" s="133"/>
      <c r="Y35" s="130">
        <f>ROUNDDOWN(入力画面!Z47/1000,0)</f>
        <v>0</v>
      </c>
      <c r="Z35" s="106"/>
      <c r="AA35" s="106"/>
    </row>
    <row r="36" spans="2:27" ht="21" customHeight="1" x14ac:dyDescent="0.15">
      <c r="B36" s="98"/>
      <c r="C36" s="110"/>
      <c r="D36" s="95" t="s">
        <v>19</v>
      </c>
      <c r="E36" s="95"/>
      <c r="F36" s="95"/>
      <c r="G36" s="95"/>
      <c r="H36" s="95"/>
      <c r="I36" s="95"/>
      <c r="J36" s="95"/>
      <c r="K36" s="116"/>
      <c r="L36" s="116"/>
      <c r="M36" s="116"/>
      <c r="N36" s="116"/>
      <c r="O36" s="95"/>
      <c r="P36" s="379" t="str">
        <f t="shared" si="1"/>
        <v/>
      </c>
      <c r="Q36" s="379"/>
      <c r="R36" s="379"/>
      <c r="S36" s="117"/>
      <c r="T36" s="116"/>
      <c r="U36" s="111"/>
      <c r="V36" s="98"/>
      <c r="W36" s="98"/>
      <c r="X36" s="133"/>
      <c r="Y36" s="130">
        <f>ROUNDDOWN(入力画面!Z48/1000,0)</f>
        <v>0</v>
      </c>
      <c r="Z36" s="106"/>
      <c r="AA36" s="106"/>
    </row>
    <row r="37" spans="2:27" ht="21" customHeight="1" x14ac:dyDescent="0.15">
      <c r="B37" s="98"/>
      <c r="C37" s="110"/>
      <c r="D37" s="95" t="s">
        <v>191</v>
      </c>
      <c r="E37" s="95"/>
      <c r="F37" s="95"/>
      <c r="G37" s="95"/>
      <c r="H37" s="98" t="str">
        <f>IF(X37=0,"",X37)</f>
        <v/>
      </c>
      <c r="I37" s="95"/>
      <c r="J37" s="95"/>
      <c r="K37" s="98"/>
      <c r="L37" s="79"/>
      <c r="M37" s="79"/>
      <c r="N37" s="79"/>
      <c r="O37" s="79"/>
      <c r="P37" s="378" t="str">
        <f t="shared" si="1"/>
        <v/>
      </c>
      <c r="Q37" s="378"/>
      <c r="R37" s="378"/>
      <c r="S37" s="121"/>
      <c r="T37" s="116"/>
      <c r="U37" s="114">
        <f>ROUNDDOWN(入力画面!AB49/1000,0)</f>
        <v>0</v>
      </c>
      <c r="V37" s="100"/>
      <c r="W37" s="97"/>
      <c r="X37" s="128">
        <f>+入力画面!V49</f>
        <v>0</v>
      </c>
      <c r="Y37" s="130">
        <f>ROUNDDOWN(入力画面!Z49/1000,0)</f>
        <v>0</v>
      </c>
      <c r="Z37" s="106"/>
      <c r="AA37" s="106"/>
    </row>
    <row r="38" spans="2:27" ht="21" customHeight="1" x14ac:dyDescent="0.15">
      <c r="B38" s="98"/>
      <c r="C38" s="110"/>
      <c r="D38" s="95"/>
      <c r="E38" s="95"/>
      <c r="F38" s="95" t="s">
        <v>30</v>
      </c>
      <c r="G38" s="98"/>
      <c r="H38" s="95"/>
      <c r="I38" s="98"/>
      <c r="J38" s="81"/>
      <c r="K38" s="123"/>
      <c r="L38" s="123"/>
      <c r="M38" s="123"/>
      <c r="N38" s="123"/>
      <c r="O38" s="188"/>
      <c r="P38" s="116"/>
      <c r="Q38" s="116"/>
      <c r="R38" s="116"/>
      <c r="S38" s="116"/>
      <c r="T38" s="116"/>
      <c r="U38" s="115">
        <f>ROUNDDOWN(入力画面!AD50/1000,0)</f>
        <v>0</v>
      </c>
      <c r="V38" s="96"/>
      <c r="W38" s="97"/>
      <c r="X38" s="133"/>
    </row>
    <row r="39" spans="2:27" ht="21" customHeight="1" x14ac:dyDescent="0.15">
      <c r="B39" s="98" t="s">
        <v>192</v>
      </c>
      <c r="C39" s="94" t="s">
        <v>194</v>
      </c>
      <c r="D39" s="94"/>
      <c r="E39" s="94"/>
      <c r="F39" s="94"/>
      <c r="G39" s="94"/>
      <c r="H39" s="94"/>
      <c r="I39" s="94"/>
      <c r="J39" s="94"/>
      <c r="K39" s="111"/>
      <c r="L39" s="111"/>
      <c r="M39" s="111"/>
      <c r="N39" s="111"/>
      <c r="O39" s="98"/>
      <c r="P39" s="111"/>
      <c r="Q39" s="111"/>
      <c r="R39" s="111"/>
      <c r="S39" s="111"/>
      <c r="T39" s="111"/>
      <c r="U39" s="111"/>
      <c r="V39" s="98"/>
      <c r="W39" s="109"/>
      <c r="X39" s="128"/>
    </row>
    <row r="40" spans="2:27" ht="21" customHeight="1" x14ac:dyDescent="0.15">
      <c r="B40" s="98"/>
      <c r="C40" s="94"/>
      <c r="D40" s="95" t="s">
        <v>253</v>
      </c>
      <c r="E40" s="95"/>
      <c r="F40" s="95"/>
      <c r="G40" s="95"/>
      <c r="H40" s="95"/>
      <c r="I40" s="95"/>
      <c r="J40" s="95"/>
      <c r="K40" s="116"/>
      <c r="L40" s="118"/>
      <c r="M40" s="111"/>
      <c r="N40" s="111"/>
      <c r="O40" s="95"/>
      <c r="P40" s="374" t="str">
        <f>IF(Y40=0,"",Y40)</f>
        <v/>
      </c>
      <c r="Q40" s="374"/>
      <c r="R40" s="374"/>
      <c r="S40" s="115"/>
      <c r="T40" s="111"/>
      <c r="U40" s="111"/>
      <c r="V40" s="98"/>
      <c r="W40" s="109"/>
      <c r="X40" s="128"/>
      <c r="Y40" s="130">
        <f>ROUNDDOWN(入力画面!Z52/1000,0)</f>
        <v>0</v>
      </c>
      <c r="Z40" s="106"/>
      <c r="AA40" s="106"/>
    </row>
    <row r="41" spans="2:27" ht="21" customHeight="1" x14ac:dyDescent="0.15">
      <c r="B41" s="98"/>
      <c r="C41" s="94"/>
      <c r="D41" s="95" t="s">
        <v>138</v>
      </c>
      <c r="E41" s="95"/>
      <c r="F41" s="95"/>
      <c r="G41" s="95"/>
      <c r="H41" s="98" t="str">
        <f>IF(X41=0,"",X41)</f>
        <v/>
      </c>
      <c r="I41" s="69"/>
      <c r="J41" s="69"/>
      <c r="K41" s="69"/>
      <c r="L41" s="98"/>
      <c r="M41" s="98"/>
      <c r="N41" s="98"/>
      <c r="O41" s="79"/>
      <c r="P41" s="378" t="str">
        <f>IF(Y41=0,"",Y41)</f>
        <v/>
      </c>
      <c r="Q41" s="378"/>
      <c r="R41" s="378"/>
      <c r="S41" s="121"/>
      <c r="T41" s="111"/>
      <c r="U41" s="115" t="str">
        <f>IF(入力画面!AB53=0,"",ROUNDDOWN(入力画面!AB53/1000,0))</f>
        <v/>
      </c>
      <c r="V41" s="96"/>
      <c r="W41" s="97"/>
      <c r="X41" s="128">
        <f>+入力画面!V53</f>
        <v>0</v>
      </c>
      <c r="Y41" s="130">
        <f>ROUNDDOWN(入力画面!Z53/1000,0)</f>
        <v>0</v>
      </c>
      <c r="Z41" s="106"/>
      <c r="AA41" s="106"/>
    </row>
  </sheetData>
  <sheetProtection algorithmName="SHA-512" hashValue="gll5l9VowOgJbIYHays+IrUw77f339yzRuIAdcz5ln1gkI6ongh7s+iXiy9zhuluNF/Awx3qZF7Aa8S5+ITTeA==" saltValue="0fTDwUzTivzYClW0ClmhgA==" spinCount="100000" sheet="1" objects="1" scenarios="1" selectLockedCells="1"/>
  <mergeCells count="29">
    <mergeCell ref="P25:R25"/>
    <mergeCell ref="P33:R33"/>
    <mergeCell ref="P26:R26"/>
    <mergeCell ref="P27:R27"/>
    <mergeCell ref="P40:R40"/>
    <mergeCell ref="P32:R32"/>
    <mergeCell ref="P30:R30"/>
    <mergeCell ref="P31:R31"/>
    <mergeCell ref="P28:R28"/>
    <mergeCell ref="P29:R29"/>
    <mergeCell ref="P41:R41"/>
    <mergeCell ref="P34:R34"/>
    <mergeCell ref="P35:R35"/>
    <mergeCell ref="P36:R36"/>
    <mergeCell ref="P37:R37"/>
    <mergeCell ref="X5:Y7"/>
    <mergeCell ref="P18:R18"/>
    <mergeCell ref="P19:R19"/>
    <mergeCell ref="P23:R23"/>
    <mergeCell ref="P24:R24"/>
    <mergeCell ref="I7:Q7"/>
    <mergeCell ref="N11:Q11"/>
    <mergeCell ref="R11:W11"/>
    <mergeCell ref="P15:R15"/>
    <mergeCell ref="L17:N17"/>
    <mergeCell ref="J8:K8"/>
    <mergeCell ref="J9:K9"/>
    <mergeCell ref="P16:R16"/>
    <mergeCell ref="P22:R22"/>
  </mergeCells>
  <phoneticPr fontId="2"/>
  <printOptions horizontalCentered="1"/>
  <pageMargins left="0.7" right="0.52" top="0.72" bottom="0.54" header="0.27559055118110237" footer="0.36"/>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pageSetUpPr fitToPage="1"/>
  </sheetPr>
  <dimension ref="B1:AG44"/>
  <sheetViews>
    <sheetView showRowColHeaders="0" zoomScale="90" zoomScaleNormal="90" workbookViewId="0"/>
  </sheetViews>
  <sheetFormatPr defaultColWidth="2.25" defaultRowHeight="21" customHeight="1" x14ac:dyDescent="0.15"/>
  <cols>
    <col min="1" max="1" width="2" style="89" customWidth="1"/>
    <col min="2" max="2" width="3.875" style="89" customWidth="1"/>
    <col min="3" max="3" width="4.125" style="107" customWidth="1"/>
    <col min="4" max="5" width="2.75" style="89" customWidth="1"/>
    <col min="6" max="11" width="3.625" style="89" customWidth="1"/>
    <col min="12" max="12" width="4.125" style="89" customWidth="1"/>
    <col min="13" max="18" width="4.625" style="89" customWidth="1"/>
    <col min="19" max="19" width="1.375" style="89" customWidth="1"/>
    <col min="20" max="20" width="3.625" style="89" customWidth="1"/>
    <col min="21" max="21" width="14.25" style="89" customWidth="1"/>
    <col min="22" max="22" width="1.375" style="89" customWidth="1"/>
    <col min="23" max="23" width="5.125" style="89" customWidth="1"/>
    <col min="24" max="24" width="20.75" style="89" customWidth="1"/>
    <col min="25" max="25" width="11.125" style="129" customWidth="1"/>
    <col min="26" max="27" width="2.25" style="91" customWidth="1"/>
    <col min="28" max="16384" width="2.25" style="89"/>
  </cols>
  <sheetData>
    <row r="1" spans="2:33" s="63" customFormat="1" ht="9" customHeight="1" x14ac:dyDescent="0.15">
      <c r="Y1" s="128"/>
    </row>
    <row r="2" spans="2:33" ht="21" customHeight="1" x14ac:dyDescent="0.15">
      <c r="B2" s="108" t="s">
        <v>186</v>
      </c>
      <c r="C2" s="94"/>
      <c r="D2" s="98"/>
      <c r="E2" s="98"/>
      <c r="F2" s="98"/>
      <c r="G2" s="98"/>
      <c r="H2" s="98"/>
      <c r="I2" s="98"/>
      <c r="J2" s="98"/>
      <c r="K2" s="98"/>
      <c r="L2" s="98"/>
      <c r="M2" s="98"/>
      <c r="N2" s="98"/>
      <c r="O2" s="98"/>
      <c r="P2" s="98"/>
      <c r="Q2" s="98"/>
      <c r="R2" s="98"/>
      <c r="S2" s="98"/>
      <c r="T2" s="98"/>
      <c r="U2" s="98"/>
      <c r="V2" s="98"/>
      <c r="W2" s="98"/>
      <c r="X2" s="387" t="s">
        <v>290</v>
      </c>
      <c r="Y2" s="387"/>
      <c r="Z2" s="387"/>
      <c r="AA2" s="387"/>
      <c r="AB2" s="387"/>
      <c r="AC2" s="387"/>
      <c r="AD2" s="387"/>
      <c r="AE2" s="387"/>
      <c r="AF2" s="387"/>
      <c r="AG2" s="105"/>
    </row>
    <row r="3" spans="2:33" ht="21" customHeight="1" x14ac:dyDescent="0.15">
      <c r="B3" s="108"/>
      <c r="C3" s="94"/>
      <c r="D3" s="98"/>
      <c r="E3" s="98"/>
      <c r="F3" s="98"/>
      <c r="G3" s="98"/>
      <c r="H3" s="98"/>
      <c r="I3" s="98"/>
      <c r="J3" s="98"/>
      <c r="K3" s="98"/>
      <c r="L3" s="98"/>
      <c r="M3" s="98"/>
      <c r="N3" s="98"/>
      <c r="O3" s="98"/>
      <c r="P3" s="98"/>
      <c r="Q3" s="98"/>
      <c r="R3" s="98"/>
      <c r="S3" s="98"/>
      <c r="T3" s="98"/>
      <c r="U3" s="98"/>
      <c r="V3" s="98"/>
      <c r="W3" s="109" t="s">
        <v>136</v>
      </c>
      <c r="X3" s="387"/>
      <c r="Y3" s="387"/>
      <c r="Z3" s="387"/>
      <c r="AA3" s="387"/>
      <c r="AB3" s="387"/>
      <c r="AC3" s="387"/>
      <c r="AD3" s="387"/>
      <c r="AE3" s="387"/>
      <c r="AF3" s="387"/>
      <c r="AG3" s="105"/>
    </row>
    <row r="4" spans="2:33" ht="21" customHeight="1" x14ac:dyDescent="0.15">
      <c r="B4" s="95"/>
      <c r="C4" s="110"/>
      <c r="D4" s="95"/>
      <c r="E4" s="95"/>
      <c r="F4" s="98"/>
      <c r="G4" s="208"/>
      <c r="H4" s="208"/>
      <c r="I4" s="380" t="s">
        <v>151</v>
      </c>
      <c r="J4" s="380"/>
      <c r="K4" s="380"/>
      <c r="L4" s="380"/>
      <c r="M4" s="380"/>
      <c r="N4" s="380"/>
      <c r="O4" s="380"/>
      <c r="P4" s="380"/>
      <c r="Q4" s="380"/>
      <c r="R4" s="208"/>
      <c r="S4" s="208"/>
      <c r="T4" s="98"/>
      <c r="U4" s="98"/>
      <c r="V4" s="98"/>
      <c r="W4" s="98"/>
      <c r="X4" s="387"/>
      <c r="Y4" s="387"/>
      <c r="Z4" s="387"/>
      <c r="AA4" s="387"/>
      <c r="AB4" s="387"/>
      <c r="AC4" s="387"/>
      <c r="AD4" s="387"/>
      <c r="AE4" s="387"/>
      <c r="AF4" s="387"/>
      <c r="AG4" s="105"/>
    </row>
    <row r="5" spans="2:33" ht="21" customHeight="1" x14ac:dyDescent="0.15">
      <c r="B5" s="98"/>
      <c r="C5" s="94"/>
      <c r="D5" s="98"/>
      <c r="E5" s="98"/>
      <c r="F5" s="98"/>
      <c r="G5" s="208"/>
      <c r="H5" s="208"/>
      <c r="I5" s="228" t="s">
        <v>284</v>
      </c>
      <c r="J5" s="384" t="str">
        <f>+入力画面!C16</f>
        <v>令和</v>
      </c>
      <c r="K5" s="384"/>
      <c r="L5" s="229">
        <f>+入力画面!D16</f>
        <v>0</v>
      </c>
      <c r="M5" s="229" t="s">
        <v>20</v>
      </c>
      <c r="N5" s="229">
        <f>+入力画面!E16</f>
        <v>0</v>
      </c>
      <c r="O5" s="229" t="s">
        <v>21</v>
      </c>
      <c r="P5" s="229">
        <f>+入力画面!F16</f>
        <v>0</v>
      </c>
      <c r="Q5" s="230" t="s">
        <v>22</v>
      </c>
      <c r="R5" s="208"/>
      <c r="S5" s="208"/>
      <c r="T5" s="95"/>
      <c r="U5" s="95"/>
      <c r="V5" s="98"/>
      <c r="W5" s="98"/>
      <c r="X5" s="388" t="s">
        <v>289</v>
      </c>
      <c r="Y5" s="388"/>
      <c r="Z5" s="388"/>
      <c r="AA5" s="388"/>
      <c r="AB5" s="388"/>
      <c r="AC5" s="388"/>
      <c r="AD5" s="388"/>
      <c r="AE5" s="388"/>
      <c r="AF5" s="388"/>
    </row>
    <row r="6" spans="2:33" ht="21" customHeight="1" x14ac:dyDescent="0.15">
      <c r="B6" s="112"/>
      <c r="C6" s="94"/>
      <c r="D6" s="98"/>
      <c r="E6" s="98"/>
      <c r="F6" s="98"/>
      <c r="G6" s="208"/>
      <c r="H6" s="208"/>
      <c r="I6" s="228" t="s">
        <v>285</v>
      </c>
      <c r="J6" s="384" t="str">
        <f>+入力画面!C17</f>
        <v>令和</v>
      </c>
      <c r="K6" s="384"/>
      <c r="L6" s="229">
        <f>+入力画面!D17</f>
        <v>0</v>
      </c>
      <c r="M6" s="229" t="s">
        <v>20</v>
      </c>
      <c r="N6" s="229">
        <f>+入力画面!E17</f>
        <v>0</v>
      </c>
      <c r="O6" s="229" t="s">
        <v>21</v>
      </c>
      <c r="P6" s="229">
        <f>+入力画面!F17</f>
        <v>0</v>
      </c>
      <c r="Q6" s="230" t="s">
        <v>22</v>
      </c>
      <c r="R6" s="231"/>
      <c r="S6" s="231"/>
      <c r="T6" s="95"/>
      <c r="U6" s="95"/>
      <c r="V6" s="95"/>
      <c r="W6" s="95"/>
      <c r="X6" s="388"/>
      <c r="Y6" s="388"/>
      <c r="Z6" s="388"/>
      <c r="AA6" s="388"/>
      <c r="AB6" s="388"/>
      <c r="AC6" s="388"/>
      <c r="AD6" s="388"/>
      <c r="AE6" s="388"/>
      <c r="AF6" s="388"/>
    </row>
    <row r="7" spans="2:33" ht="21" customHeight="1" x14ac:dyDescent="0.15">
      <c r="B7" s="112"/>
      <c r="C7" s="94"/>
      <c r="D7" s="98"/>
      <c r="E7" s="98"/>
      <c r="F7" s="98"/>
      <c r="G7" s="208"/>
      <c r="H7" s="208"/>
      <c r="I7" s="208"/>
      <c r="J7" s="208"/>
      <c r="K7" s="228"/>
      <c r="L7" s="229"/>
      <c r="M7" s="230"/>
      <c r="N7" s="229"/>
      <c r="O7" s="230"/>
      <c r="P7" s="229"/>
      <c r="Q7" s="230"/>
      <c r="R7" s="231"/>
      <c r="S7" s="231"/>
      <c r="T7" s="95"/>
      <c r="U7" s="95"/>
      <c r="V7" s="95"/>
      <c r="W7" s="95"/>
      <c r="X7" s="388"/>
      <c r="Y7" s="388"/>
      <c r="Z7" s="388"/>
      <c r="AA7" s="388"/>
      <c r="AB7" s="388"/>
      <c r="AC7" s="388"/>
      <c r="AD7" s="388"/>
      <c r="AE7" s="388"/>
      <c r="AF7" s="388"/>
    </row>
    <row r="8" spans="2:33" ht="21" customHeight="1" x14ac:dyDescent="0.2">
      <c r="B8" s="98"/>
      <c r="C8" s="94"/>
      <c r="D8" s="98"/>
      <c r="E8" s="98"/>
      <c r="F8" s="98"/>
      <c r="G8" s="98"/>
      <c r="H8" s="98"/>
      <c r="I8" s="98"/>
      <c r="J8" s="98"/>
      <c r="K8" s="98"/>
      <c r="L8" s="98"/>
      <c r="M8" s="98"/>
      <c r="N8" s="381" t="s">
        <v>109</v>
      </c>
      <c r="O8" s="381"/>
      <c r="P8" s="381"/>
      <c r="Q8" s="381"/>
      <c r="R8" s="382">
        <f>+入力画面!H16</f>
        <v>0</v>
      </c>
      <c r="S8" s="382"/>
      <c r="T8" s="382"/>
      <c r="U8" s="382"/>
      <c r="V8" s="382"/>
      <c r="W8" s="382"/>
      <c r="X8" s="389" t="s">
        <v>293</v>
      </c>
      <c r="Y8" s="389"/>
      <c r="Z8" s="389"/>
      <c r="AA8" s="389"/>
      <c r="AB8" s="389"/>
      <c r="AC8" s="389"/>
      <c r="AD8" s="389"/>
      <c r="AE8" s="389"/>
      <c r="AF8" s="389"/>
    </row>
    <row r="9" spans="2:33" ht="21" customHeight="1" x14ac:dyDescent="0.15">
      <c r="B9" s="69"/>
      <c r="C9" s="69"/>
      <c r="D9" s="69"/>
      <c r="E9" s="69"/>
      <c r="F9" s="69"/>
      <c r="G9" s="69"/>
      <c r="H9" s="69"/>
      <c r="I9" s="69"/>
      <c r="J9" s="98"/>
      <c r="K9" s="98"/>
      <c r="L9" s="98"/>
      <c r="M9" s="98"/>
      <c r="N9" s="98"/>
      <c r="O9" s="98"/>
      <c r="P9" s="111"/>
      <c r="Q9" s="111"/>
      <c r="R9" s="111"/>
      <c r="S9" s="111"/>
      <c r="T9" s="111"/>
      <c r="U9" s="111"/>
      <c r="V9" s="98"/>
      <c r="W9" s="109" t="s">
        <v>114</v>
      </c>
      <c r="X9" s="189"/>
      <c r="Y9" s="189"/>
    </row>
    <row r="10" spans="2:33" ht="21" customHeight="1" x14ac:dyDescent="0.15">
      <c r="B10" s="69" t="s">
        <v>96</v>
      </c>
      <c r="C10" s="95" t="s">
        <v>238</v>
      </c>
      <c r="D10" s="95"/>
      <c r="E10" s="95"/>
      <c r="F10" s="95"/>
      <c r="G10" s="95"/>
      <c r="H10" s="95"/>
      <c r="I10" s="95"/>
      <c r="J10" s="95"/>
      <c r="K10" s="98"/>
      <c r="L10" s="98"/>
      <c r="M10" s="98"/>
      <c r="N10" s="98"/>
      <c r="O10" s="98"/>
      <c r="P10" s="111"/>
      <c r="Q10" s="111"/>
      <c r="R10" s="111"/>
      <c r="S10" s="111"/>
      <c r="T10" s="111"/>
      <c r="U10" s="98"/>
      <c r="V10" s="98"/>
      <c r="W10" s="109"/>
      <c r="X10" s="143"/>
      <c r="Y10" s="143"/>
      <c r="Z10" s="237"/>
    </row>
    <row r="11" spans="2:33" ht="21" customHeight="1" x14ac:dyDescent="0.15">
      <c r="B11" s="69"/>
      <c r="C11" s="95"/>
      <c r="D11" s="95" t="s">
        <v>188</v>
      </c>
      <c r="E11" s="95"/>
      <c r="F11" s="95"/>
      <c r="G11" s="95"/>
      <c r="H11" s="95"/>
      <c r="I11" s="95"/>
      <c r="J11" s="95"/>
      <c r="K11" s="98"/>
      <c r="L11" s="98"/>
      <c r="M11" s="98"/>
      <c r="N11" s="98"/>
      <c r="O11" s="98"/>
      <c r="P11" s="374" t="str">
        <f>IF(Y11=0,"",Y11)</f>
        <v/>
      </c>
      <c r="Q11" s="374"/>
      <c r="R11" s="374"/>
      <c r="S11" s="115"/>
      <c r="T11" s="111"/>
      <c r="U11" s="116"/>
      <c r="V11" s="95"/>
      <c r="W11" s="109"/>
      <c r="Y11" s="130">
        <f>ROUNDDOWN(入力画面!AB20/1000,0)</f>
        <v>0</v>
      </c>
    </row>
    <row r="12" spans="2:33" ht="21" customHeight="1" x14ac:dyDescent="0.15">
      <c r="B12" s="69"/>
      <c r="C12" s="95"/>
      <c r="D12" s="95" t="s">
        <v>237</v>
      </c>
      <c r="E12" s="95"/>
      <c r="F12" s="95"/>
      <c r="G12" s="95"/>
      <c r="H12" s="95"/>
      <c r="I12" s="95"/>
      <c r="J12" s="95"/>
      <c r="K12" s="98"/>
      <c r="L12" s="98"/>
      <c r="M12" s="98"/>
      <c r="N12" s="98"/>
      <c r="O12" s="98"/>
      <c r="P12" s="378" t="str">
        <f>IF(Y12=0,"",Y12)</f>
        <v/>
      </c>
      <c r="Q12" s="378"/>
      <c r="R12" s="378"/>
      <c r="S12" s="121"/>
      <c r="T12" s="111"/>
      <c r="U12" s="114">
        <f>ROUNDDOWN(入力画面!AD21/1000,0)</f>
        <v>0</v>
      </c>
      <c r="V12" s="100"/>
      <c r="W12" s="109"/>
      <c r="Y12" s="130">
        <f>ROUNDDOWN(入力画面!AB21/1000,0)</f>
        <v>0</v>
      </c>
    </row>
    <row r="13" spans="2:33" ht="21" customHeight="1" x14ac:dyDescent="0.15">
      <c r="B13" s="98" t="s">
        <v>97</v>
      </c>
      <c r="C13" s="98" t="s">
        <v>239</v>
      </c>
      <c r="D13" s="95"/>
      <c r="E13" s="95"/>
      <c r="F13" s="95"/>
      <c r="G13" s="95"/>
      <c r="H13" s="95"/>
      <c r="I13" s="95"/>
      <c r="J13" s="95"/>
      <c r="K13" s="95"/>
      <c r="L13" s="113"/>
      <c r="M13" s="95"/>
      <c r="N13" s="95"/>
      <c r="O13" s="95"/>
      <c r="P13" s="116"/>
      <c r="Q13" s="116"/>
      <c r="R13" s="116"/>
      <c r="S13" s="116"/>
      <c r="T13" s="116"/>
      <c r="U13" s="111"/>
      <c r="V13" s="98"/>
      <c r="W13" s="98"/>
    </row>
    <row r="14" spans="2:33" ht="21" customHeight="1" x14ac:dyDescent="0.15">
      <c r="B14" s="98"/>
      <c r="C14" s="95"/>
      <c r="D14" s="95" t="s">
        <v>6</v>
      </c>
      <c r="E14" s="95"/>
      <c r="F14" s="95"/>
      <c r="G14" s="95"/>
      <c r="H14" s="95"/>
      <c r="I14" s="95"/>
      <c r="J14" s="95"/>
      <c r="K14" s="95"/>
      <c r="L14" s="113"/>
      <c r="M14" s="95"/>
      <c r="N14" s="95"/>
      <c r="O14" s="95"/>
      <c r="P14" s="116"/>
      <c r="Q14" s="116"/>
      <c r="R14" s="116"/>
      <c r="S14" s="116"/>
      <c r="T14" s="116"/>
      <c r="U14" s="111"/>
      <c r="V14" s="98"/>
      <c r="W14" s="98"/>
    </row>
    <row r="15" spans="2:33" ht="21" customHeight="1" x14ac:dyDescent="0.15">
      <c r="B15" s="98"/>
      <c r="C15" s="110"/>
      <c r="D15" s="98"/>
      <c r="E15" s="95" t="s">
        <v>111</v>
      </c>
      <c r="F15" s="95"/>
      <c r="G15" s="95"/>
      <c r="H15" s="95"/>
      <c r="I15" s="95"/>
      <c r="J15" s="95"/>
      <c r="K15" s="95"/>
      <c r="L15" s="113"/>
      <c r="M15" s="95"/>
      <c r="N15" s="95"/>
      <c r="O15" s="98"/>
      <c r="P15" s="383" t="str">
        <f>IF(Y15=0,"",Y15)</f>
        <v/>
      </c>
      <c r="Q15" s="383"/>
      <c r="R15" s="383"/>
      <c r="S15" s="115"/>
      <c r="T15" s="116"/>
      <c r="U15" s="111"/>
      <c r="V15" s="98"/>
      <c r="W15" s="98"/>
      <c r="Y15" s="130">
        <f>ROUNDDOWN(入力画面!Z24/1000,0)</f>
        <v>0</v>
      </c>
      <c r="Z15" s="106"/>
      <c r="AA15" s="106"/>
    </row>
    <row r="16" spans="2:33" ht="21" customHeight="1" x14ac:dyDescent="0.15">
      <c r="B16" s="98"/>
      <c r="C16" s="110"/>
      <c r="D16" s="98"/>
      <c r="E16" s="95" t="s">
        <v>112</v>
      </c>
      <c r="F16" s="95"/>
      <c r="G16" s="95"/>
      <c r="H16" s="95"/>
      <c r="I16" s="95"/>
      <c r="J16" s="95"/>
      <c r="K16" s="95"/>
      <c r="L16" s="113"/>
      <c r="M16" s="95"/>
      <c r="N16" s="95"/>
      <c r="O16" s="98"/>
      <c r="P16" s="385" t="str">
        <f>IF(Y16=0,"",Y16)</f>
        <v/>
      </c>
      <c r="Q16" s="385"/>
      <c r="R16" s="385"/>
      <c r="S16" s="117"/>
      <c r="T16" s="116"/>
      <c r="U16" s="111"/>
      <c r="V16" s="98"/>
      <c r="W16" s="98"/>
      <c r="Y16" s="130">
        <f>ROUNDDOWN(入力画面!Z25/1000,0)</f>
        <v>0</v>
      </c>
      <c r="Z16" s="106"/>
      <c r="AA16" s="106"/>
    </row>
    <row r="17" spans="2:27" ht="21" customHeight="1" x14ac:dyDescent="0.15">
      <c r="B17" s="98"/>
      <c r="C17" s="110"/>
      <c r="D17" s="98"/>
      <c r="E17" s="101"/>
      <c r="F17" s="95" t="s">
        <v>69</v>
      </c>
      <c r="G17" s="98"/>
      <c r="H17" s="98"/>
      <c r="I17" s="101"/>
      <c r="J17" s="101"/>
      <c r="K17" s="118"/>
      <c r="L17" s="383">
        <f>ROUNDDOWN(入力画面!Z26/1000,0)</f>
        <v>0</v>
      </c>
      <c r="M17" s="383"/>
      <c r="N17" s="383"/>
      <c r="O17" s="95" t="s">
        <v>121</v>
      </c>
      <c r="P17" s="119"/>
      <c r="Q17" s="119"/>
      <c r="R17" s="119"/>
      <c r="S17" s="119"/>
      <c r="T17" s="111"/>
      <c r="U17" s="111"/>
      <c r="V17" s="98"/>
      <c r="W17" s="98"/>
      <c r="X17" s="131" t="s">
        <v>204</v>
      </c>
    </row>
    <row r="18" spans="2:27" ht="21" customHeight="1" x14ac:dyDescent="0.15">
      <c r="B18" s="98"/>
      <c r="C18" s="110"/>
      <c r="D18" s="98"/>
      <c r="E18" s="95" t="s">
        <v>113</v>
      </c>
      <c r="F18" s="95"/>
      <c r="G18" s="95"/>
      <c r="H18" s="95"/>
      <c r="I18" s="95"/>
      <c r="J18" s="95"/>
      <c r="K18" s="116"/>
      <c r="L18" s="120"/>
      <c r="M18" s="116"/>
      <c r="N18" s="116"/>
      <c r="O18" s="98"/>
      <c r="P18" s="374" t="str">
        <f>IF(Y18=0,"",Y18)</f>
        <v/>
      </c>
      <c r="Q18" s="374"/>
      <c r="R18" s="374"/>
      <c r="S18" s="115"/>
      <c r="T18" s="116"/>
      <c r="U18" s="111"/>
      <c r="V18" s="98"/>
      <c r="W18" s="98"/>
      <c r="X18" s="132" t="s">
        <v>205</v>
      </c>
      <c r="Y18" s="130">
        <f>ROUNDDOWN(入力画面!Z27/1000,0)</f>
        <v>0</v>
      </c>
      <c r="Z18" s="106"/>
      <c r="AA18" s="106"/>
    </row>
    <row r="19" spans="2:27" ht="21" customHeight="1" x14ac:dyDescent="0.15">
      <c r="B19" s="98"/>
      <c r="C19" s="110"/>
      <c r="D19" s="98"/>
      <c r="E19" s="95" t="s">
        <v>135</v>
      </c>
      <c r="F19" s="95"/>
      <c r="G19" s="95"/>
      <c r="H19" s="95"/>
      <c r="I19" s="95"/>
      <c r="J19" s="95"/>
      <c r="K19" s="116"/>
      <c r="L19" s="120"/>
      <c r="M19" s="116"/>
      <c r="N19" s="116"/>
      <c r="O19" s="98"/>
      <c r="P19" s="378" t="str">
        <f>IF(Y19=0,"",Y19)</f>
        <v/>
      </c>
      <c r="Q19" s="378"/>
      <c r="R19" s="378"/>
      <c r="S19" s="121"/>
      <c r="T19" s="116"/>
      <c r="U19" s="114">
        <f>ROUNDDOWN(入力画面!AB28/1000,0)</f>
        <v>0</v>
      </c>
      <c r="V19" s="100"/>
      <c r="W19" s="109"/>
      <c r="Y19" s="130">
        <f>ROUNDDOWN(入力画面!Z28/1000,0)</f>
        <v>0</v>
      </c>
      <c r="Z19" s="106"/>
      <c r="AA19" s="106"/>
    </row>
    <row r="20" spans="2:27" ht="21" customHeight="1" x14ac:dyDescent="0.15">
      <c r="B20" s="98"/>
      <c r="C20" s="110"/>
      <c r="D20" s="95" t="s">
        <v>233</v>
      </c>
      <c r="E20" s="95"/>
      <c r="F20" s="95"/>
      <c r="G20" s="95"/>
      <c r="H20" s="95"/>
      <c r="I20" s="95"/>
      <c r="J20" s="95"/>
      <c r="K20" s="116"/>
      <c r="L20" s="120"/>
      <c r="M20" s="116"/>
      <c r="N20" s="116"/>
      <c r="O20" s="98"/>
      <c r="P20" s="386" t="str">
        <f>IF(Y20=0,"",Y20)</f>
        <v/>
      </c>
      <c r="Q20" s="386"/>
      <c r="R20" s="386"/>
      <c r="S20" s="121"/>
      <c r="T20" s="116"/>
      <c r="U20" s="114" t="str">
        <f>IF(Y20=0,"",Y20)</f>
        <v/>
      </c>
      <c r="V20" s="236"/>
      <c r="W20" s="109"/>
      <c r="X20" s="238" t="s">
        <v>292</v>
      </c>
      <c r="Y20" s="130">
        <f>ROUNDDOWN(入力画面!AB29/1000,0)</f>
        <v>0</v>
      </c>
      <c r="Z20" s="106"/>
      <c r="AA20" s="106"/>
    </row>
    <row r="21" spans="2:27" ht="21" customHeight="1" x14ac:dyDescent="0.15">
      <c r="B21" s="98"/>
      <c r="C21" s="110"/>
      <c r="D21" s="95"/>
      <c r="E21" s="95" t="s">
        <v>240</v>
      </c>
      <c r="F21" s="95"/>
      <c r="G21" s="95"/>
      <c r="H21" s="95"/>
      <c r="I21" s="95"/>
      <c r="J21" s="95"/>
      <c r="K21" s="116"/>
      <c r="L21" s="120"/>
      <c r="M21" s="116"/>
      <c r="N21" s="116"/>
      <c r="O21" s="98"/>
      <c r="P21" s="95"/>
      <c r="Q21" s="95"/>
      <c r="R21" s="95"/>
      <c r="S21" s="116"/>
      <c r="T21" s="116"/>
      <c r="U21" s="116"/>
      <c r="V21" s="95"/>
      <c r="W21" s="109"/>
      <c r="X21" s="239" t="s">
        <v>291</v>
      </c>
      <c r="Y21" s="130"/>
      <c r="Z21" s="106"/>
      <c r="AA21" s="106"/>
    </row>
    <row r="22" spans="2:27" ht="21" customHeight="1" x14ac:dyDescent="0.15">
      <c r="B22" s="98"/>
      <c r="C22" s="110"/>
      <c r="D22" s="95"/>
      <c r="E22" s="95" t="s">
        <v>241</v>
      </c>
      <c r="F22" s="98"/>
      <c r="G22" s="95"/>
      <c r="H22" s="95"/>
      <c r="I22" s="95"/>
      <c r="J22" s="95"/>
      <c r="K22" s="116"/>
      <c r="L22" s="116"/>
      <c r="M22" s="116"/>
      <c r="N22" s="116"/>
      <c r="O22" s="122"/>
      <c r="P22" s="374">
        <f>ROUNDDOWN(入力画面!AB31/1000,0)</f>
        <v>0</v>
      </c>
      <c r="Q22" s="374"/>
      <c r="R22" s="374"/>
      <c r="S22" s="116"/>
      <c r="T22" s="116"/>
      <c r="U22" s="98"/>
      <c r="V22" s="98"/>
      <c r="W22" s="109"/>
    </row>
    <row r="23" spans="2:27" ht="21" customHeight="1" x14ac:dyDescent="0.15">
      <c r="B23" s="98"/>
      <c r="C23" s="110"/>
      <c r="D23" s="95"/>
      <c r="E23" s="95" t="s">
        <v>236</v>
      </c>
      <c r="F23" s="95"/>
      <c r="G23" s="95"/>
      <c r="H23" s="95"/>
      <c r="I23" s="95"/>
      <c r="J23" s="95"/>
      <c r="K23" s="116"/>
      <c r="L23" s="116"/>
      <c r="M23" s="116"/>
      <c r="N23" s="116"/>
      <c r="O23" s="122"/>
      <c r="P23" s="378" t="str">
        <f>IF(Y23=0,"",Y23)</f>
        <v/>
      </c>
      <c r="Q23" s="378"/>
      <c r="R23" s="378"/>
      <c r="S23" s="116"/>
      <c r="T23" s="116"/>
      <c r="U23" s="114">
        <f>ROUNDDOWN(入力画面!AD32/1000,0)</f>
        <v>0</v>
      </c>
      <c r="V23" s="100"/>
      <c r="W23" s="109"/>
      <c r="Y23" s="130">
        <f>ROUNDDOWN(入力画面!AB32/1000,0)</f>
        <v>0</v>
      </c>
    </row>
    <row r="24" spans="2:27" ht="21" customHeight="1" x14ac:dyDescent="0.15">
      <c r="B24" s="98" t="s">
        <v>98</v>
      </c>
      <c r="C24" s="110" t="s">
        <v>85</v>
      </c>
      <c r="D24" s="95"/>
      <c r="E24" s="95"/>
      <c r="F24" s="95"/>
      <c r="G24" s="95"/>
      <c r="H24" s="95"/>
      <c r="I24" s="95"/>
      <c r="J24" s="95"/>
      <c r="K24" s="116"/>
      <c r="L24" s="116"/>
      <c r="M24" s="116"/>
      <c r="N24" s="116"/>
      <c r="O24" s="95"/>
      <c r="P24" s="111"/>
      <c r="Q24" s="111"/>
      <c r="R24" s="111"/>
      <c r="S24" s="116"/>
      <c r="T24" s="116"/>
      <c r="U24" s="111"/>
      <c r="V24" s="98"/>
      <c r="W24" s="98"/>
      <c r="X24" s="133"/>
    </row>
    <row r="25" spans="2:27" ht="21" customHeight="1" x14ac:dyDescent="0.15">
      <c r="B25" s="98"/>
      <c r="C25" s="110"/>
      <c r="D25" s="95" t="s">
        <v>10</v>
      </c>
      <c r="E25" s="95"/>
      <c r="F25" s="95"/>
      <c r="G25" s="95"/>
      <c r="H25" s="95"/>
      <c r="I25" s="95"/>
      <c r="J25" s="95"/>
      <c r="K25" s="116"/>
      <c r="L25" s="116"/>
      <c r="M25" s="116"/>
      <c r="N25" s="116"/>
      <c r="O25" s="95"/>
      <c r="P25" s="374" t="str">
        <f t="shared" ref="P25:P40" si="0">IF(Y25=0,"",Y25)</f>
        <v/>
      </c>
      <c r="Q25" s="374"/>
      <c r="R25" s="374"/>
      <c r="S25" s="115"/>
      <c r="T25" s="116"/>
      <c r="U25" s="111"/>
      <c r="V25" s="98"/>
      <c r="W25" s="98"/>
      <c r="X25" s="133"/>
      <c r="Y25" s="130">
        <f>ROUNDDOWN(入力画面!Z34/1000,0)</f>
        <v>0</v>
      </c>
      <c r="Z25" s="106"/>
      <c r="AA25" s="106"/>
    </row>
    <row r="26" spans="2:27" ht="21" customHeight="1" x14ac:dyDescent="0.15">
      <c r="B26" s="98"/>
      <c r="C26" s="110"/>
      <c r="D26" s="95" t="s">
        <v>11</v>
      </c>
      <c r="E26" s="95"/>
      <c r="F26" s="95"/>
      <c r="G26" s="95"/>
      <c r="H26" s="98" t="str">
        <f>IF(X26=0,"",X26)</f>
        <v/>
      </c>
      <c r="I26" s="95"/>
      <c r="J26" s="95"/>
      <c r="K26" s="116"/>
      <c r="L26" s="116"/>
      <c r="M26" s="116"/>
      <c r="N26" s="116"/>
      <c r="O26" s="95"/>
      <c r="P26" s="379" t="str">
        <f t="shared" si="0"/>
        <v/>
      </c>
      <c r="Q26" s="379"/>
      <c r="R26" s="379"/>
      <c r="S26" s="117"/>
      <c r="T26" s="116"/>
      <c r="U26" s="111"/>
      <c r="V26" s="98"/>
      <c r="W26" s="98"/>
      <c r="X26" s="133">
        <f>+入力画面!V35</f>
        <v>0</v>
      </c>
      <c r="Y26" s="130">
        <f>ROUNDDOWN(入力画面!Z35/1000,0)</f>
        <v>0</v>
      </c>
      <c r="Z26" s="106"/>
      <c r="AA26" s="106"/>
    </row>
    <row r="27" spans="2:27" ht="21" customHeight="1" x14ac:dyDescent="0.15">
      <c r="B27" s="98"/>
      <c r="C27" s="110"/>
      <c r="D27" s="95" t="s">
        <v>12</v>
      </c>
      <c r="E27" s="95"/>
      <c r="F27" s="95"/>
      <c r="G27" s="95"/>
      <c r="H27" s="95"/>
      <c r="I27" s="98" t="str">
        <f>IF(X27=0,"",X27)</f>
        <v/>
      </c>
      <c r="J27" s="95"/>
      <c r="K27" s="116"/>
      <c r="L27" s="116"/>
      <c r="M27" s="116"/>
      <c r="N27" s="116"/>
      <c r="O27" s="95"/>
      <c r="P27" s="379" t="str">
        <f t="shared" si="0"/>
        <v/>
      </c>
      <c r="Q27" s="379"/>
      <c r="R27" s="379"/>
      <c r="S27" s="117"/>
      <c r="T27" s="116"/>
      <c r="U27" s="111"/>
      <c r="V27" s="98"/>
      <c r="W27" s="98"/>
      <c r="X27" s="133">
        <f>+入力画面!W36</f>
        <v>0</v>
      </c>
      <c r="Y27" s="130">
        <f>ROUNDDOWN(入力画面!Z36/1000,0)</f>
        <v>0</v>
      </c>
      <c r="Z27" s="106"/>
      <c r="AA27" s="106"/>
    </row>
    <row r="28" spans="2:27" ht="21" customHeight="1" x14ac:dyDescent="0.15">
      <c r="B28" s="98"/>
      <c r="C28" s="110"/>
      <c r="D28" s="95" t="s">
        <v>37</v>
      </c>
      <c r="E28" s="95"/>
      <c r="F28" s="95"/>
      <c r="G28" s="95"/>
      <c r="H28" s="95"/>
      <c r="I28" s="95"/>
      <c r="J28" s="95"/>
      <c r="K28" s="116"/>
      <c r="L28" s="116"/>
      <c r="M28" s="116"/>
      <c r="N28" s="116"/>
      <c r="O28" s="95"/>
      <c r="P28" s="379" t="str">
        <f t="shared" si="0"/>
        <v/>
      </c>
      <c r="Q28" s="379"/>
      <c r="R28" s="379"/>
      <c r="S28" s="117"/>
      <c r="T28" s="116"/>
      <c r="U28" s="111"/>
      <c r="V28" s="98"/>
      <c r="W28" s="98"/>
      <c r="X28" s="133"/>
      <c r="Y28" s="130">
        <f>ROUNDDOWN(入力画面!Z37/1000,0)</f>
        <v>0</v>
      </c>
      <c r="Z28" s="106"/>
      <c r="AA28" s="106"/>
    </row>
    <row r="29" spans="2:27" ht="21" customHeight="1" x14ac:dyDescent="0.15">
      <c r="B29" s="98"/>
      <c r="C29" s="110"/>
      <c r="D29" s="95" t="s">
        <v>38</v>
      </c>
      <c r="E29" s="95"/>
      <c r="F29" s="95"/>
      <c r="G29" s="95"/>
      <c r="H29" s="95"/>
      <c r="I29" s="95"/>
      <c r="J29" s="95"/>
      <c r="K29" s="116"/>
      <c r="L29" s="116"/>
      <c r="M29" s="116"/>
      <c r="N29" s="116"/>
      <c r="O29" s="95"/>
      <c r="P29" s="379" t="str">
        <f t="shared" si="0"/>
        <v/>
      </c>
      <c r="Q29" s="379"/>
      <c r="R29" s="379"/>
      <c r="S29" s="117"/>
      <c r="T29" s="116"/>
      <c r="U29" s="111"/>
      <c r="V29" s="98"/>
      <c r="W29" s="98"/>
      <c r="X29" s="128"/>
      <c r="Y29" s="130">
        <f>ROUNDDOWN(入力画面!Z38/1000,0)</f>
        <v>0</v>
      </c>
      <c r="Z29" s="106"/>
      <c r="AA29" s="106"/>
    </row>
    <row r="30" spans="2:27" ht="21" customHeight="1" x14ac:dyDescent="0.15">
      <c r="B30" s="98"/>
      <c r="C30" s="110"/>
      <c r="D30" s="95" t="s">
        <v>39</v>
      </c>
      <c r="E30" s="95"/>
      <c r="F30" s="95"/>
      <c r="G30" s="95"/>
      <c r="H30" s="95"/>
      <c r="I30" s="98" t="str">
        <f>IF(X30=0,"",X30)</f>
        <v/>
      </c>
      <c r="J30" s="95"/>
      <c r="K30" s="116"/>
      <c r="L30" s="116"/>
      <c r="M30" s="116"/>
      <c r="N30" s="116"/>
      <c r="O30" s="95"/>
      <c r="P30" s="379" t="str">
        <f t="shared" si="0"/>
        <v/>
      </c>
      <c r="Q30" s="379"/>
      <c r="R30" s="379"/>
      <c r="S30" s="117"/>
      <c r="T30" s="116"/>
      <c r="U30" s="111"/>
      <c r="V30" s="98"/>
      <c r="W30" s="98"/>
      <c r="X30" s="128">
        <f>+入力画面!W39</f>
        <v>0</v>
      </c>
      <c r="Y30" s="130">
        <f>ROUNDDOWN(入力画面!Z39/1000,0)</f>
        <v>0</v>
      </c>
      <c r="Z30" s="106"/>
      <c r="AA30" s="106"/>
    </row>
    <row r="31" spans="2:27" ht="21" customHeight="1" x14ac:dyDescent="0.15">
      <c r="B31" s="98"/>
      <c r="C31" s="110"/>
      <c r="D31" s="95" t="s">
        <v>40</v>
      </c>
      <c r="E31" s="95"/>
      <c r="F31" s="95"/>
      <c r="G31" s="95"/>
      <c r="H31" s="95"/>
      <c r="I31" s="95"/>
      <c r="J31" s="95"/>
      <c r="K31" s="116"/>
      <c r="L31" s="116"/>
      <c r="M31" s="116"/>
      <c r="N31" s="116"/>
      <c r="O31" s="95"/>
      <c r="P31" s="379" t="str">
        <f t="shared" si="0"/>
        <v/>
      </c>
      <c r="Q31" s="379"/>
      <c r="R31" s="379"/>
      <c r="S31" s="117"/>
      <c r="T31" s="116"/>
      <c r="U31" s="111"/>
      <c r="V31" s="98"/>
      <c r="W31" s="98"/>
      <c r="X31" s="133"/>
      <c r="Y31" s="130">
        <f>ROUNDDOWN(入力画面!Z40/1000,0)</f>
        <v>0</v>
      </c>
      <c r="Z31" s="106"/>
      <c r="AA31" s="106"/>
    </row>
    <row r="32" spans="2:27" ht="21" customHeight="1" x14ac:dyDescent="0.15">
      <c r="B32" s="98"/>
      <c r="C32" s="110"/>
      <c r="D32" s="95" t="s">
        <v>41</v>
      </c>
      <c r="E32" s="95"/>
      <c r="F32" s="95"/>
      <c r="G32" s="95"/>
      <c r="H32" s="95"/>
      <c r="I32" s="95"/>
      <c r="J32" s="95"/>
      <c r="K32" s="116"/>
      <c r="L32" s="116"/>
      <c r="M32" s="116"/>
      <c r="N32" s="116"/>
      <c r="O32" s="95"/>
      <c r="P32" s="379" t="str">
        <f t="shared" si="0"/>
        <v/>
      </c>
      <c r="Q32" s="379"/>
      <c r="R32" s="379"/>
      <c r="S32" s="117"/>
      <c r="T32" s="116"/>
      <c r="U32" s="111"/>
      <c r="V32" s="98"/>
      <c r="W32" s="98"/>
      <c r="X32" s="133"/>
      <c r="Y32" s="130">
        <f>ROUNDDOWN(入力画面!Z41/1000,0)</f>
        <v>0</v>
      </c>
      <c r="Z32" s="106"/>
      <c r="AA32" s="106"/>
    </row>
    <row r="33" spans="2:27" ht="21" customHeight="1" x14ac:dyDescent="0.15">
      <c r="B33" s="98"/>
      <c r="C33" s="110"/>
      <c r="D33" s="95" t="s">
        <v>42</v>
      </c>
      <c r="E33" s="95"/>
      <c r="F33" s="95"/>
      <c r="G33" s="95"/>
      <c r="H33" s="95"/>
      <c r="I33" s="98" t="str">
        <f>IF(X33=0,"",X33)</f>
        <v/>
      </c>
      <c r="J33" s="95"/>
      <c r="K33" s="116"/>
      <c r="L33" s="116"/>
      <c r="M33" s="111"/>
      <c r="N33" s="111"/>
      <c r="O33" s="95"/>
      <c r="P33" s="379" t="str">
        <f t="shared" si="0"/>
        <v/>
      </c>
      <c r="Q33" s="379"/>
      <c r="R33" s="379"/>
      <c r="S33" s="117"/>
      <c r="T33" s="116"/>
      <c r="U33" s="111"/>
      <c r="V33" s="98"/>
      <c r="W33" s="98"/>
      <c r="X33" s="133">
        <f>+入力画面!W42</f>
        <v>0</v>
      </c>
      <c r="Y33" s="130">
        <f>ROUNDDOWN(入力画面!Z42/1000,0)</f>
        <v>0</v>
      </c>
      <c r="Z33" s="106"/>
      <c r="AA33" s="106"/>
    </row>
    <row r="34" spans="2:27" ht="21" customHeight="1" x14ac:dyDescent="0.15">
      <c r="B34" s="98"/>
      <c r="C34" s="110"/>
      <c r="D34" s="95" t="s">
        <v>43</v>
      </c>
      <c r="E34" s="95"/>
      <c r="F34" s="95"/>
      <c r="G34" s="95"/>
      <c r="H34" s="95"/>
      <c r="I34" s="95"/>
      <c r="J34" s="95"/>
      <c r="K34" s="116"/>
      <c r="L34" s="116"/>
      <c r="M34" s="111"/>
      <c r="N34" s="111"/>
      <c r="O34" s="95"/>
      <c r="P34" s="379" t="str">
        <f t="shared" si="0"/>
        <v/>
      </c>
      <c r="Q34" s="379"/>
      <c r="R34" s="379"/>
      <c r="S34" s="117"/>
      <c r="T34" s="116"/>
      <c r="U34" s="111"/>
      <c r="V34" s="98"/>
      <c r="W34" s="98"/>
      <c r="X34" s="133"/>
      <c r="Y34" s="130">
        <f>ROUNDDOWN(入力画面!Z43/1000,0)</f>
        <v>0</v>
      </c>
      <c r="Z34" s="106"/>
      <c r="AA34" s="106"/>
    </row>
    <row r="35" spans="2:27" ht="21" customHeight="1" x14ac:dyDescent="0.15">
      <c r="B35" s="98"/>
      <c r="C35" s="110"/>
      <c r="D35" s="95" t="s">
        <v>16</v>
      </c>
      <c r="E35" s="95"/>
      <c r="F35" s="95"/>
      <c r="G35" s="95"/>
      <c r="H35" s="98" t="str">
        <f>IF(X35=0,"",X35)</f>
        <v/>
      </c>
      <c r="I35" s="95"/>
      <c r="J35" s="95"/>
      <c r="K35" s="98"/>
      <c r="L35" s="95"/>
      <c r="M35" s="95"/>
      <c r="N35" s="95"/>
      <c r="O35" s="116"/>
      <c r="P35" s="379" t="str">
        <f t="shared" si="0"/>
        <v/>
      </c>
      <c r="Q35" s="379"/>
      <c r="R35" s="379"/>
      <c r="S35" s="117"/>
      <c r="T35" s="116"/>
      <c r="U35" s="111"/>
      <c r="V35" s="98"/>
      <c r="W35" s="98"/>
      <c r="X35" s="129">
        <f>入力画面!V44</f>
        <v>0</v>
      </c>
      <c r="Y35" s="130">
        <f>ROUNDDOWN(入力画面!Z44/1000,0)</f>
        <v>0</v>
      </c>
      <c r="Z35" s="106"/>
      <c r="AA35" s="106"/>
    </row>
    <row r="36" spans="2:27" ht="21" customHeight="1" x14ac:dyDescent="0.15">
      <c r="B36" s="98"/>
      <c r="C36" s="110"/>
      <c r="D36" s="95" t="s">
        <v>44</v>
      </c>
      <c r="E36" s="95"/>
      <c r="F36" s="95"/>
      <c r="G36" s="95"/>
      <c r="H36" s="95"/>
      <c r="I36" s="98" t="str">
        <f>IF(X36=0,"",X36)</f>
        <v/>
      </c>
      <c r="J36" s="95"/>
      <c r="K36" s="116"/>
      <c r="L36" s="116"/>
      <c r="M36" s="116"/>
      <c r="N36" s="116"/>
      <c r="O36" s="95"/>
      <c r="P36" s="379" t="str">
        <f t="shared" si="0"/>
        <v/>
      </c>
      <c r="Q36" s="379"/>
      <c r="R36" s="379"/>
      <c r="S36" s="117"/>
      <c r="T36" s="116"/>
      <c r="U36" s="111"/>
      <c r="V36" s="98"/>
      <c r="W36" s="98"/>
      <c r="X36" s="133">
        <f>+入力画面!W45</f>
        <v>0</v>
      </c>
      <c r="Y36" s="130">
        <f>ROUNDDOWN(入力画面!Z45/1000,0)</f>
        <v>0</v>
      </c>
      <c r="Z36" s="106"/>
      <c r="AA36" s="106"/>
    </row>
    <row r="37" spans="2:27" ht="21" customHeight="1" x14ac:dyDescent="0.15">
      <c r="B37" s="95"/>
      <c r="C37" s="110"/>
      <c r="D37" s="95" t="s">
        <v>17</v>
      </c>
      <c r="E37" s="95"/>
      <c r="F37" s="95"/>
      <c r="G37" s="95"/>
      <c r="H37" s="95"/>
      <c r="I37" s="95"/>
      <c r="J37" s="95"/>
      <c r="K37" s="116"/>
      <c r="L37" s="116"/>
      <c r="M37" s="116"/>
      <c r="N37" s="116"/>
      <c r="O37" s="95"/>
      <c r="P37" s="379" t="str">
        <f t="shared" si="0"/>
        <v/>
      </c>
      <c r="Q37" s="379"/>
      <c r="R37" s="379"/>
      <c r="S37" s="117"/>
      <c r="T37" s="111"/>
      <c r="U37" s="111"/>
      <c r="V37" s="98"/>
      <c r="W37" s="98"/>
      <c r="X37" s="133"/>
      <c r="Y37" s="130">
        <f>ROUNDDOWN(入力画面!Z46/1000,0)</f>
        <v>0</v>
      </c>
      <c r="Z37" s="106"/>
      <c r="AA37" s="106"/>
    </row>
    <row r="38" spans="2:27" ht="21" customHeight="1" x14ac:dyDescent="0.15">
      <c r="B38" s="98"/>
      <c r="C38" s="110"/>
      <c r="D38" s="95" t="s">
        <v>18</v>
      </c>
      <c r="E38" s="95"/>
      <c r="F38" s="95"/>
      <c r="G38" s="95"/>
      <c r="H38" s="95"/>
      <c r="I38" s="95"/>
      <c r="J38" s="95"/>
      <c r="K38" s="116"/>
      <c r="L38" s="116"/>
      <c r="M38" s="116"/>
      <c r="N38" s="116"/>
      <c r="O38" s="95"/>
      <c r="P38" s="379" t="str">
        <f t="shared" si="0"/>
        <v/>
      </c>
      <c r="Q38" s="379"/>
      <c r="R38" s="379"/>
      <c r="S38" s="115"/>
      <c r="T38" s="116"/>
      <c r="U38" s="111"/>
      <c r="V38" s="98"/>
      <c r="W38" s="98"/>
      <c r="X38" s="133"/>
      <c r="Y38" s="130">
        <f>ROUNDDOWN(入力画面!Z47/1000,0)</f>
        <v>0</v>
      </c>
      <c r="Z38" s="106"/>
      <c r="AA38" s="106"/>
    </row>
    <row r="39" spans="2:27" ht="21" customHeight="1" x14ac:dyDescent="0.15">
      <c r="B39" s="98"/>
      <c r="C39" s="110"/>
      <c r="D39" s="95" t="s">
        <v>19</v>
      </c>
      <c r="E39" s="95"/>
      <c r="F39" s="95"/>
      <c r="G39" s="95"/>
      <c r="H39" s="95"/>
      <c r="I39" s="95"/>
      <c r="J39" s="95"/>
      <c r="K39" s="116"/>
      <c r="L39" s="116"/>
      <c r="M39" s="116"/>
      <c r="N39" s="116"/>
      <c r="O39" s="95"/>
      <c r="P39" s="379" t="str">
        <f t="shared" si="0"/>
        <v/>
      </c>
      <c r="Q39" s="379"/>
      <c r="R39" s="379"/>
      <c r="S39" s="117"/>
      <c r="T39" s="116"/>
      <c r="U39" s="111"/>
      <c r="V39" s="98"/>
      <c r="W39" s="98"/>
      <c r="X39" s="133"/>
      <c r="Y39" s="130">
        <f>ROUNDDOWN(入力画面!Z48/1000,0)</f>
        <v>0</v>
      </c>
      <c r="Z39" s="106"/>
      <c r="AA39" s="106"/>
    </row>
    <row r="40" spans="2:27" ht="21" customHeight="1" x14ac:dyDescent="0.15">
      <c r="B40" s="98"/>
      <c r="C40" s="110"/>
      <c r="D40" s="95" t="s">
        <v>191</v>
      </c>
      <c r="E40" s="95"/>
      <c r="F40" s="95"/>
      <c r="G40" s="95"/>
      <c r="H40" s="98" t="str">
        <f>IF(X40=0,"",X40)</f>
        <v/>
      </c>
      <c r="I40" s="95"/>
      <c r="J40" s="95"/>
      <c r="K40" s="98"/>
      <c r="L40" s="79"/>
      <c r="M40" s="79"/>
      <c r="N40" s="79"/>
      <c r="O40" s="79"/>
      <c r="P40" s="378" t="str">
        <f t="shared" si="0"/>
        <v/>
      </c>
      <c r="Q40" s="378"/>
      <c r="R40" s="378"/>
      <c r="S40" s="121"/>
      <c r="T40" s="116"/>
      <c r="U40" s="114">
        <f>ROUNDDOWN(入力画面!AB49/1000,0)</f>
        <v>0</v>
      </c>
      <c r="V40" s="100"/>
      <c r="W40" s="97"/>
      <c r="X40" s="128">
        <f>+入力画面!V49</f>
        <v>0</v>
      </c>
      <c r="Y40" s="130">
        <f>ROUNDDOWN(入力画面!Z49/1000,0)</f>
        <v>0</v>
      </c>
      <c r="Z40" s="106"/>
      <c r="AA40" s="106"/>
    </row>
    <row r="41" spans="2:27" ht="21" customHeight="1" x14ac:dyDescent="0.15">
      <c r="B41" s="98"/>
      <c r="C41" s="110"/>
      <c r="D41" s="95"/>
      <c r="E41" s="95"/>
      <c r="F41" s="95" t="s">
        <v>30</v>
      </c>
      <c r="G41" s="98"/>
      <c r="H41" s="95"/>
      <c r="I41" s="98"/>
      <c r="J41" s="81"/>
      <c r="K41" s="123"/>
      <c r="L41" s="123"/>
      <c r="M41" s="123"/>
      <c r="N41" s="123"/>
      <c r="O41" s="81"/>
      <c r="P41" s="116"/>
      <c r="Q41" s="116"/>
      <c r="R41" s="116"/>
      <c r="S41" s="116"/>
      <c r="T41" s="116"/>
      <c r="U41" s="115">
        <f>ROUNDDOWN(入力画面!AD50/1000,0)</f>
        <v>0</v>
      </c>
      <c r="V41" s="96"/>
      <c r="W41" s="97"/>
      <c r="X41" s="133"/>
    </row>
    <row r="42" spans="2:27" ht="21" customHeight="1" x14ac:dyDescent="0.15">
      <c r="B42" s="98" t="s">
        <v>100</v>
      </c>
      <c r="C42" s="94" t="s">
        <v>194</v>
      </c>
      <c r="D42" s="94"/>
      <c r="E42" s="94"/>
      <c r="F42" s="94"/>
      <c r="G42" s="94"/>
      <c r="H42" s="94"/>
      <c r="I42" s="94"/>
      <c r="J42" s="94"/>
      <c r="K42" s="111"/>
      <c r="L42" s="111"/>
      <c r="M42" s="111"/>
      <c r="N42" s="111"/>
      <c r="O42" s="98"/>
      <c r="P42" s="111"/>
      <c r="Q42" s="111"/>
      <c r="R42" s="111"/>
      <c r="S42" s="111"/>
      <c r="T42" s="111"/>
      <c r="U42" s="111"/>
      <c r="V42" s="98"/>
      <c r="W42" s="109"/>
      <c r="X42" s="128"/>
    </row>
    <row r="43" spans="2:27" ht="21" customHeight="1" x14ac:dyDescent="0.15">
      <c r="B43" s="98"/>
      <c r="C43" s="94"/>
      <c r="D43" s="95" t="s">
        <v>253</v>
      </c>
      <c r="E43" s="95"/>
      <c r="F43" s="95"/>
      <c r="G43" s="95"/>
      <c r="H43" s="95"/>
      <c r="I43" s="95"/>
      <c r="J43" s="95"/>
      <c r="K43" s="116"/>
      <c r="L43" s="118"/>
      <c r="M43" s="111"/>
      <c r="N43" s="111"/>
      <c r="O43" s="95"/>
      <c r="P43" s="374" t="str">
        <f>IF(Y43=0,"",Y43)</f>
        <v/>
      </c>
      <c r="Q43" s="374"/>
      <c r="R43" s="374"/>
      <c r="S43" s="115"/>
      <c r="T43" s="111"/>
      <c r="U43" s="111"/>
      <c r="V43" s="98"/>
      <c r="W43" s="109"/>
      <c r="X43" s="128"/>
      <c r="Y43" s="130">
        <f>ROUNDDOWN(入力画面!Z52/1000,0)</f>
        <v>0</v>
      </c>
      <c r="Z43" s="106"/>
      <c r="AA43" s="106"/>
    </row>
    <row r="44" spans="2:27" ht="21" customHeight="1" x14ac:dyDescent="0.15">
      <c r="B44" s="98"/>
      <c r="C44" s="94"/>
      <c r="D44" s="95" t="s">
        <v>138</v>
      </c>
      <c r="E44" s="95"/>
      <c r="F44" s="95"/>
      <c r="G44" s="95"/>
      <c r="H44" s="98" t="str">
        <f>IF(X44=0,"",X44)</f>
        <v/>
      </c>
      <c r="I44" s="69"/>
      <c r="J44" s="69"/>
      <c r="K44" s="69"/>
      <c r="L44" s="98"/>
      <c r="M44" s="98"/>
      <c r="N44" s="98"/>
      <c r="O44" s="79"/>
      <c r="P44" s="378" t="str">
        <f>IF(Y44=0,"",Y44)</f>
        <v/>
      </c>
      <c r="Q44" s="378"/>
      <c r="R44" s="378"/>
      <c r="S44" s="121"/>
      <c r="T44" s="111"/>
      <c r="U44" s="115" t="str">
        <f>IF(入力画面!AB53=0,"",ROUNDDOWN(入力画面!AB53/1000,0))</f>
        <v/>
      </c>
      <c r="V44" s="96"/>
      <c r="W44" s="97"/>
      <c r="X44" s="128">
        <f>+入力画面!V53</f>
        <v>0</v>
      </c>
      <c r="Y44" s="130">
        <f>ROUNDDOWN(入力画面!Z53/1000,0)</f>
        <v>0</v>
      </c>
      <c r="Z44" s="106"/>
      <c r="AA44" s="106"/>
    </row>
  </sheetData>
  <sheetProtection algorithmName="SHA-512" hashValue="Al1H65pk4aY44kajd/0/Lb16307jC0iXeJ3Na3Fv4EZHhg+rAvfYXC0NNJnx8Zy1qWbCrSEo47QIsBlX163zIw==" saltValue="nLfXd8VRf21wWlbdFTh1pQ==" spinCount="100000" sheet="1" objects="1" scenarios="1" selectLockedCells="1"/>
  <mergeCells count="36">
    <mergeCell ref="P39:R39"/>
    <mergeCell ref="P40:R40"/>
    <mergeCell ref="P43:R43"/>
    <mergeCell ref="P44:R44"/>
    <mergeCell ref="X2:AF4"/>
    <mergeCell ref="X5:AF7"/>
    <mergeCell ref="X8:AF8"/>
    <mergeCell ref="P33:R33"/>
    <mergeCell ref="P34:R34"/>
    <mergeCell ref="P35:R35"/>
    <mergeCell ref="P25:R25"/>
    <mergeCell ref="P26:R26"/>
    <mergeCell ref="P36:R36"/>
    <mergeCell ref="P37:R37"/>
    <mergeCell ref="P38:R38"/>
    <mergeCell ref="P27:R27"/>
    <mergeCell ref="P28:R28"/>
    <mergeCell ref="P29:R29"/>
    <mergeCell ref="P30:R30"/>
    <mergeCell ref="P31:R31"/>
    <mergeCell ref="P32:R32"/>
    <mergeCell ref="P18:R18"/>
    <mergeCell ref="P19:R19"/>
    <mergeCell ref="P20:R20"/>
    <mergeCell ref="P22:R22"/>
    <mergeCell ref="P23:R23"/>
    <mergeCell ref="P11:R11"/>
    <mergeCell ref="P12:R12"/>
    <mergeCell ref="P15:R15"/>
    <mergeCell ref="P16:R16"/>
    <mergeCell ref="L17:N17"/>
    <mergeCell ref="I4:Q4"/>
    <mergeCell ref="J5:K5"/>
    <mergeCell ref="J6:K6"/>
    <mergeCell ref="N8:Q8"/>
    <mergeCell ref="R8:W8"/>
  </mergeCells>
  <phoneticPr fontId="2"/>
  <printOptions horizontalCentered="1"/>
  <pageMargins left="0.7" right="0.52" top="0.72" bottom="0.54" header="0.27559055118110237" footer="0.36"/>
  <pageSetup paperSize="9" scale="9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0"/>
    <pageSetUpPr fitToPage="1"/>
  </sheetPr>
  <dimension ref="B1:AG44"/>
  <sheetViews>
    <sheetView showRowColHeaders="0" zoomScale="90" zoomScaleNormal="90" workbookViewId="0"/>
  </sheetViews>
  <sheetFormatPr defaultColWidth="2.25" defaultRowHeight="21" customHeight="1" x14ac:dyDescent="0.15"/>
  <cols>
    <col min="1" max="1" width="2" style="89" customWidth="1"/>
    <col min="2" max="2" width="3.875" style="89" customWidth="1"/>
    <col min="3" max="3" width="4.125" style="107" customWidth="1"/>
    <col min="4" max="5" width="2.75" style="89" customWidth="1"/>
    <col min="6" max="11" width="3.625" style="89" customWidth="1"/>
    <col min="12" max="12" width="4.125" style="89" customWidth="1"/>
    <col min="13" max="18" width="4.625" style="89" customWidth="1"/>
    <col min="19" max="19" width="1.375" style="89" customWidth="1"/>
    <col min="20" max="20" width="3.625" style="89" customWidth="1"/>
    <col min="21" max="21" width="14.25" style="89" customWidth="1"/>
    <col min="22" max="22" width="1.375" style="89" customWidth="1"/>
    <col min="23" max="23" width="5.125" style="89" customWidth="1"/>
    <col min="24" max="24" width="20.75" style="89" customWidth="1"/>
    <col min="25" max="25" width="11.125" style="129" customWidth="1"/>
    <col min="26" max="27" width="2.25" style="91" customWidth="1"/>
    <col min="28" max="16384" width="2.25" style="89"/>
  </cols>
  <sheetData>
    <row r="1" spans="2:33" s="63" customFormat="1" ht="9" customHeight="1" x14ac:dyDescent="0.15">
      <c r="Y1" s="128"/>
    </row>
    <row r="2" spans="2:33" ht="21" customHeight="1" x14ac:dyDescent="0.15">
      <c r="B2" s="108" t="s">
        <v>186</v>
      </c>
      <c r="C2" s="94"/>
      <c r="D2" s="98"/>
      <c r="E2" s="98"/>
      <c r="F2" s="98"/>
      <c r="G2" s="98"/>
      <c r="H2" s="98"/>
      <c r="I2" s="98"/>
      <c r="J2" s="98"/>
      <c r="K2" s="98"/>
      <c r="L2" s="98"/>
      <c r="M2" s="98"/>
      <c r="N2" s="98"/>
      <c r="O2" s="98"/>
      <c r="P2" s="98"/>
      <c r="Q2" s="98"/>
      <c r="R2" s="98"/>
      <c r="S2" s="98"/>
      <c r="T2" s="98"/>
      <c r="U2" s="98"/>
      <c r="V2" s="98"/>
      <c r="W2" s="98"/>
      <c r="X2" s="387" t="s">
        <v>290</v>
      </c>
      <c r="Y2" s="387"/>
      <c r="Z2" s="387"/>
      <c r="AA2" s="387"/>
      <c r="AB2" s="387"/>
      <c r="AC2" s="387"/>
      <c r="AD2" s="387"/>
      <c r="AE2" s="387"/>
      <c r="AF2" s="387"/>
      <c r="AG2" s="105"/>
    </row>
    <row r="3" spans="2:33" ht="21" customHeight="1" x14ac:dyDescent="0.15">
      <c r="B3" s="108"/>
      <c r="C3" s="94"/>
      <c r="D3" s="98"/>
      <c r="E3" s="98"/>
      <c r="F3" s="98"/>
      <c r="G3" s="98"/>
      <c r="H3" s="98"/>
      <c r="I3" s="98"/>
      <c r="J3" s="98"/>
      <c r="K3" s="98"/>
      <c r="L3" s="98"/>
      <c r="M3" s="98"/>
      <c r="N3" s="98"/>
      <c r="O3" s="98"/>
      <c r="P3" s="98"/>
      <c r="Q3" s="98"/>
      <c r="R3" s="98"/>
      <c r="S3" s="98"/>
      <c r="T3" s="98"/>
      <c r="U3" s="98"/>
      <c r="V3" s="98"/>
      <c r="W3" s="109" t="s">
        <v>136</v>
      </c>
      <c r="X3" s="387"/>
      <c r="Y3" s="387"/>
      <c r="Z3" s="387"/>
      <c r="AA3" s="387"/>
      <c r="AB3" s="387"/>
      <c r="AC3" s="387"/>
      <c r="AD3" s="387"/>
      <c r="AE3" s="387"/>
      <c r="AF3" s="387"/>
      <c r="AG3" s="105"/>
    </row>
    <row r="4" spans="2:33" ht="21" customHeight="1" x14ac:dyDescent="0.15">
      <c r="B4" s="95"/>
      <c r="C4" s="110"/>
      <c r="D4" s="95"/>
      <c r="E4" s="95"/>
      <c r="F4" s="98"/>
      <c r="G4" s="208"/>
      <c r="H4" s="208"/>
      <c r="I4" s="380" t="s">
        <v>151</v>
      </c>
      <c r="J4" s="380"/>
      <c r="K4" s="380"/>
      <c r="L4" s="380"/>
      <c r="M4" s="380"/>
      <c r="N4" s="380"/>
      <c r="O4" s="380"/>
      <c r="P4" s="380"/>
      <c r="Q4" s="380"/>
      <c r="R4" s="208"/>
      <c r="S4" s="208"/>
      <c r="T4" s="98"/>
      <c r="U4" s="98"/>
      <c r="V4" s="98"/>
      <c r="W4" s="98"/>
      <c r="X4" s="387"/>
      <c r="Y4" s="387"/>
      <c r="Z4" s="387"/>
      <c r="AA4" s="387"/>
      <c r="AB4" s="387"/>
      <c r="AC4" s="387"/>
      <c r="AD4" s="387"/>
      <c r="AE4" s="387"/>
      <c r="AF4" s="387"/>
      <c r="AG4" s="105"/>
    </row>
    <row r="5" spans="2:33" ht="21" customHeight="1" x14ac:dyDescent="0.15">
      <c r="B5" s="98"/>
      <c r="C5" s="94"/>
      <c r="D5" s="98"/>
      <c r="E5" s="98"/>
      <c r="F5" s="98"/>
      <c r="G5" s="208"/>
      <c r="H5" s="208"/>
      <c r="I5" s="228" t="s">
        <v>284</v>
      </c>
      <c r="J5" s="384" t="str">
        <f>+入力画面!C16</f>
        <v>令和</v>
      </c>
      <c r="K5" s="384"/>
      <c r="L5" s="229">
        <f>+入力画面!D16</f>
        <v>0</v>
      </c>
      <c r="M5" s="229" t="s">
        <v>20</v>
      </c>
      <c r="N5" s="229">
        <f>+入力画面!E16</f>
        <v>0</v>
      </c>
      <c r="O5" s="229" t="s">
        <v>21</v>
      </c>
      <c r="P5" s="229">
        <f>+入力画面!F16</f>
        <v>0</v>
      </c>
      <c r="Q5" s="230" t="s">
        <v>22</v>
      </c>
      <c r="R5" s="208"/>
      <c r="S5" s="208"/>
      <c r="T5" s="95"/>
      <c r="U5" s="95"/>
      <c r="V5" s="98"/>
      <c r="W5" s="98"/>
      <c r="X5" s="388" t="s">
        <v>294</v>
      </c>
      <c r="Y5" s="388"/>
      <c r="Z5" s="388"/>
      <c r="AA5" s="388"/>
      <c r="AB5" s="388"/>
      <c r="AC5" s="388"/>
      <c r="AD5" s="388"/>
      <c r="AE5" s="388"/>
      <c r="AF5" s="388"/>
    </row>
    <row r="6" spans="2:33" ht="21" customHeight="1" x14ac:dyDescent="0.15">
      <c r="B6" s="112"/>
      <c r="C6" s="94"/>
      <c r="D6" s="98"/>
      <c r="E6" s="98"/>
      <c r="F6" s="98"/>
      <c r="G6" s="208"/>
      <c r="H6" s="208"/>
      <c r="I6" s="228" t="s">
        <v>285</v>
      </c>
      <c r="J6" s="384" t="str">
        <f>+入力画面!C17</f>
        <v>令和</v>
      </c>
      <c r="K6" s="384"/>
      <c r="L6" s="229">
        <f>+入力画面!D17</f>
        <v>0</v>
      </c>
      <c r="M6" s="229" t="s">
        <v>20</v>
      </c>
      <c r="N6" s="229">
        <f>+入力画面!E17</f>
        <v>0</v>
      </c>
      <c r="O6" s="229" t="s">
        <v>21</v>
      </c>
      <c r="P6" s="229">
        <f>+入力画面!F17</f>
        <v>0</v>
      </c>
      <c r="Q6" s="230" t="s">
        <v>22</v>
      </c>
      <c r="R6" s="231"/>
      <c r="S6" s="231"/>
      <c r="T6" s="95"/>
      <c r="U6" s="95"/>
      <c r="V6" s="95"/>
      <c r="W6" s="95"/>
      <c r="X6" s="388"/>
      <c r="Y6" s="388"/>
      <c r="Z6" s="388"/>
      <c r="AA6" s="388"/>
      <c r="AB6" s="388"/>
      <c r="AC6" s="388"/>
      <c r="AD6" s="388"/>
      <c r="AE6" s="388"/>
      <c r="AF6" s="388"/>
    </row>
    <row r="7" spans="2:33" ht="21" customHeight="1" x14ac:dyDescent="0.15">
      <c r="B7" s="112"/>
      <c r="C7" s="94"/>
      <c r="D7" s="98"/>
      <c r="E7" s="98"/>
      <c r="F7" s="98"/>
      <c r="G7" s="208"/>
      <c r="H7" s="208"/>
      <c r="I7" s="208"/>
      <c r="J7" s="208"/>
      <c r="K7" s="228"/>
      <c r="L7" s="229"/>
      <c r="M7" s="230"/>
      <c r="N7" s="229"/>
      <c r="O7" s="230"/>
      <c r="P7" s="229"/>
      <c r="Q7" s="230"/>
      <c r="R7" s="231"/>
      <c r="S7" s="231"/>
      <c r="T7" s="95"/>
      <c r="U7" s="95"/>
      <c r="V7" s="95"/>
      <c r="W7" s="95"/>
      <c r="X7" s="388"/>
      <c r="Y7" s="388"/>
      <c r="Z7" s="388"/>
      <c r="AA7" s="388"/>
      <c r="AB7" s="388"/>
      <c r="AC7" s="388"/>
      <c r="AD7" s="388"/>
      <c r="AE7" s="388"/>
      <c r="AF7" s="388"/>
    </row>
    <row r="8" spans="2:33" ht="21" customHeight="1" x14ac:dyDescent="0.2">
      <c r="B8" s="98"/>
      <c r="C8" s="94"/>
      <c r="D8" s="98"/>
      <c r="E8" s="98"/>
      <c r="F8" s="98"/>
      <c r="G8" s="98"/>
      <c r="H8" s="98"/>
      <c r="I8" s="98"/>
      <c r="J8" s="98"/>
      <c r="K8" s="98"/>
      <c r="L8" s="98"/>
      <c r="M8" s="98"/>
      <c r="N8" s="381" t="s">
        <v>109</v>
      </c>
      <c r="O8" s="381"/>
      <c r="P8" s="381"/>
      <c r="Q8" s="381"/>
      <c r="R8" s="382">
        <f>+入力画面!H16</f>
        <v>0</v>
      </c>
      <c r="S8" s="382"/>
      <c r="T8" s="382"/>
      <c r="U8" s="382"/>
      <c r="V8" s="382"/>
      <c r="W8" s="382"/>
      <c r="X8" s="389" t="s">
        <v>295</v>
      </c>
      <c r="Y8" s="389"/>
      <c r="Z8" s="389"/>
      <c r="AA8" s="389"/>
      <c r="AB8" s="389"/>
      <c r="AC8" s="389"/>
      <c r="AD8" s="389"/>
      <c r="AE8" s="389"/>
      <c r="AF8" s="389"/>
    </row>
    <row r="9" spans="2:33" ht="21" customHeight="1" x14ac:dyDescent="0.15">
      <c r="B9" s="69"/>
      <c r="C9" s="69"/>
      <c r="D9" s="69"/>
      <c r="E9" s="69"/>
      <c r="F9" s="69"/>
      <c r="G9" s="69"/>
      <c r="H9" s="69"/>
      <c r="I9" s="69"/>
      <c r="J9" s="98"/>
      <c r="K9" s="98"/>
      <c r="L9" s="98"/>
      <c r="M9" s="98"/>
      <c r="N9" s="98"/>
      <c r="O9" s="98"/>
      <c r="P9" s="111"/>
      <c r="Q9" s="111"/>
      <c r="R9" s="111"/>
      <c r="S9" s="111"/>
      <c r="T9" s="111"/>
      <c r="U9" s="111"/>
      <c r="V9" s="98"/>
      <c r="W9" s="109" t="s">
        <v>114</v>
      </c>
      <c r="X9" s="189"/>
      <c r="Y9" s="189"/>
    </row>
    <row r="10" spans="2:33" ht="21" customHeight="1" x14ac:dyDescent="0.15">
      <c r="B10" s="69" t="s">
        <v>96</v>
      </c>
      <c r="C10" s="95" t="s">
        <v>238</v>
      </c>
      <c r="D10" s="95"/>
      <c r="E10" s="95"/>
      <c r="F10" s="95"/>
      <c r="G10" s="95"/>
      <c r="H10" s="95"/>
      <c r="I10" s="95"/>
      <c r="J10" s="95"/>
      <c r="K10" s="98"/>
      <c r="L10" s="98"/>
      <c r="M10" s="98"/>
      <c r="N10" s="98"/>
      <c r="O10" s="98"/>
      <c r="P10" s="111"/>
      <c r="Q10" s="111"/>
      <c r="R10" s="111"/>
      <c r="S10" s="111"/>
      <c r="T10" s="111"/>
      <c r="U10" s="98"/>
      <c r="V10" s="98"/>
      <c r="W10" s="109"/>
      <c r="X10" s="143"/>
      <c r="Y10" s="143"/>
    </row>
    <row r="11" spans="2:33" ht="21" customHeight="1" x14ac:dyDescent="0.15">
      <c r="B11" s="69"/>
      <c r="C11" s="95"/>
      <c r="D11" s="95" t="s">
        <v>188</v>
      </c>
      <c r="E11" s="95"/>
      <c r="F11" s="95"/>
      <c r="G11" s="95"/>
      <c r="H11" s="95"/>
      <c r="I11" s="95"/>
      <c r="J11" s="95"/>
      <c r="K11" s="98"/>
      <c r="L11" s="98"/>
      <c r="M11" s="98"/>
      <c r="N11" s="98"/>
      <c r="O11" s="98"/>
      <c r="P11" s="374" t="str">
        <f>IF(Y11=0,"",Y11)</f>
        <v/>
      </c>
      <c r="Q11" s="374"/>
      <c r="R11" s="374"/>
      <c r="S11" s="115"/>
      <c r="T11" s="111"/>
      <c r="U11" s="116"/>
      <c r="V11" s="95"/>
      <c r="W11" s="109"/>
      <c r="Y11" s="130">
        <f>ROUNDDOWN(入力画面!AB20/1000,0)</f>
        <v>0</v>
      </c>
    </row>
    <row r="12" spans="2:33" ht="21" customHeight="1" x14ac:dyDescent="0.15">
      <c r="B12" s="69"/>
      <c r="C12" s="95"/>
      <c r="D12" s="95" t="s">
        <v>237</v>
      </c>
      <c r="E12" s="95"/>
      <c r="F12" s="95"/>
      <c r="G12" s="95"/>
      <c r="H12" s="95"/>
      <c r="I12" s="95"/>
      <c r="J12" s="95"/>
      <c r="K12" s="98"/>
      <c r="L12" s="98"/>
      <c r="M12" s="98"/>
      <c r="N12" s="98"/>
      <c r="O12" s="98"/>
      <c r="P12" s="378" t="str">
        <f>IF(Y12=0,"",Y12)</f>
        <v/>
      </c>
      <c r="Q12" s="378"/>
      <c r="R12" s="378"/>
      <c r="S12" s="121"/>
      <c r="T12" s="111"/>
      <c r="U12" s="114">
        <f>ROUNDDOWN(入力画面!AD21/1000,0)</f>
        <v>0</v>
      </c>
      <c r="V12" s="100"/>
      <c r="W12" s="109"/>
      <c r="Y12" s="130">
        <f>ROUNDDOWN(入力画面!AB21/1000,0)</f>
        <v>0</v>
      </c>
    </row>
    <row r="13" spans="2:33" ht="21" customHeight="1" x14ac:dyDescent="0.15">
      <c r="B13" s="98" t="s">
        <v>97</v>
      </c>
      <c r="C13" s="98" t="s">
        <v>239</v>
      </c>
      <c r="D13" s="95"/>
      <c r="E13" s="95"/>
      <c r="F13" s="95"/>
      <c r="G13" s="95"/>
      <c r="H13" s="95"/>
      <c r="I13" s="95"/>
      <c r="J13" s="95"/>
      <c r="K13" s="95"/>
      <c r="L13" s="113"/>
      <c r="M13" s="95"/>
      <c r="N13" s="95"/>
      <c r="O13" s="95"/>
      <c r="P13" s="116"/>
      <c r="Q13" s="116"/>
      <c r="R13" s="116"/>
      <c r="S13" s="116"/>
      <c r="T13" s="116"/>
      <c r="U13" s="111"/>
      <c r="V13" s="98"/>
      <c r="W13" s="98"/>
    </row>
    <row r="14" spans="2:33" ht="21" customHeight="1" x14ac:dyDescent="0.15">
      <c r="B14" s="98"/>
      <c r="C14" s="95"/>
      <c r="D14" s="95" t="s">
        <v>6</v>
      </c>
      <c r="E14" s="95"/>
      <c r="F14" s="95"/>
      <c r="G14" s="95"/>
      <c r="H14" s="95"/>
      <c r="I14" s="95"/>
      <c r="J14" s="95"/>
      <c r="K14" s="95"/>
      <c r="L14" s="113"/>
      <c r="M14" s="95"/>
      <c r="N14" s="95"/>
      <c r="O14" s="95"/>
      <c r="P14" s="116"/>
      <c r="Q14" s="116"/>
      <c r="R14" s="116"/>
      <c r="S14" s="116"/>
      <c r="T14" s="116"/>
      <c r="U14" s="111"/>
      <c r="V14" s="98"/>
      <c r="W14" s="98"/>
    </row>
    <row r="15" spans="2:33" ht="21" customHeight="1" x14ac:dyDescent="0.15">
      <c r="B15" s="98"/>
      <c r="C15" s="110"/>
      <c r="D15" s="98"/>
      <c r="E15" s="95" t="s">
        <v>111</v>
      </c>
      <c r="F15" s="95"/>
      <c r="G15" s="95"/>
      <c r="H15" s="95"/>
      <c r="I15" s="95"/>
      <c r="J15" s="95"/>
      <c r="K15" s="95"/>
      <c r="L15" s="113"/>
      <c r="M15" s="95"/>
      <c r="N15" s="95"/>
      <c r="O15" s="98"/>
      <c r="P15" s="383" t="str">
        <f>IF(Y15=0,"",Y15)</f>
        <v/>
      </c>
      <c r="Q15" s="383"/>
      <c r="R15" s="383"/>
      <c r="S15" s="115"/>
      <c r="T15" s="116"/>
      <c r="U15" s="111"/>
      <c r="V15" s="98"/>
      <c r="W15" s="98"/>
      <c r="Y15" s="130">
        <f>ROUNDDOWN(入力画面!Z24/1000,0)</f>
        <v>0</v>
      </c>
      <c r="Z15" s="106"/>
      <c r="AA15" s="106"/>
    </row>
    <row r="16" spans="2:33" ht="21" customHeight="1" x14ac:dyDescent="0.15">
      <c r="B16" s="98"/>
      <c r="C16" s="110"/>
      <c r="D16" s="98"/>
      <c r="E16" s="95" t="s">
        <v>112</v>
      </c>
      <c r="F16" s="95"/>
      <c r="G16" s="95"/>
      <c r="H16" s="95"/>
      <c r="I16" s="95"/>
      <c r="J16" s="95"/>
      <c r="K16" s="95"/>
      <c r="L16" s="113"/>
      <c r="M16" s="95"/>
      <c r="N16" s="95"/>
      <c r="O16" s="98"/>
      <c r="P16" s="385" t="str">
        <f>IF(Y16=0,"",Y16)</f>
        <v/>
      </c>
      <c r="Q16" s="385"/>
      <c r="R16" s="385"/>
      <c r="S16" s="117"/>
      <c r="T16" s="116"/>
      <c r="U16" s="111"/>
      <c r="V16" s="98"/>
      <c r="W16" s="98"/>
      <c r="Y16" s="130">
        <f>ROUNDDOWN(入力画面!Z25/1000,0)</f>
        <v>0</v>
      </c>
      <c r="Z16" s="106"/>
      <c r="AA16" s="106"/>
    </row>
    <row r="17" spans="2:27" ht="21" customHeight="1" x14ac:dyDescent="0.15">
      <c r="B17" s="98"/>
      <c r="C17" s="110"/>
      <c r="D17" s="98"/>
      <c r="E17" s="101"/>
      <c r="F17" s="95" t="s">
        <v>69</v>
      </c>
      <c r="G17" s="98"/>
      <c r="H17" s="98"/>
      <c r="I17" s="101"/>
      <c r="J17" s="101"/>
      <c r="K17" s="118"/>
      <c r="L17" s="383">
        <f>ROUNDDOWN(入力画面!Z26/1000,0)</f>
        <v>0</v>
      </c>
      <c r="M17" s="383"/>
      <c r="N17" s="383"/>
      <c r="O17" s="95" t="s">
        <v>121</v>
      </c>
      <c r="P17" s="119"/>
      <c r="Q17" s="119"/>
      <c r="R17" s="119"/>
      <c r="S17" s="119"/>
      <c r="T17" s="111"/>
      <c r="U17" s="111"/>
      <c r="V17" s="98"/>
      <c r="W17" s="98"/>
      <c r="X17" s="131" t="s">
        <v>204</v>
      </c>
    </row>
    <row r="18" spans="2:27" ht="21" customHeight="1" x14ac:dyDescent="0.15">
      <c r="B18" s="98"/>
      <c r="C18" s="110"/>
      <c r="D18" s="98"/>
      <c r="E18" s="95" t="s">
        <v>113</v>
      </c>
      <c r="F18" s="95"/>
      <c r="G18" s="95"/>
      <c r="H18" s="95"/>
      <c r="I18" s="95"/>
      <c r="J18" s="95"/>
      <c r="K18" s="116"/>
      <c r="L18" s="120"/>
      <c r="M18" s="116"/>
      <c r="N18" s="116"/>
      <c r="O18" s="98"/>
      <c r="P18" s="374" t="str">
        <f>IF(Y18=0,"",Y18)</f>
        <v/>
      </c>
      <c r="Q18" s="374"/>
      <c r="R18" s="374"/>
      <c r="S18" s="115"/>
      <c r="T18" s="116"/>
      <c r="U18" s="111"/>
      <c r="V18" s="98"/>
      <c r="W18" s="98"/>
      <c r="X18" s="132" t="s">
        <v>205</v>
      </c>
      <c r="Y18" s="130">
        <f>ROUNDDOWN(入力画面!Z27/1000,0)</f>
        <v>0</v>
      </c>
      <c r="Z18" s="106"/>
      <c r="AA18" s="106"/>
    </row>
    <row r="19" spans="2:27" ht="21" customHeight="1" x14ac:dyDescent="0.15">
      <c r="B19" s="98"/>
      <c r="C19" s="110"/>
      <c r="D19" s="98"/>
      <c r="E19" s="95" t="s">
        <v>135</v>
      </c>
      <c r="F19" s="95"/>
      <c r="G19" s="95"/>
      <c r="H19" s="95"/>
      <c r="I19" s="95"/>
      <c r="J19" s="95"/>
      <c r="K19" s="116"/>
      <c r="L19" s="120"/>
      <c r="M19" s="116"/>
      <c r="N19" s="116"/>
      <c r="O19" s="98"/>
      <c r="P19" s="378" t="str">
        <f>IF(Y19=0,"",Y19)</f>
        <v/>
      </c>
      <c r="Q19" s="378"/>
      <c r="R19" s="378"/>
      <c r="S19" s="121"/>
      <c r="T19" s="116"/>
      <c r="U19" s="114">
        <f>ROUNDDOWN(入力画面!AB28/1000,0)</f>
        <v>0</v>
      </c>
      <c r="V19" s="100"/>
      <c r="W19" s="109"/>
      <c r="Y19" s="130">
        <f>ROUNDDOWN(入力画面!Z28/1000,0)</f>
        <v>0</v>
      </c>
      <c r="Z19" s="106"/>
      <c r="AA19" s="106"/>
    </row>
    <row r="20" spans="2:27" ht="21" customHeight="1" x14ac:dyDescent="0.15">
      <c r="B20" s="98"/>
      <c r="C20" s="110"/>
      <c r="D20" s="95" t="s">
        <v>233</v>
      </c>
      <c r="E20" s="95"/>
      <c r="F20" s="95"/>
      <c r="G20" s="95"/>
      <c r="H20" s="95"/>
      <c r="I20" s="95"/>
      <c r="J20" s="95"/>
      <c r="K20" s="116"/>
      <c r="L20" s="120"/>
      <c r="M20" s="116"/>
      <c r="N20" s="116"/>
      <c r="O20" s="98"/>
      <c r="P20" s="386" t="str">
        <f>IF(Y20=0,"",Y20)</f>
        <v/>
      </c>
      <c r="Q20" s="386"/>
      <c r="R20" s="386"/>
      <c r="S20" s="121"/>
      <c r="T20" s="116"/>
      <c r="U20" s="114">
        <f>ROUNDDOWN(入力画面!AD29/1000,0)</f>
        <v>0</v>
      </c>
      <c r="V20" s="236"/>
      <c r="W20" s="109"/>
      <c r="X20" s="238" t="s">
        <v>292</v>
      </c>
      <c r="Y20" s="130">
        <f>ROUNDDOWN(入力画面!AB29/1000,0)</f>
        <v>0</v>
      </c>
      <c r="Z20" s="106"/>
      <c r="AA20" s="106"/>
    </row>
    <row r="21" spans="2:27" ht="21" customHeight="1" x14ac:dyDescent="0.15">
      <c r="B21" s="98"/>
      <c r="C21" s="110"/>
      <c r="D21" s="95"/>
      <c r="E21" s="95" t="s">
        <v>240</v>
      </c>
      <c r="F21" s="95"/>
      <c r="G21" s="95"/>
      <c r="H21" s="95"/>
      <c r="I21" s="95"/>
      <c r="J21" s="95"/>
      <c r="K21" s="116"/>
      <c r="L21" s="120"/>
      <c r="M21" s="116"/>
      <c r="N21" s="116"/>
      <c r="O21" s="98"/>
      <c r="P21" s="95"/>
      <c r="Q21" s="95"/>
      <c r="R21" s="95"/>
      <c r="S21" s="116"/>
      <c r="T21" s="116"/>
      <c r="U21" s="116"/>
      <c r="V21" s="95"/>
      <c r="W21" s="109"/>
      <c r="X21" s="239" t="s">
        <v>291</v>
      </c>
      <c r="Y21" s="130"/>
      <c r="Z21" s="106"/>
      <c r="AA21" s="106"/>
    </row>
    <row r="22" spans="2:27" ht="21" customHeight="1" x14ac:dyDescent="0.15">
      <c r="B22" s="98"/>
      <c r="C22" s="110"/>
      <c r="D22" s="95"/>
      <c r="E22" s="95" t="s">
        <v>241</v>
      </c>
      <c r="F22" s="98"/>
      <c r="G22" s="95"/>
      <c r="H22" s="95"/>
      <c r="I22" s="95"/>
      <c r="J22" s="95"/>
      <c r="K22" s="116"/>
      <c r="L22" s="116"/>
      <c r="M22" s="116"/>
      <c r="N22" s="116"/>
      <c r="O22" s="122"/>
      <c r="P22" s="374">
        <f>ROUNDDOWN(入力画面!AB31/1000,0)</f>
        <v>0</v>
      </c>
      <c r="Q22" s="374"/>
      <c r="R22" s="374"/>
      <c r="S22" s="116"/>
      <c r="T22" s="116"/>
      <c r="U22" s="98"/>
      <c r="V22" s="98"/>
      <c r="W22" s="109"/>
    </row>
    <row r="23" spans="2:27" ht="21" customHeight="1" x14ac:dyDescent="0.15">
      <c r="B23" s="98"/>
      <c r="C23" s="110"/>
      <c r="D23" s="95"/>
      <c r="E23" s="95" t="s">
        <v>236</v>
      </c>
      <c r="F23" s="95"/>
      <c r="G23" s="95"/>
      <c r="H23" s="95"/>
      <c r="I23" s="95"/>
      <c r="J23" s="95"/>
      <c r="K23" s="116"/>
      <c r="L23" s="116"/>
      <c r="M23" s="116"/>
      <c r="N23" s="116"/>
      <c r="O23" s="122"/>
      <c r="P23" s="378" t="str">
        <f>IF(Y23=0,"",Y23)</f>
        <v/>
      </c>
      <c r="Q23" s="378"/>
      <c r="R23" s="378"/>
      <c r="S23" s="116"/>
      <c r="T23" s="116"/>
      <c r="U23" s="114">
        <f>ROUNDDOWN(入力画面!AD32/1000,0)</f>
        <v>0</v>
      </c>
      <c r="V23" s="100"/>
      <c r="W23" s="109"/>
      <c r="Y23" s="130">
        <f>ROUNDDOWN(入力画面!AB32/1000,0)</f>
        <v>0</v>
      </c>
    </row>
    <row r="24" spans="2:27" ht="21" customHeight="1" x14ac:dyDescent="0.15">
      <c r="B24" s="98" t="s">
        <v>98</v>
      </c>
      <c r="C24" s="110" t="s">
        <v>85</v>
      </c>
      <c r="D24" s="95"/>
      <c r="E24" s="95"/>
      <c r="F24" s="95"/>
      <c r="G24" s="95"/>
      <c r="H24" s="95"/>
      <c r="I24" s="95"/>
      <c r="J24" s="95"/>
      <c r="K24" s="116"/>
      <c r="L24" s="116"/>
      <c r="M24" s="116"/>
      <c r="N24" s="116"/>
      <c r="O24" s="95"/>
      <c r="P24" s="111"/>
      <c r="Q24" s="111"/>
      <c r="R24" s="111"/>
      <c r="S24" s="116"/>
      <c r="T24" s="116"/>
      <c r="U24" s="111"/>
      <c r="V24" s="98"/>
      <c r="W24" s="98"/>
    </row>
    <row r="25" spans="2:27" ht="21" customHeight="1" x14ac:dyDescent="0.15">
      <c r="B25" s="98"/>
      <c r="C25" s="110"/>
      <c r="D25" s="95" t="s">
        <v>10</v>
      </c>
      <c r="E25" s="95"/>
      <c r="F25" s="95"/>
      <c r="G25" s="95"/>
      <c r="H25" s="95"/>
      <c r="I25" s="95"/>
      <c r="J25" s="95"/>
      <c r="K25" s="116"/>
      <c r="L25" s="116"/>
      <c r="M25" s="116"/>
      <c r="N25" s="116"/>
      <c r="O25" s="95"/>
      <c r="P25" s="374" t="str">
        <f t="shared" ref="P25:P40" si="0">IF(Y25=0,"",Y25)</f>
        <v/>
      </c>
      <c r="Q25" s="374"/>
      <c r="R25" s="374"/>
      <c r="S25" s="115"/>
      <c r="T25" s="116"/>
      <c r="U25" s="111"/>
      <c r="V25" s="98"/>
      <c r="W25" s="98"/>
      <c r="X25" s="133"/>
      <c r="Y25" s="130">
        <f>ROUNDDOWN(入力画面!Z34/1000,0)</f>
        <v>0</v>
      </c>
      <c r="Z25" s="106"/>
      <c r="AA25" s="106"/>
    </row>
    <row r="26" spans="2:27" ht="21" customHeight="1" x14ac:dyDescent="0.15">
      <c r="B26" s="98"/>
      <c r="C26" s="110"/>
      <c r="D26" s="95" t="s">
        <v>11</v>
      </c>
      <c r="E26" s="95"/>
      <c r="F26" s="95"/>
      <c r="G26" s="95"/>
      <c r="H26" s="98" t="str">
        <f>IF(X26=0,"",X26)</f>
        <v/>
      </c>
      <c r="I26" s="95"/>
      <c r="J26" s="95"/>
      <c r="K26" s="116"/>
      <c r="L26" s="116"/>
      <c r="M26" s="116"/>
      <c r="N26" s="116"/>
      <c r="O26" s="95"/>
      <c r="P26" s="379" t="str">
        <f t="shared" si="0"/>
        <v/>
      </c>
      <c r="Q26" s="379"/>
      <c r="R26" s="379"/>
      <c r="S26" s="117"/>
      <c r="T26" s="116"/>
      <c r="U26" s="111"/>
      <c r="V26" s="98"/>
      <c r="W26" s="98"/>
      <c r="X26" s="133">
        <f>+入力画面!V35</f>
        <v>0</v>
      </c>
      <c r="Y26" s="130">
        <f>ROUNDDOWN(入力画面!Z35/1000,0)</f>
        <v>0</v>
      </c>
      <c r="Z26" s="106"/>
      <c r="AA26" s="106"/>
    </row>
    <row r="27" spans="2:27" ht="21" customHeight="1" x14ac:dyDescent="0.15">
      <c r="B27" s="98"/>
      <c r="C27" s="110"/>
      <c r="D27" s="95" t="s">
        <v>12</v>
      </c>
      <c r="E27" s="95"/>
      <c r="F27" s="95"/>
      <c r="G27" s="95"/>
      <c r="H27" s="95"/>
      <c r="I27" s="98" t="str">
        <f>IF(X27=0,"",X27)</f>
        <v/>
      </c>
      <c r="J27" s="95"/>
      <c r="K27" s="116"/>
      <c r="L27" s="116"/>
      <c r="M27" s="116"/>
      <c r="N27" s="116"/>
      <c r="O27" s="95"/>
      <c r="P27" s="379" t="str">
        <f t="shared" si="0"/>
        <v/>
      </c>
      <c r="Q27" s="379"/>
      <c r="R27" s="379"/>
      <c r="S27" s="117"/>
      <c r="T27" s="116"/>
      <c r="U27" s="111"/>
      <c r="V27" s="98"/>
      <c r="W27" s="98"/>
      <c r="X27" s="133">
        <f>+入力画面!W36</f>
        <v>0</v>
      </c>
      <c r="Y27" s="130">
        <f>ROUNDDOWN(入力画面!Z36/1000,0)</f>
        <v>0</v>
      </c>
      <c r="Z27" s="106"/>
      <c r="AA27" s="106"/>
    </row>
    <row r="28" spans="2:27" ht="21" customHeight="1" x14ac:dyDescent="0.15">
      <c r="B28" s="98"/>
      <c r="C28" s="110"/>
      <c r="D28" s="95" t="s">
        <v>37</v>
      </c>
      <c r="E28" s="95"/>
      <c r="F28" s="95"/>
      <c r="G28" s="95"/>
      <c r="H28" s="95"/>
      <c r="I28" s="95"/>
      <c r="J28" s="95"/>
      <c r="K28" s="116"/>
      <c r="L28" s="116"/>
      <c r="M28" s="116"/>
      <c r="N28" s="116"/>
      <c r="O28" s="95"/>
      <c r="P28" s="379" t="str">
        <f t="shared" si="0"/>
        <v/>
      </c>
      <c r="Q28" s="379"/>
      <c r="R28" s="379"/>
      <c r="S28" s="117"/>
      <c r="T28" s="116"/>
      <c r="U28" s="111"/>
      <c r="V28" s="98"/>
      <c r="W28" s="98"/>
      <c r="X28" s="133"/>
      <c r="Y28" s="130">
        <f>ROUNDDOWN(入力画面!Z37/1000,0)</f>
        <v>0</v>
      </c>
      <c r="Z28" s="106"/>
      <c r="AA28" s="106"/>
    </row>
    <row r="29" spans="2:27" ht="21" customHeight="1" x14ac:dyDescent="0.15">
      <c r="B29" s="98"/>
      <c r="C29" s="110"/>
      <c r="D29" s="95" t="s">
        <v>38</v>
      </c>
      <c r="E29" s="95"/>
      <c r="F29" s="95"/>
      <c r="G29" s="95"/>
      <c r="H29" s="95"/>
      <c r="I29" s="95"/>
      <c r="J29" s="95"/>
      <c r="K29" s="116"/>
      <c r="L29" s="116"/>
      <c r="M29" s="116"/>
      <c r="N29" s="116"/>
      <c r="O29" s="95"/>
      <c r="P29" s="379" t="str">
        <f t="shared" si="0"/>
        <v/>
      </c>
      <c r="Q29" s="379"/>
      <c r="R29" s="379"/>
      <c r="S29" s="117"/>
      <c r="T29" s="116"/>
      <c r="U29" s="111"/>
      <c r="V29" s="98"/>
      <c r="W29" s="98"/>
      <c r="X29" s="128"/>
      <c r="Y29" s="130">
        <f>ROUNDDOWN(入力画面!Z38/1000,0)</f>
        <v>0</v>
      </c>
      <c r="Z29" s="106"/>
      <c r="AA29" s="106"/>
    </row>
    <row r="30" spans="2:27" ht="21" customHeight="1" x14ac:dyDescent="0.15">
      <c r="B30" s="98"/>
      <c r="C30" s="110"/>
      <c r="D30" s="95" t="s">
        <v>39</v>
      </c>
      <c r="E30" s="95"/>
      <c r="F30" s="95"/>
      <c r="G30" s="95"/>
      <c r="H30" s="95"/>
      <c r="I30" s="98" t="str">
        <f>IF(X30=0,"",X30)</f>
        <v/>
      </c>
      <c r="J30" s="95"/>
      <c r="K30" s="116"/>
      <c r="L30" s="116"/>
      <c r="M30" s="116"/>
      <c r="N30" s="116"/>
      <c r="O30" s="95"/>
      <c r="P30" s="379" t="str">
        <f t="shared" si="0"/>
        <v/>
      </c>
      <c r="Q30" s="379"/>
      <c r="R30" s="379"/>
      <c r="S30" s="117"/>
      <c r="T30" s="116"/>
      <c r="U30" s="111"/>
      <c r="V30" s="98"/>
      <c r="W30" s="98"/>
      <c r="X30" s="128">
        <f>+入力画面!W39</f>
        <v>0</v>
      </c>
      <c r="Y30" s="130">
        <f>ROUNDDOWN(入力画面!Z39/1000,0)</f>
        <v>0</v>
      </c>
      <c r="Z30" s="106"/>
      <c r="AA30" s="106"/>
    </row>
    <row r="31" spans="2:27" ht="21" customHeight="1" x14ac:dyDescent="0.15">
      <c r="B31" s="98"/>
      <c r="C31" s="110"/>
      <c r="D31" s="95" t="s">
        <v>40</v>
      </c>
      <c r="E31" s="95"/>
      <c r="F31" s="95"/>
      <c r="G31" s="95"/>
      <c r="H31" s="95"/>
      <c r="I31" s="95"/>
      <c r="J31" s="95"/>
      <c r="K31" s="116"/>
      <c r="L31" s="116"/>
      <c r="M31" s="116"/>
      <c r="N31" s="116"/>
      <c r="O31" s="95"/>
      <c r="P31" s="379" t="str">
        <f t="shared" si="0"/>
        <v/>
      </c>
      <c r="Q31" s="379"/>
      <c r="R31" s="379"/>
      <c r="S31" s="117"/>
      <c r="T31" s="116"/>
      <c r="U31" s="111"/>
      <c r="V31" s="98"/>
      <c r="W31" s="98"/>
      <c r="X31" s="133"/>
      <c r="Y31" s="130">
        <f>ROUNDDOWN(入力画面!Z40/1000,0)</f>
        <v>0</v>
      </c>
      <c r="Z31" s="106"/>
      <c r="AA31" s="106"/>
    </row>
    <row r="32" spans="2:27" ht="21" customHeight="1" x14ac:dyDescent="0.15">
      <c r="B32" s="98"/>
      <c r="C32" s="110"/>
      <c r="D32" s="95" t="s">
        <v>41</v>
      </c>
      <c r="E32" s="95"/>
      <c r="F32" s="95"/>
      <c r="G32" s="95"/>
      <c r="H32" s="95"/>
      <c r="I32" s="95"/>
      <c r="J32" s="95"/>
      <c r="K32" s="116"/>
      <c r="L32" s="116"/>
      <c r="M32" s="116"/>
      <c r="N32" s="116"/>
      <c r="O32" s="95"/>
      <c r="P32" s="379" t="str">
        <f t="shared" si="0"/>
        <v/>
      </c>
      <c r="Q32" s="379"/>
      <c r="R32" s="379"/>
      <c r="S32" s="117"/>
      <c r="T32" s="116"/>
      <c r="U32" s="111"/>
      <c r="V32" s="98"/>
      <c r="W32" s="98"/>
      <c r="X32" s="133"/>
      <c r="Y32" s="130">
        <f>ROUNDDOWN(入力画面!Z41/1000,0)</f>
        <v>0</v>
      </c>
      <c r="Z32" s="106"/>
      <c r="AA32" s="106"/>
    </row>
    <row r="33" spans="2:27" ht="21" customHeight="1" x14ac:dyDescent="0.15">
      <c r="B33" s="98"/>
      <c r="C33" s="110"/>
      <c r="D33" s="95" t="s">
        <v>42</v>
      </c>
      <c r="E33" s="95"/>
      <c r="F33" s="95"/>
      <c r="G33" s="95"/>
      <c r="H33" s="95"/>
      <c r="I33" s="98" t="str">
        <f>IF(X33=0,"",X33)</f>
        <v/>
      </c>
      <c r="J33" s="95"/>
      <c r="K33" s="116"/>
      <c r="L33" s="116"/>
      <c r="M33" s="111"/>
      <c r="N33" s="111"/>
      <c r="O33" s="95"/>
      <c r="P33" s="379" t="str">
        <f t="shared" si="0"/>
        <v/>
      </c>
      <c r="Q33" s="379"/>
      <c r="R33" s="379"/>
      <c r="S33" s="117"/>
      <c r="T33" s="116"/>
      <c r="U33" s="111"/>
      <c r="V33" s="98"/>
      <c r="W33" s="98"/>
      <c r="X33" s="133">
        <f>+入力画面!W42</f>
        <v>0</v>
      </c>
      <c r="Y33" s="130">
        <f>ROUNDDOWN(入力画面!Z42/1000,0)</f>
        <v>0</v>
      </c>
      <c r="Z33" s="106"/>
      <c r="AA33" s="106"/>
    </row>
    <row r="34" spans="2:27" ht="21" customHeight="1" x14ac:dyDescent="0.15">
      <c r="B34" s="98"/>
      <c r="C34" s="110"/>
      <c r="D34" s="95" t="s">
        <v>43</v>
      </c>
      <c r="E34" s="95"/>
      <c r="F34" s="95"/>
      <c r="G34" s="95"/>
      <c r="H34" s="95"/>
      <c r="I34" s="95"/>
      <c r="J34" s="95"/>
      <c r="K34" s="116"/>
      <c r="L34" s="116"/>
      <c r="M34" s="111"/>
      <c r="N34" s="111"/>
      <c r="O34" s="95"/>
      <c r="P34" s="379" t="str">
        <f t="shared" si="0"/>
        <v/>
      </c>
      <c r="Q34" s="379"/>
      <c r="R34" s="379"/>
      <c r="S34" s="117"/>
      <c r="T34" s="116"/>
      <c r="U34" s="111"/>
      <c r="V34" s="98"/>
      <c r="W34" s="98"/>
      <c r="X34" s="133"/>
      <c r="Y34" s="130">
        <f>ROUNDDOWN(入力画面!Z43/1000,0)</f>
        <v>0</v>
      </c>
      <c r="Z34" s="106"/>
      <c r="AA34" s="106"/>
    </row>
    <row r="35" spans="2:27" ht="21" customHeight="1" x14ac:dyDescent="0.15">
      <c r="B35" s="98"/>
      <c r="C35" s="110"/>
      <c r="D35" s="95" t="s">
        <v>16</v>
      </c>
      <c r="E35" s="95"/>
      <c r="F35" s="95"/>
      <c r="G35" s="95"/>
      <c r="H35" s="98" t="str">
        <f>IF(X35=0,"",X35)</f>
        <v/>
      </c>
      <c r="I35" s="95"/>
      <c r="J35" s="95"/>
      <c r="K35" s="98"/>
      <c r="L35" s="95"/>
      <c r="M35" s="95"/>
      <c r="N35" s="95"/>
      <c r="O35" s="116"/>
      <c r="P35" s="379" t="str">
        <f t="shared" si="0"/>
        <v/>
      </c>
      <c r="Q35" s="379"/>
      <c r="R35" s="379"/>
      <c r="S35" s="117"/>
      <c r="T35" s="116"/>
      <c r="U35" s="111"/>
      <c r="V35" s="98"/>
      <c r="W35" s="98"/>
      <c r="X35" s="129">
        <f>入力画面!V44</f>
        <v>0</v>
      </c>
      <c r="Y35" s="130">
        <f>ROUNDDOWN(入力画面!Z44/1000,0)</f>
        <v>0</v>
      </c>
      <c r="Z35" s="106"/>
      <c r="AA35" s="106"/>
    </row>
    <row r="36" spans="2:27" ht="21" customHeight="1" x14ac:dyDescent="0.15">
      <c r="B36" s="98"/>
      <c r="C36" s="110"/>
      <c r="D36" s="95" t="s">
        <v>44</v>
      </c>
      <c r="E36" s="95"/>
      <c r="F36" s="95"/>
      <c r="G36" s="95"/>
      <c r="H36" s="95"/>
      <c r="I36" s="98" t="str">
        <f>IF(X36=0,"",X36)</f>
        <v/>
      </c>
      <c r="J36" s="95"/>
      <c r="K36" s="116"/>
      <c r="L36" s="116"/>
      <c r="M36" s="116"/>
      <c r="N36" s="116"/>
      <c r="O36" s="95"/>
      <c r="P36" s="379" t="str">
        <f t="shared" si="0"/>
        <v/>
      </c>
      <c r="Q36" s="379"/>
      <c r="R36" s="379"/>
      <c r="S36" s="117"/>
      <c r="T36" s="116"/>
      <c r="U36" s="111"/>
      <c r="V36" s="98"/>
      <c r="W36" s="98"/>
      <c r="X36" s="133">
        <f>+入力画面!W45</f>
        <v>0</v>
      </c>
      <c r="Y36" s="130">
        <f>ROUNDDOWN(入力画面!Z45/1000,0)</f>
        <v>0</v>
      </c>
      <c r="Z36" s="106"/>
      <c r="AA36" s="106"/>
    </row>
    <row r="37" spans="2:27" ht="21" customHeight="1" x14ac:dyDescent="0.15">
      <c r="B37" s="95"/>
      <c r="C37" s="110"/>
      <c r="D37" s="95" t="s">
        <v>17</v>
      </c>
      <c r="E37" s="95"/>
      <c r="F37" s="95"/>
      <c r="G37" s="95"/>
      <c r="H37" s="95"/>
      <c r="I37" s="95"/>
      <c r="J37" s="95"/>
      <c r="K37" s="116"/>
      <c r="L37" s="116"/>
      <c r="M37" s="116"/>
      <c r="N37" s="116"/>
      <c r="O37" s="95"/>
      <c r="P37" s="379" t="str">
        <f t="shared" si="0"/>
        <v/>
      </c>
      <c r="Q37" s="379"/>
      <c r="R37" s="379"/>
      <c r="S37" s="117"/>
      <c r="T37" s="111"/>
      <c r="U37" s="111"/>
      <c r="V37" s="98"/>
      <c r="W37" s="98"/>
      <c r="X37" s="133"/>
      <c r="Y37" s="130">
        <f>ROUNDDOWN(入力画面!Z46/1000,0)</f>
        <v>0</v>
      </c>
      <c r="Z37" s="106"/>
      <c r="AA37" s="106"/>
    </row>
    <row r="38" spans="2:27" ht="21" customHeight="1" x14ac:dyDescent="0.15">
      <c r="B38" s="98"/>
      <c r="C38" s="110"/>
      <c r="D38" s="95" t="s">
        <v>18</v>
      </c>
      <c r="E38" s="95"/>
      <c r="F38" s="95"/>
      <c r="G38" s="95"/>
      <c r="H38" s="95"/>
      <c r="I38" s="95"/>
      <c r="J38" s="95"/>
      <c r="K38" s="116"/>
      <c r="L38" s="116"/>
      <c r="M38" s="116"/>
      <c r="N38" s="116"/>
      <c r="O38" s="95"/>
      <c r="P38" s="379" t="str">
        <f t="shared" si="0"/>
        <v/>
      </c>
      <c r="Q38" s="379"/>
      <c r="R38" s="379"/>
      <c r="S38" s="115"/>
      <c r="T38" s="116"/>
      <c r="U38" s="111"/>
      <c r="V38" s="98"/>
      <c r="W38" s="98"/>
      <c r="X38" s="133"/>
      <c r="Y38" s="130">
        <f>ROUNDDOWN(入力画面!Z47/1000,0)</f>
        <v>0</v>
      </c>
      <c r="Z38" s="106"/>
      <c r="AA38" s="106"/>
    </row>
    <row r="39" spans="2:27" ht="21" customHeight="1" x14ac:dyDescent="0.15">
      <c r="B39" s="98"/>
      <c r="C39" s="110"/>
      <c r="D39" s="95" t="s">
        <v>19</v>
      </c>
      <c r="E39" s="95"/>
      <c r="F39" s="95"/>
      <c r="G39" s="95"/>
      <c r="H39" s="95"/>
      <c r="I39" s="95"/>
      <c r="J39" s="95"/>
      <c r="K39" s="116"/>
      <c r="L39" s="116"/>
      <c r="M39" s="116"/>
      <c r="N39" s="116"/>
      <c r="O39" s="95"/>
      <c r="P39" s="379" t="str">
        <f t="shared" si="0"/>
        <v/>
      </c>
      <c r="Q39" s="379"/>
      <c r="R39" s="379"/>
      <c r="S39" s="117"/>
      <c r="T39" s="116"/>
      <c r="U39" s="111"/>
      <c r="V39" s="98"/>
      <c r="W39" s="98"/>
      <c r="X39" s="133"/>
      <c r="Y39" s="130">
        <f>ROUNDDOWN(入力画面!Z48/1000,0)</f>
        <v>0</v>
      </c>
      <c r="Z39" s="106"/>
      <c r="AA39" s="106"/>
    </row>
    <row r="40" spans="2:27" ht="21" customHeight="1" x14ac:dyDescent="0.15">
      <c r="B40" s="98"/>
      <c r="C40" s="110"/>
      <c r="D40" s="95" t="s">
        <v>191</v>
      </c>
      <c r="E40" s="95"/>
      <c r="F40" s="95"/>
      <c r="G40" s="95"/>
      <c r="H40" s="98" t="str">
        <f>IF(X40=0,"",X40)</f>
        <v/>
      </c>
      <c r="I40" s="95"/>
      <c r="J40" s="95"/>
      <c r="K40" s="98"/>
      <c r="L40" s="79"/>
      <c r="M40" s="79"/>
      <c r="N40" s="79"/>
      <c r="O40" s="79"/>
      <c r="P40" s="378" t="str">
        <f t="shared" si="0"/>
        <v/>
      </c>
      <c r="Q40" s="378"/>
      <c r="R40" s="378"/>
      <c r="S40" s="121"/>
      <c r="T40" s="116"/>
      <c r="U40" s="114">
        <f>ROUNDDOWN(入力画面!AB49/1000,0)</f>
        <v>0</v>
      </c>
      <c r="V40" s="100"/>
      <c r="W40" s="97"/>
      <c r="X40" s="128">
        <f>+入力画面!V49</f>
        <v>0</v>
      </c>
      <c r="Y40" s="130">
        <f>ROUNDDOWN(入力画面!Z49/1000,0)</f>
        <v>0</v>
      </c>
      <c r="Z40" s="106"/>
      <c r="AA40" s="106"/>
    </row>
    <row r="41" spans="2:27" ht="21" customHeight="1" x14ac:dyDescent="0.15">
      <c r="B41" s="98"/>
      <c r="C41" s="110"/>
      <c r="D41" s="95"/>
      <c r="E41" s="95"/>
      <c r="F41" s="95" t="s">
        <v>30</v>
      </c>
      <c r="G41" s="98"/>
      <c r="H41" s="95"/>
      <c r="I41" s="98"/>
      <c r="J41" s="81"/>
      <c r="K41" s="123"/>
      <c r="L41" s="123"/>
      <c r="M41" s="123"/>
      <c r="N41" s="123"/>
      <c r="O41" s="81"/>
      <c r="P41" s="116"/>
      <c r="Q41" s="116"/>
      <c r="R41" s="116"/>
      <c r="S41" s="116"/>
      <c r="T41" s="116"/>
      <c r="U41" s="115">
        <f>ROUNDDOWN(入力画面!AD50/1000,0)</f>
        <v>0</v>
      </c>
      <c r="V41" s="96"/>
      <c r="W41" s="97"/>
      <c r="X41" s="133"/>
    </row>
    <row r="42" spans="2:27" ht="21" customHeight="1" x14ac:dyDescent="0.15">
      <c r="B42" s="98" t="s">
        <v>100</v>
      </c>
      <c r="C42" s="94" t="s">
        <v>194</v>
      </c>
      <c r="D42" s="94"/>
      <c r="E42" s="94"/>
      <c r="F42" s="94"/>
      <c r="G42" s="94"/>
      <c r="H42" s="94"/>
      <c r="I42" s="94"/>
      <c r="J42" s="94"/>
      <c r="K42" s="111"/>
      <c r="L42" s="111"/>
      <c r="M42" s="111"/>
      <c r="N42" s="111"/>
      <c r="O42" s="98"/>
      <c r="P42" s="111"/>
      <c r="Q42" s="111"/>
      <c r="R42" s="111"/>
      <c r="S42" s="111"/>
      <c r="T42" s="111"/>
      <c r="U42" s="111"/>
      <c r="V42" s="98"/>
      <c r="W42" s="109"/>
      <c r="X42" s="128"/>
    </row>
    <row r="43" spans="2:27" ht="21" customHeight="1" x14ac:dyDescent="0.15">
      <c r="B43" s="98"/>
      <c r="C43" s="94"/>
      <c r="D43" s="95" t="s">
        <v>253</v>
      </c>
      <c r="E43" s="95"/>
      <c r="F43" s="95"/>
      <c r="G43" s="95"/>
      <c r="H43" s="95"/>
      <c r="I43" s="95"/>
      <c r="J43" s="95"/>
      <c r="K43" s="116"/>
      <c r="L43" s="118"/>
      <c r="M43" s="111"/>
      <c r="N43" s="111"/>
      <c r="O43" s="95"/>
      <c r="P43" s="374" t="str">
        <f>IF(Y43=0,"",Y43)</f>
        <v/>
      </c>
      <c r="Q43" s="374"/>
      <c r="R43" s="374"/>
      <c r="S43" s="115"/>
      <c r="T43" s="111"/>
      <c r="U43" s="111"/>
      <c r="V43" s="98"/>
      <c r="W43" s="109"/>
      <c r="X43" s="128"/>
      <c r="Y43" s="130">
        <f>ROUNDDOWN(入力画面!Z52/1000,0)</f>
        <v>0</v>
      </c>
      <c r="Z43" s="106"/>
      <c r="AA43" s="106"/>
    </row>
    <row r="44" spans="2:27" ht="21" customHeight="1" x14ac:dyDescent="0.15">
      <c r="B44" s="98"/>
      <c r="C44" s="94"/>
      <c r="D44" s="95" t="s">
        <v>138</v>
      </c>
      <c r="E44" s="95"/>
      <c r="F44" s="95"/>
      <c r="G44" s="95"/>
      <c r="H44" s="98" t="str">
        <f>IF(X44=0,"",X44)</f>
        <v/>
      </c>
      <c r="I44" s="69"/>
      <c r="J44" s="69"/>
      <c r="K44" s="69"/>
      <c r="L44" s="98"/>
      <c r="M44" s="98"/>
      <c r="N44" s="98"/>
      <c r="O44" s="79"/>
      <c r="P44" s="378" t="str">
        <f>IF(Y44=0,"",Y44)</f>
        <v/>
      </c>
      <c r="Q44" s="378"/>
      <c r="R44" s="378"/>
      <c r="S44" s="121"/>
      <c r="T44" s="111"/>
      <c r="U44" s="115" t="str">
        <f>IF(入力画面!AB53=0,"",ROUNDDOWN(入力画面!AB53/1000,0))</f>
        <v/>
      </c>
      <c r="V44" s="96"/>
      <c r="W44" s="97"/>
      <c r="X44" s="128">
        <f>+入力画面!V53</f>
        <v>0</v>
      </c>
      <c r="Y44" s="130">
        <f>ROUNDDOWN(入力画面!Z53/1000,0)</f>
        <v>0</v>
      </c>
      <c r="Z44" s="106"/>
      <c r="AA44" s="106"/>
    </row>
  </sheetData>
  <sheetProtection algorithmName="SHA-512" hashValue="BXI3Q7APTrQHvpqZ0JSCBshwgh7Vug1bWcWVDUFQfsFSeW0Gccg3INv2LQx5U8sbLvx+4lEz1K9qO4YROqDxEw==" saltValue="r0NNcEHRb/awtWzG4ATQPw==" spinCount="100000" sheet="1" objects="1" scenarios="1" selectLockedCells="1"/>
  <mergeCells count="36">
    <mergeCell ref="X2:AF4"/>
    <mergeCell ref="X5:AF7"/>
    <mergeCell ref="X8:AF8"/>
    <mergeCell ref="L17:N17"/>
    <mergeCell ref="P18:R18"/>
    <mergeCell ref="I4:Q4"/>
    <mergeCell ref="J5:K5"/>
    <mergeCell ref="J6:K6"/>
    <mergeCell ref="N8:Q8"/>
    <mergeCell ref="R8:W8"/>
    <mergeCell ref="P27:R27"/>
    <mergeCell ref="P11:R11"/>
    <mergeCell ref="P12:R12"/>
    <mergeCell ref="P15:R15"/>
    <mergeCell ref="P16:R16"/>
    <mergeCell ref="P19:R19"/>
    <mergeCell ref="P22:R22"/>
    <mergeCell ref="P23:R23"/>
    <mergeCell ref="P25:R25"/>
    <mergeCell ref="P26:R26"/>
    <mergeCell ref="P40:R40"/>
    <mergeCell ref="P43:R43"/>
    <mergeCell ref="P44:R44"/>
    <mergeCell ref="P20:R20"/>
    <mergeCell ref="P34:R34"/>
    <mergeCell ref="P35:R35"/>
    <mergeCell ref="P36:R36"/>
    <mergeCell ref="P37:R37"/>
    <mergeCell ref="P38:R38"/>
    <mergeCell ref="P39:R39"/>
    <mergeCell ref="P28:R28"/>
    <mergeCell ref="P29:R29"/>
    <mergeCell ref="P30:R30"/>
    <mergeCell ref="P31:R31"/>
    <mergeCell ref="P32:R32"/>
    <mergeCell ref="P33:R33"/>
  </mergeCells>
  <phoneticPr fontId="2"/>
  <printOptions horizontalCentered="1"/>
  <pageMargins left="0.7" right="0.52" top="0.72" bottom="0.54" header="0.27559055118110237" footer="0.36"/>
  <pageSetup paperSize="9" scale="9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Y89"/>
  <sheetViews>
    <sheetView showRowColHeaders="0" showZeros="0" zoomScale="90" zoomScaleNormal="90" workbookViewId="0"/>
  </sheetViews>
  <sheetFormatPr defaultColWidth="2.25" defaultRowHeight="21.75" customHeight="1" x14ac:dyDescent="0.15"/>
  <cols>
    <col min="1" max="1" width="2.625" style="89" customWidth="1"/>
    <col min="2" max="2" width="3.875" style="93" customWidth="1"/>
    <col min="3" max="3" width="4.125" style="90" customWidth="1"/>
    <col min="4" max="5" width="2.75" style="93" customWidth="1"/>
    <col min="6" max="11" width="3.625" style="93" customWidth="1"/>
    <col min="12" max="12" width="4.125" style="93" customWidth="1"/>
    <col min="13" max="18" width="4.625" style="93" customWidth="1"/>
    <col min="19" max="19" width="1.375" style="93" customWidth="1"/>
    <col min="20" max="20" width="3.625" style="93" customWidth="1"/>
    <col min="21" max="21" width="14.25" style="93" customWidth="1"/>
    <col min="22" max="22" width="1.375" style="93" customWidth="1"/>
    <col min="23" max="23" width="5.125" style="93" customWidth="1"/>
    <col min="24" max="233" width="2.25" style="89" customWidth="1"/>
    <col min="234" max="16384" width="2.25" style="93"/>
  </cols>
  <sheetData>
    <row r="1" spans="1:233" s="64" customFormat="1" ht="9" customHeight="1" x14ac:dyDescent="0.15">
      <c r="A1" s="63"/>
      <c r="B1" s="62"/>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row>
    <row r="2" spans="1:233" ht="21.75" customHeight="1" x14ac:dyDescent="0.15">
      <c r="B2" s="98" t="s">
        <v>152</v>
      </c>
      <c r="C2" s="94" t="s">
        <v>195</v>
      </c>
      <c r="D2" s="94"/>
      <c r="E2" s="94"/>
      <c r="F2" s="94"/>
      <c r="G2" s="94"/>
      <c r="H2" s="94"/>
      <c r="I2" s="94"/>
      <c r="J2" s="94"/>
      <c r="K2" s="118"/>
      <c r="L2" s="118"/>
      <c r="M2" s="118"/>
      <c r="N2" s="118"/>
      <c r="O2" s="95"/>
      <c r="P2" s="111"/>
      <c r="Q2" s="111"/>
      <c r="R2" s="111"/>
      <c r="S2" s="111"/>
      <c r="T2" s="111"/>
      <c r="U2" s="111"/>
      <c r="V2" s="98"/>
      <c r="W2" s="109"/>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row>
    <row r="3" spans="1:233" ht="21.75" customHeight="1" x14ac:dyDescent="0.15">
      <c r="B3" s="98"/>
      <c r="C3" s="94"/>
      <c r="D3" s="95" t="s">
        <v>45</v>
      </c>
      <c r="E3" s="95"/>
      <c r="F3" s="95"/>
      <c r="G3" s="95"/>
      <c r="H3" s="95"/>
      <c r="I3" s="95"/>
      <c r="J3" s="95"/>
      <c r="K3" s="116"/>
      <c r="L3" s="118"/>
      <c r="M3" s="111"/>
      <c r="N3" s="111"/>
      <c r="O3" s="95"/>
      <c r="P3" s="383">
        <f>ROUNDDOWN(入力画面!Z55/1000,0)</f>
        <v>0</v>
      </c>
      <c r="Q3" s="383"/>
      <c r="R3" s="383"/>
      <c r="S3" s="115"/>
      <c r="T3" s="111"/>
      <c r="U3" s="111"/>
      <c r="V3" s="98"/>
      <c r="W3" s="109"/>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row>
    <row r="4" spans="1:233" ht="21.75" customHeight="1" x14ac:dyDescent="0.15">
      <c r="B4" s="98"/>
      <c r="C4" s="94"/>
      <c r="D4" s="95" t="s">
        <v>138</v>
      </c>
      <c r="E4" s="95"/>
      <c r="F4" s="95"/>
      <c r="G4" s="95"/>
      <c r="H4" s="69">
        <f>+入力画面!V56</f>
        <v>0</v>
      </c>
      <c r="I4" s="95"/>
      <c r="J4" s="95"/>
      <c r="K4" s="98"/>
      <c r="L4" s="69"/>
      <c r="M4" s="69"/>
      <c r="N4" s="69"/>
      <c r="O4" s="124"/>
      <c r="P4" s="390">
        <f>ROUNDDOWN(入力画面!Z56/1000,0)</f>
        <v>0</v>
      </c>
      <c r="Q4" s="390"/>
      <c r="R4" s="390"/>
      <c r="S4" s="121"/>
      <c r="T4" s="111"/>
      <c r="U4" s="116">
        <f>ROUNDDOWN(入力画面!AB56/1000,0)</f>
        <v>0</v>
      </c>
      <c r="V4" s="95"/>
      <c r="W4" s="97"/>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row>
    <row r="5" spans="1:233" ht="21.75" customHeight="1" thickBot="1" x14ac:dyDescent="0.2">
      <c r="B5" s="98"/>
      <c r="C5" s="94"/>
      <c r="D5" s="98"/>
      <c r="E5" s="95"/>
      <c r="F5" s="95" t="s">
        <v>115</v>
      </c>
      <c r="G5" s="98"/>
      <c r="H5" s="95"/>
      <c r="I5" s="95"/>
      <c r="J5" s="95"/>
      <c r="K5" s="116"/>
      <c r="L5" s="116"/>
      <c r="M5" s="116"/>
      <c r="N5" s="116"/>
      <c r="O5" s="98"/>
      <c r="P5" s="116"/>
      <c r="Q5" s="116"/>
      <c r="R5" s="116"/>
      <c r="S5" s="116"/>
      <c r="T5" s="116"/>
      <c r="U5" s="125">
        <f>ROUNDDOWN(入力画面!AD57/1000,0)</f>
        <v>0</v>
      </c>
      <c r="V5" s="102"/>
      <c r="W5" s="97"/>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row>
    <row r="6" spans="1:233" s="89" customFormat="1" ht="21.75" customHeight="1" thickTop="1" x14ac:dyDescent="0.15">
      <c r="B6" s="98" t="s">
        <v>296</v>
      </c>
      <c r="C6" s="94"/>
      <c r="D6" s="98"/>
      <c r="E6" s="98"/>
      <c r="F6" s="98"/>
      <c r="G6" s="98"/>
      <c r="H6" s="98"/>
      <c r="I6" s="98"/>
      <c r="J6" s="98"/>
      <c r="K6" s="98"/>
      <c r="L6" s="208"/>
      <c r="M6" s="208">
        <f>+入力画面!M49</f>
        <v>0</v>
      </c>
      <c r="N6" s="208"/>
      <c r="O6" s="392">
        <f>ROUNDDOWN(入力画面!M48/1000,0)</f>
        <v>0</v>
      </c>
      <c r="P6" s="392"/>
      <c r="Q6" s="233" t="str">
        <f>IF(入力画面!M48="","","千円")</f>
        <v/>
      </c>
      <c r="R6" s="208"/>
      <c r="S6" s="208"/>
      <c r="T6" s="208"/>
      <c r="U6" s="98"/>
      <c r="V6" s="98"/>
      <c r="W6" s="109"/>
    </row>
    <row r="7" spans="1:233" s="89" customFormat="1" ht="21.75" customHeight="1" x14ac:dyDescent="0.15">
      <c r="B7" s="98" t="s">
        <v>129</v>
      </c>
      <c r="C7" s="94"/>
      <c r="D7" s="98"/>
      <c r="E7" s="98"/>
      <c r="F7" s="98"/>
      <c r="G7" s="98"/>
      <c r="H7" s="98"/>
      <c r="I7" s="98"/>
      <c r="J7" s="98"/>
      <c r="K7" s="98"/>
      <c r="L7" s="208"/>
      <c r="M7" s="208"/>
      <c r="N7" s="393"/>
      <c r="O7" s="393"/>
      <c r="P7" s="393"/>
      <c r="Q7" s="208"/>
      <c r="R7" s="208"/>
      <c r="S7" s="208"/>
      <c r="T7" s="208"/>
      <c r="U7" s="98"/>
      <c r="V7" s="98"/>
      <c r="W7" s="98"/>
    </row>
    <row r="8" spans="1:233" s="89" customFormat="1" ht="21.75" customHeight="1" x14ac:dyDescent="0.15">
      <c r="B8" s="98"/>
      <c r="C8" s="94" t="s">
        <v>162</v>
      </c>
      <c r="D8" s="391" t="s">
        <v>196</v>
      </c>
      <c r="E8" s="391"/>
      <c r="F8" s="391"/>
      <c r="G8" s="391"/>
      <c r="H8" s="391"/>
      <c r="I8" s="391"/>
      <c r="J8" s="391"/>
      <c r="K8" s="391"/>
      <c r="L8" s="391"/>
      <c r="M8" s="391"/>
      <c r="N8" s="391"/>
      <c r="O8" s="391"/>
      <c r="P8" s="391"/>
      <c r="Q8" s="391"/>
      <c r="R8" s="391"/>
      <c r="S8" s="391"/>
      <c r="T8" s="391"/>
      <c r="U8" s="391"/>
      <c r="V8" s="391"/>
      <c r="W8" s="391"/>
    </row>
    <row r="9" spans="1:233" s="89" customFormat="1" ht="21.75" customHeight="1" x14ac:dyDescent="0.15">
      <c r="B9" s="98"/>
      <c r="C9" s="94" t="s">
        <v>164</v>
      </c>
      <c r="D9" s="391" t="s">
        <v>197</v>
      </c>
      <c r="E9" s="391"/>
      <c r="F9" s="391"/>
      <c r="G9" s="391"/>
      <c r="H9" s="391"/>
      <c r="I9" s="391"/>
      <c r="J9" s="391"/>
      <c r="K9" s="391"/>
      <c r="L9" s="391"/>
      <c r="M9" s="391"/>
      <c r="N9" s="391"/>
      <c r="O9" s="391"/>
      <c r="P9" s="391"/>
      <c r="Q9" s="391"/>
      <c r="R9" s="391"/>
      <c r="S9" s="391"/>
      <c r="T9" s="391"/>
      <c r="U9" s="391"/>
      <c r="V9" s="391"/>
      <c r="W9" s="391"/>
    </row>
    <row r="10" spans="1:233" s="89" customFormat="1" ht="21.75" customHeight="1" x14ac:dyDescent="0.15">
      <c r="B10" s="98"/>
      <c r="C10" s="94" t="s">
        <v>171</v>
      </c>
      <c r="D10" s="98" t="s">
        <v>172</v>
      </c>
      <c r="E10" s="98"/>
      <c r="F10" s="98"/>
      <c r="G10" s="98"/>
      <c r="H10" s="98"/>
      <c r="I10" s="98"/>
      <c r="J10" s="98"/>
      <c r="K10" s="98"/>
      <c r="L10" s="98"/>
      <c r="M10" s="98"/>
      <c r="N10" s="98"/>
      <c r="O10" s="98"/>
      <c r="P10" s="98"/>
      <c r="Q10" s="98"/>
      <c r="R10" s="98"/>
      <c r="S10" s="98"/>
      <c r="T10" s="98"/>
      <c r="U10" s="98"/>
      <c r="V10" s="98"/>
      <c r="W10" s="98"/>
    </row>
    <row r="11" spans="1:233" ht="21.75" customHeight="1" x14ac:dyDescent="0.15">
      <c r="B11" s="98"/>
      <c r="C11" s="94" t="s">
        <v>173</v>
      </c>
      <c r="D11" s="391" t="s">
        <v>174</v>
      </c>
      <c r="E11" s="391"/>
      <c r="F11" s="391"/>
      <c r="G11" s="391"/>
      <c r="H11" s="391"/>
      <c r="I11" s="391"/>
      <c r="J11" s="391"/>
      <c r="K11" s="391"/>
      <c r="L11" s="391"/>
      <c r="M11" s="391"/>
      <c r="N11" s="391"/>
      <c r="O11" s="391"/>
      <c r="P11" s="391"/>
      <c r="Q11" s="391"/>
      <c r="R11" s="391"/>
      <c r="S11" s="391"/>
      <c r="T11" s="391"/>
      <c r="U11" s="391"/>
      <c r="V11" s="391"/>
      <c r="W11" s="391"/>
    </row>
    <row r="12" spans="1:233" ht="21.75" customHeight="1" x14ac:dyDescent="0.15">
      <c r="B12" s="98"/>
      <c r="C12" s="94" t="s">
        <v>175</v>
      </c>
      <c r="D12" s="391" t="s">
        <v>198</v>
      </c>
      <c r="E12" s="391"/>
      <c r="F12" s="391"/>
      <c r="G12" s="391"/>
      <c r="H12" s="391"/>
      <c r="I12" s="391"/>
      <c r="J12" s="391"/>
      <c r="K12" s="391"/>
      <c r="L12" s="391"/>
      <c r="M12" s="391"/>
      <c r="N12" s="391"/>
      <c r="O12" s="391"/>
      <c r="P12" s="391"/>
      <c r="Q12" s="391"/>
      <c r="R12" s="391"/>
      <c r="S12" s="391"/>
      <c r="T12" s="391"/>
      <c r="U12" s="391"/>
      <c r="V12" s="391"/>
      <c r="W12" s="391"/>
    </row>
    <row r="13" spans="1:233" ht="21.75" customHeight="1" x14ac:dyDescent="0.15">
      <c r="B13" s="98"/>
      <c r="C13" s="391" t="s">
        <v>199</v>
      </c>
      <c r="D13" s="391"/>
      <c r="E13" s="391"/>
      <c r="F13" s="391"/>
      <c r="G13" s="391"/>
      <c r="H13" s="391"/>
      <c r="I13" s="391"/>
      <c r="J13" s="391"/>
      <c r="K13" s="391"/>
      <c r="L13" s="391"/>
      <c r="M13" s="391"/>
      <c r="N13" s="391"/>
      <c r="O13" s="391"/>
      <c r="P13" s="391"/>
      <c r="Q13" s="391"/>
      <c r="R13" s="391"/>
      <c r="S13" s="391"/>
      <c r="T13" s="391"/>
      <c r="U13" s="391"/>
      <c r="V13" s="391"/>
      <c r="W13" s="391"/>
    </row>
    <row r="14" spans="1:233" ht="21.75" customHeight="1" x14ac:dyDescent="0.15">
      <c r="B14" s="98"/>
      <c r="C14" s="98" t="s">
        <v>200</v>
      </c>
      <c r="D14" s="98"/>
      <c r="E14" s="98"/>
      <c r="F14" s="98"/>
      <c r="G14" s="98"/>
      <c r="H14" s="98"/>
      <c r="I14" s="98"/>
      <c r="J14" s="98"/>
      <c r="K14" s="98"/>
      <c r="L14" s="98"/>
      <c r="M14" s="98"/>
      <c r="N14" s="98"/>
      <c r="O14" s="98"/>
      <c r="P14" s="98"/>
      <c r="Q14" s="98"/>
      <c r="R14" s="98"/>
      <c r="S14" s="98"/>
      <c r="T14" s="98"/>
      <c r="U14" s="98"/>
      <c r="V14" s="98"/>
      <c r="W14" s="98"/>
    </row>
    <row r="15" spans="1:233" ht="21.75" customHeight="1" x14ac:dyDescent="0.15">
      <c r="B15" s="98"/>
      <c r="C15" s="94" t="s">
        <v>201</v>
      </c>
      <c r="D15" s="391" t="s">
        <v>254</v>
      </c>
      <c r="E15" s="391"/>
      <c r="F15" s="391"/>
      <c r="G15" s="391"/>
      <c r="H15" s="391"/>
      <c r="I15" s="391"/>
      <c r="J15" s="391"/>
      <c r="K15" s="391"/>
      <c r="L15" s="391"/>
      <c r="M15" s="391"/>
      <c r="N15" s="391"/>
      <c r="O15" s="391"/>
      <c r="P15" s="391"/>
      <c r="Q15" s="391"/>
      <c r="R15" s="391"/>
      <c r="S15" s="391"/>
      <c r="T15" s="391"/>
      <c r="U15" s="391"/>
      <c r="V15" s="391"/>
      <c r="W15" s="391"/>
    </row>
    <row r="16" spans="1:233" ht="21.75" customHeight="1" x14ac:dyDescent="0.15">
      <c r="B16" s="98"/>
      <c r="C16" s="98" t="s">
        <v>202</v>
      </c>
      <c r="D16" s="98"/>
      <c r="E16" s="98"/>
      <c r="F16" s="98"/>
      <c r="G16" s="98"/>
      <c r="H16" s="98"/>
      <c r="I16" s="98"/>
      <c r="J16" s="98"/>
      <c r="K16" s="98"/>
      <c r="L16" s="98"/>
      <c r="M16" s="98"/>
      <c r="N16" s="98"/>
      <c r="O16" s="98"/>
      <c r="P16" s="98"/>
      <c r="Q16" s="98"/>
      <c r="R16" s="98"/>
      <c r="S16" s="98"/>
      <c r="T16" s="98"/>
      <c r="U16" s="98"/>
      <c r="V16" s="98"/>
      <c r="W16" s="98"/>
    </row>
    <row r="17" spans="2:23" ht="21.75" customHeight="1" x14ac:dyDescent="0.15">
      <c r="B17" s="98"/>
      <c r="C17" s="94" t="s">
        <v>203</v>
      </c>
      <c r="D17" s="391" t="s">
        <v>153</v>
      </c>
      <c r="E17" s="391"/>
      <c r="F17" s="391"/>
      <c r="G17" s="391"/>
      <c r="H17" s="391"/>
      <c r="I17" s="391"/>
      <c r="J17" s="391"/>
      <c r="K17" s="391"/>
      <c r="L17" s="391"/>
      <c r="M17" s="391"/>
      <c r="N17" s="391"/>
      <c r="O17" s="391"/>
      <c r="P17" s="391"/>
      <c r="Q17" s="391"/>
      <c r="R17" s="391"/>
      <c r="S17" s="391"/>
      <c r="T17" s="391"/>
      <c r="U17" s="391"/>
      <c r="V17" s="391"/>
      <c r="W17" s="391"/>
    </row>
    <row r="18" spans="2:23" ht="21.75" customHeight="1" x14ac:dyDescent="0.15">
      <c r="B18" s="98"/>
      <c r="C18" s="98" t="s">
        <v>154</v>
      </c>
      <c r="D18" s="98"/>
      <c r="E18" s="98"/>
      <c r="F18" s="98"/>
      <c r="G18" s="98"/>
      <c r="H18" s="98"/>
      <c r="I18" s="98"/>
      <c r="J18" s="98"/>
      <c r="K18" s="98"/>
      <c r="L18" s="98"/>
      <c r="M18" s="98"/>
      <c r="N18" s="98"/>
      <c r="O18" s="98"/>
      <c r="P18" s="98"/>
      <c r="Q18" s="98"/>
      <c r="R18" s="98"/>
      <c r="S18" s="98"/>
      <c r="T18" s="98"/>
      <c r="U18" s="98"/>
      <c r="V18" s="98"/>
      <c r="W18" s="98"/>
    </row>
    <row r="19" spans="2:23" ht="21.75" customHeight="1" x14ac:dyDescent="0.15">
      <c r="B19" s="98"/>
      <c r="C19" s="94"/>
      <c r="D19" s="391"/>
      <c r="E19" s="391"/>
      <c r="F19" s="391"/>
      <c r="G19" s="391"/>
      <c r="H19" s="391"/>
      <c r="I19" s="391"/>
      <c r="J19" s="391"/>
      <c r="K19" s="391"/>
      <c r="L19" s="391"/>
      <c r="M19" s="391"/>
      <c r="N19" s="391"/>
      <c r="O19" s="391"/>
      <c r="P19" s="391"/>
      <c r="Q19" s="391"/>
      <c r="R19" s="391"/>
      <c r="S19" s="391"/>
      <c r="T19" s="391"/>
      <c r="U19" s="391"/>
      <c r="V19" s="391"/>
      <c r="W19" s="391"/>
    </row>
    <row r="20" spans="2:23" ht="21.75" customHeight="1" x14ac:dyDescent="0.15">
      <c r="B20" s="98"/>
      <c r="C20" s="98"/>
      <c r="D20" s="98"/>
      <c r="E20" s="98"/>
      <c r="F20" s="98"/>
      <c r="G20" s="98"/>
      <c r="H20" s="98"/>
      <c r="I20" s="98"/>
      <c r="J20" s="98"/>
      <c r="K20" s="98"/>
      <c r="L20" s="98"/>
      <c r="M20" s="98"/>
      <c r="N20" s="98"/>
      <c r="O20" s="98"/>
      <c r="P20" s="98"/>
      <c r="Q20" s="98"/>
      <c r="R20" s="98"/>
      <c r="S20" s="98"/>
      <c r="T20" s="98"/>
      <c r="U20" s="98"/>
      <c r="V20" s="98"/>
      <c r="W20" s="98"/>
    </row>
    <row r="21" spans="2:23" ht="21.75" customHeight="1" x14ac:dyDescent="0.15">
      <c r="B21" s="89"/>
      <c r="C21" s="107"/>
      <c r="D21" s="89"/>
      <c r="E21" s="89"/>
      <c r="F21" s="89"/>
      <c r="G21" s="89"/>
      <c r="H21" s="89"/>
      <c r="I21" s="89"/>
      <c r="J21" s="89"/>
      <c r="K21" s="89"/>
      <c r="L21" s="89"/>
      <c r="M21" s="89"/>
      <c r="N21" s="89"/>
      <c r="O21" s="89"/>
      <c r="P21" s="89"/>
      <c r="Q21" s="89"/>
      <c r="R21" s="89"/>
      <c r="S21" s="89"/>
      <c r="T21" s="89"/>
      <c r="U21" s="89"/>
      <c r="V21" s="89"/>
      <c r="W21" s="89"/>
    </row>
    <row r="22" spans="2:23" ht="21.75" customHeight="1" x14ac:dyDescent="0.15">
      <c r="B22" s="89"/>
      <c r="C22" s="107"/>
      <c r="D22" s="89"/>
      <c r="E22" s="89"/>
      <c r="F22" s="89"/>
      <c r="G22" s="89"/>
      <c r="H22" s="89"/>
      <c r="I22" s="89"/>
      <c r="J22" s="89"/>
      <c r="K22" s="89"/>
      <c r="L22" s="89"/>
      <c r="M22" s="89"/>
      <c r="N22" s="89"/>
      <c r="O22" s="89"/>
      <c r="P22" s="89"/>
      <c r="Q22" s="89"/>
      <c r="R22" s="89"/>
      <c r="S22" s="89"/>
      <c r="T22" s="89"/>
      <c r="U22" s="89"/>
      <c r="V22" s="89"/>
      <c r="W22" s="89"/>
    </row>
    <row r="23" spans="2:23" ht="21.75" customHeight="1" x14ac:dyDescent="0.15">
      <c r="B23" s="89"/>
      <c r="C23" s="107"/>
      <c r="D23" s="89"/>
      <c r="E23" s="89"/>
      <c r="F23" s="89"/>
      <c r="G23" s="89"/>
      <c r="H23" s="89"/>
      <c r="I23" s="89"/>
      <c r="J23" s="89"/>
      <c r="K23" s="89"/>
      <c r="L23" s="89"/>
      <c r="M23" s="89"/>
      <c r="N23" s="89"/>
      <c r="O23" s="89"/>
      <c r="P23" s="89"/>
      <c r="Q23" s="89"/>
      <c r="R23" s="89"/>
      <c r="S23" s="89"/>
      <c r="T23" s="89"/>
      <c r="U23" s="89"/>
      <c r="V23" s="89"/>
      <c r="W23" s="89"/>
    </row>
    <row r="24" spans="2:23" ht="21.75" customHeight="1" x14ac:dyDescent="0.15">
      <c r="B24" s="89"/>
      <c r="C24" s="107"/>
      <c r="D24" s="89"/>
      <c r="E24" s="89"/>
      <c r="F24" s="89"/>
      <c r="G24" s="89"/>
      <c r="H24" s="89"/>
      <c r="I24" s="89"/>
      <c r="J24" s="89"/>
      <c r="K24" s="89"/>
      <c r="L24" s="89"/>
      <c r="M24" s="89"/>
      <c r="N24" s="89"/>
      <c r="O24" s="89"/>
      <c r="P24" s="89"/>
      <c r="Q24" s="89"/>
      <c r="R24" s="89"/>
      <c r="S24" s="89"/>
      <c r="T24" s="89"/>
      <c r="U24" s="89"/>
      <c r="V24" s="89"/>
      <c r="W24" s="89"/>
    </row>
    <row r="25" spans="2:23" ht="21.75" customHeight="1" x14ac:dyDescent="0.15">
      <c r="B25" s="89"/>
      <c r="C25" s="107"/>
      <c r="D25" s="89"/>
      <c r="E25" s="89"/>
      <c r="F25" s="89"/>
      <c r="G25" s="89"/>
      <c r="H25" s="89"/>
      <c r="I25" s="89"/>
      <c r="J25" s="89"/>
      <c r="K25" s="89"/>
      <c r="L25" s="89"/>
      <c r="M25" s="89"/>
      <c r="N25" s="89"/>
      <c r="O25" s="89"/>
      <c r="P25" s="89"/>
      <c r="Q25" s="89"/>
      <c r="R25" s="89"/>
      <c r="S25" s="89"/>
      <c r="T25" s="89"/>
      <c r="U25" s="89"/>
      <c r="V25" s="89"/>
      <c r="W25" s="89"/>
    </row>
    <row r="26" spans="2:23" ht="21.75" customHeight="1" x14ac:dyDescent="0.15">
      <c r="B26" s="89"/>
      <c r="C26" s="107"/>
      <c r="D26" s="89"/>
      <c r="E26" s="89"/>
      <c r="F26" s="89"/>
      <c r="G26" s="89"/>
      <c r="H26" s="89"/>
      <c r="I26" s="89"/>
      <c r="J26" s="89"/>
      <c r="K26" s="89"/>
      <c r="L26" s="89"/>
      <c r="M26" s="89"/>
      <c r="N26" s="89"/>
      <c r="O26" s="89"/>
      <c r="P26" s="89"/>
      <c r="Q26" s="89"/>
      <c r="R26" s="89"/>
      <c r="S26" s="89"/>
      <c r="T26" s="89"/>
      <c r="U26" s="89"/>
      <c r="V26" s="89"/>
      <c r="W26" s="89"/>
    </row>
    <row r="27" spans="2:23" ht="21.75" customHeight="1" x14ac:dyDescent="0.15">
      <c r="B27" s="89"/>
      <c r="C27" s="107"/>
      <c r="D27" s="89"/>
      <c r="E27" s="89"/>
      <c r="F27" s="89"/>
      <c r="G27" s="89"/>
      <c r="H27" s="89"/>
      <c r="I27" s="89"/>
      <c r="J27" s="89"/>
      <c r="K27" s="89"/>
      <c r="L27" s="89"/>
      <c r="M27" s="89"/>
      <c r="N27" s="89"/>
      <c r="O27" s="89"/>
      <c r="P27" s="89"/>
      <c r="Q27" s="89"/>
      <c r="R27" s="89"/>
      <c r="S27" s="89"/>
      <c r="T27" s="89"/>
      <c r="U27" s="89"/>
      <c r="V27" s="89"/>
      <c r="W27" s="89"/>
    </row>
    <row r="28" spans="2:23" ht="21.75" customHeight="1" x14ac:dyDescent="0.15">
      <c r="B28" s="89"/>
      <c r="C28" s="107"/>
      <c r="D28" s="89"/>
      <c r="E28" s="89"/>
      <c r="F28" s="89"/>
      <c r="G28" s="89"/>
      <c r="H28" s="89"/>
      <c r="I28" s="89"/>
      <c r="J28" s="89"/>
      <c r="K28" s="89"/>
      <c r="L28" s="89"/>
      <c r="M28" s="89"/>
      <c r="N28" s="89"/>
      <c r="O28" s="89"/>
      <c r="P28" s="89"/>
      <c r="Q28" s="89"/>
      <c r="R28" s="89"/>
      <c r="S28" s="89"/>
      <c r="T28" s="89"/>
      <c r="U28" s="89"/>
      <c r="V28" s="89"/>
      <c r="W28" s="89"/>
    </row>
    <row r="29" spans="2:23" ht="21.75" customHeight="1" x14ac:dyDescent="0.15">
      <c r="B29" s="89"/>
      <c r="C29" s="107"/>
      <c r="D29" s="89"/>
      <c r="E29" s="89"/>
      <c r="F29" s="89"/>
      <c r="G29" s="89"/>
      <c r="H29" s="89"/>
      <c r="I29" s="89"/>
      <c r="J29" s="89"/>
      <c r="K29" s="89"/>
      <c r="L29" s="89"/>
      <c r="M29" s="89"/>
      <c r="N29" s="89"/>
      <c r="O29" s="89"/>
      <c r="P29" s="89"/>
      <c r="Q29" s="89"/>
      <c r="R29" s="89"/>
      <c r="S29" s="89"/>
      <c r="T29" s="89"/>
      <c r="U29" s="89"/>
      <c r="V29" s="89"/>
      <c r="W29" s="89"/>
    </row>
    <row r="30" spans="2:23" ht="21.75" customHeight="1" x14ac:dyDescent="0.15">
      <c r="B30" s="89"/>
      <c r="C30" s="107"/>
      <c r="D30" s="89"/>
      <c r="E30" s="89"/>
      <c r="F30" s="89"/>
      <c r="G30" s="89"/>
      <c r="H30" s="89"/>
      <c r="I30" s="89"/>
      <c r="J30" s="89"/>
      <c r="K30" s="89"/>
      <c r="L30" s="89"/>
      <c r="M30" s="89"/>
      <c r="N30" s="89"/>
      <c r="O30" s="89"/>
      <c r="P30" s="89"/>
      <c r="Q30" s="89"/>
      <c r="R30" s="89"/>
      <c r="S30" s="89"/>
      <c r="T30" s="89"/>
      <c r="U30" s="89"/>
      <c r="V30" s="89"/>
      <c r="W30" s="89"/>
    </row>
    <row r="31" spans="2:23" ht="21.75" customHeight="1" x14ac:dyDescent="0.15">
      <c r="B31" s="89"/>
      <c r="C31" s="107"/>
      <c r="D31" s="89"/>
      <c r="E31" s="89"/>
      <c r="F31" s="89"/>
      <c r="G31" s="89"/>
      <c r="H31" s="89"/>
      <c r="I31" s="89"/>
      <c r="J31" s="89"/>
      <c r="K31" s="89"/>
      <c r="L31" s="89"/>
      <c r="M31" s="89"/>
      <c r="N31" s="89"/>
      <c r="O31" s="89"/>
      <c r="P31" s="89"/>
      <c r="Q31" s="89"/>
      <c r="R31" s="89"/>
      <c r="S31" s="89"/>
      <c r="T31" s="89"/>
      <c r="U31" s="89"/>
      <c r="V31" s="89"/>
      <c r="W31" s="89"/>
    </row>
    <row r="32" spans="2:23" ht="21.75" customHeight="1" x14ac:dyDescent="0.15">
      <c r="B32" s="89"/>
      <c r="C32" s="107"/>
      <c r="D32" s="89"/>
      <c r="E32" s="89"/>
      <c r="F32" s="89"/>
      <c r="G32" s="89"/>
      <c r="H32" s="89"/>
      <c r="I32" s="89"/>
      <c r="J32" s="89"/>
      <c r="K32" s="89"/>
      <c r="L32" s="89"/>
      <c r="M32" s="89"/>
      <c r="N32" s="89"/>
      <c r="O32" s="89"/>
      <c r="P32" s="89"/>
      <c r="Q32" s="89"/>
      <c r="R32" s="89"/>
      <c r="S32" s="89"/>
      <c r="T32" s="89"/>
      <c r="U32" s="89"/>
      <c r="V32" s="89"/>
      <c r="W32" s="89"/>
    </row>
    <row r="33" spans="3:3" s="89" customFormat="1" ht="21.75" customHeight="1" x14ac:dyDescent="0.15">
      <c r="C33" s="107"/>
    </row>
    <row r="34" spans="3:3" s="89" customFormat="1" ht="21.75" customHeight="1" x14ac:dyDescent="0.15">
      <c r="C34" s="107"/>
    </row>
    <row r="35" spans="3:3" s="89" customFormat="1" ht="21.75" customHeight="1" x14ac:dyDescent="0.15">
      <c r="C35" s="107"/>
    </row>
    <row r="36" spans="3:3" s="89" customFormat="1" ht="21.75" customHeight="1" x14ac:dyDescent="0.15">
      <c r="C36" s="107"/>
    </row>
    <row r="37" spans="3:3" s="89" customFormat="1" ht="21.75" customHeight="1" x14ac:dyDescent="0.15">
      <c r="C37" s="107"/>
    </row>
    <row r="38" spans="3:3" s="89" customFormat="1" ht="21.75" customHeight="1" x14ac:dyDescent="0.15">
      <c r="C38" s="107"/>
    </row>
    <row r="39" spans="3:3" s="89" customFormat="1" ht="21.75" customHeight="1" x14ac:dyDescent="0.15">
      <c r="C39" s="107"/>
    </row>
    <row r="40" spans="3:3" s="89" customFormat="1" ht="21.75" customHeight="1" x14ac:dyDescent="0.15">
      <c r="C40" s="107"/>
    </row>
    <row r="41" spans="3:3" s="89" customFormat="1" ht="21.75" customHeight="1" x14ac:dyDescent="0.15">
      <c r="C41" s="107"/>
    </row>
    <row r="42" spans="3:3" s="89" customFormat="1" ht="21.75" customHeight="1" x14ac:dyDescent="0.15">
      <c r="C42" s="107"/>
    </row>
    <row r="43" spans="3:3" s="89" customFormat="1" ht="21.75" customHeight="1" x14ac:dyDescent="0.15">
      <c r="C43" s="107"/>
    </row>
    <row r="44" spans="3:3" s="89" customFormat="1" ht="21.75" customHeight="1" x14ac:dyDescent="0.15">
      <c r="C44" s="107"/>
    </row>
    <row r="45" spans="3:3" s="89" customFormat="1" ht="21.75" customHeight="1" x14ac:dyDescent="0.15">
      <c r="C45" s="107"/>
    </row>
    <row r="46" spans="3:3" s="89" customFormat="1" ht="21.75" customHeight="1" x14ac:dyDescent="0.15">
      <c r="C46" s="107"/>
    </row>
    <row r="47" spans="3:3" s="89" customFormat="1" ht="21.75" customHeight="1" x14ac:dyDescent="0.15">
      <c r="C47" s="107"/>
    </row>
    <row r="48" spans="3:3" s="89" customFormat="1" ht="21.75" customHeight="1" x14ac:dyDescent="0.15">
      <c r="C48" s="107"/>
    </row>
    <row r="49" spans="3:3" s="89" customFormat="1" ht="21.75" customHeight="1" x14ac:dyDescent="0.15">
      <c r="C49" s="107"/>
    </row>
    <row r="50" spans="3:3" s="89" customFormat="1" ht="21.75" customHeight="1" x14ac:dyDescent="0.15">
      <c r="C50" s="107"/>
    </row>
    <row r="51" spans="3:3" s="89" customFormat="1" ht="21.75" customHeight="1" x14ac:dyDescent="0.15">
      <c r="C51" s="107"/>
    </row>
    <row r="52" spans="3:3" s="89" customFormat="1" ht="21.75" customHeight="1" x14ac:dyDescent="0.15">
      <c r="C52" s="107"/>
    </row>
    <row r="53" spans="3:3" s="89" customFormat="1" ht="21.75" customHeight="1" x14ac:dyDescent="0.15">
      <c r="C53" s="107"/>
    </row>
    <row r="54" spans="3:3" s="89" customFormat="1" ht="21.75" customHeight="1" x14ac:dyDescent="0.15">
      <c r="C54" s="107"/>
    </row>
    <row r="55" spans="3:3" s="89" customFormat="1" ht="21.75" customHeight="1" x14ac:dyDescent="0.15">
      <c r="C55" s="107"/>
    </row>
    <row r="56" spans="3:3" s="89" customFormat="1" ht="21.75" customHeight="1" x14ac:dyDescent="0.15">
      <c r="C56" s="107"/>
    </row>
    <row r="57" spans="3:3" s="89" customFormat="1" ht="21.75" customHeight="1" x14ac:dyDescent="0.15">
      <c r="C57" s="107"/>
    </row>
    <row r="58" spans="3:3" s="89" customFormat="1" ht="21.75" customHeight="1" x14ac:dyDescent="0.15">
      <c r="C58" s="107"/>
    </row>
    <row r="59" spans="3:3" s="89" customFormat="1" ht="21.75" customHeight="1" x14ac:dyDescent="0.15">
      <c r="C59" s="107"/>
    </row>
    <row r="60" spans="3:3" s="89" customFormat="1" ht="21.75" customHeight="1" x14ac:dyDescent="0.15">
      <c r="C60" s="107"/>
    </row>
    <row r="61" spans="3:3" s="89" customFormat="1" ht="21.75" customHeight="1" x14ac:dyDescent="0.15">
      <c r="C61" s="107"/>
    </row>
    <row r="62" spans="3:3" s="89" customFormat="1" ht="21.75" customHeight="1" x14ac:dyDescent="0.15">
      <c r="C62" s="107"/>
    </row>
    <row r="63" spans="3:3" s="89" customFormat="1" ht="21.75" customHeight="1" x14ac:dyDescent="0.15">
      <c r="C63" s="107"/>
    </row>
    <row r="64" spans="3:3" s="89" customFormat="1" ht="21.75" customHeight="1" x14ac:dyDescent="0.15">
      <c r="C64" s="107"/>
    </row>
    <row r="65" spans="3:3" s="89" customFormat="1" ht="21.75" customHeight="1" x14ac:dyDescent="0.15">
      <c r="C65" s="107"/>
    </row>
    <row r="66" spans="3:3" s="89" customFormat="1" ht="21.75" customHeight="1" x14ac:dyDescent="0.15">
      <c r="C66" s="107"/>
    </row>
    <row r="67" spans="3:3" s="89" customFormat="1" ht="21.75" customHeight="1" x14ac:dyDescent="0.15">
      <c r="C67" s="107"/>
    </row>
    <row r="68" spans="3:3" s="89" customFormat="1" ht="21.75" customHeight="1" x14ac:dyDescent="0.15">
      <c r="C68" s="107"/>
    </row>
    <row r="69" spans="3:3" s="89" customFormat="1" ht="21.75" customHeight="1" x14ac:dyDescent="0.15">
      <c r="C69" s="107"/>
    </row>
    <row r="70" spans="3:3" s="89" customFormat="1" ht="21.75" customHeight="1" x14ac:dyDescent="0.15">
      <c r="C70" s="107"/>
    </row>
    <row r="71" spans="3:3" s="89" customFormat="1" ht="21.75" customHeight="1" x14ac:dyDescent="0.15">
      <c r="C71" s="107"/>
    </row>
    <row r="72" spans="3:3" s="89" customFormat="1" ht="21.75" customHeight="1" x14ac:dyDescent="0.15">
      <c r="C72" s="107"/>
    </row>
    <row r="73" spans="3:3" s="89" customFormat="1" ht="21.75" customHeight="1" x14ac:dyDescent="0.15">
      <c r="C73" s="107"/>
    </row>
    <row r="74" spans="3:3" s="89" customFormat="1" ht="21.75" customHeight="1" x14ac:dyDescent="0.15">
      <c r="C74" s="107"/>
    </row>
    <row r="75" spans="3:3" s="89" customFormat="1" ht="21.75" customHeight="1" x14ac:dyDescent="0.15">
      <c r="C75" s="107"/>
    </row>
    <row r="76" spans="3:3" s="89" customFormat="1" ht="21.75" customHeight="1" x14ac:dyDescent="0.15">
      <c r="C76" s="107"/>
    </row>
    <row r="77" spans="3:3" s="89" customFormat="1" ht="21.75" customHeight="1" x14ac:dyDescent="0.15">
      <c r="C77" s="107"/>
    </row>
    <row r="78" spans="3:3" s="89" customFormat="1" ht="21.75" customHeight="1" x14ac:dyDescent="0.15">
      <c r="C78" s="107"/>
    </row>
    <row r="79" spans="3:3" s="89" customFormat="1" ht="21.75" customHeight="1" x14ac:dyDescent="0.15">
      <c r="C79" s="107"/>
    </row>
    <row r="80" spans="3:3" s="89" customFormat="1" ht="21.75" customHeight="1" x14ac:dyDescent="0.15">
      <c r="C80" s="107"/>
    </row>
    <row r="81" spans="3:3" s="89" customFormat="1" ht="21.75" customHeight="1" x14ac:dyDescent="0.15">
      <c r="C81" s="107"/>
    </row>
    <row r="82" spans="3:3" s="89" customFormat="1" ht="21.75" customHeight="1" x14ac:dyDescent="0.15">
      <c r="C82" s="107"/>
    </row>
    <row r="83" spans="3:3" s="89" customFormat="1" ht="21.75" customHeight="1" x14ac:dyDescent="0.15">
      <c r="C83" s="107"/>
    </row>
    <row r="84" spans="3:3" s="89" customFormat="1" ht="21.75" customHeight="1" x14ac:dyDescent="0.15">
      <c r="C84" s="107"/>
    </row>
    <row r="85" spans="3:3" s="89" customFormat="1" ht="21.75" customHeight="1" x14ac:dyDescent="0.15">
      <c r="C85" s="107"/>
    </row>
    <row r="86" spans="3:3" s="89" customFormat="1" ht="21.75" customHeight="1" x14ac:dyDescent="0.15">
      <c r="C86" s="107"/>
    </row>
    <row r="87" spans="3:3" s="89" customFormat="1" ht="21.75" customHeight="1" x14ac:dyDescent="0.15">
      <c r="C87" s="107"/>
    </row>
    <row r="88" spans="3:3" s="89" customFormat="1" ht="21.75" customHeight="1" x14ac:dyDescent="0.15">
      <c r="C88" s="107"/>
    </row>
    <row r="89" spans="3:3" s="89" customFormat="1" ht="21.75" customHeight="1" x14ac:dyDescent="0.15">
      <c r="C89" s="107"/>
    </row>
  </sheetData>
  <sheetProtection algorithmName="SHA-512" hashValue="yTzUITXZtL1YV3tRC7HCg0ztqkIcN9Y5KREqzRLDiGHE0x8qi4Nwl7abEjrYWJyh+uMnVi2FImO1uW+MMGb6uA==" saltValue="I65yz8YhspCKoTXwfdqekQ==" spinCount="100000" sheet="1" objects="1" scenarios="1" selectLockedCells="1"/>
  <mergeCells count="12">
    <mergeCell ref="D12:W12"/>
    <mergeCell ref="D19:W19"/>
    <mergeCell ref="D17:W17"/>
    <mergeCell ref="D15:W15"/>
    <mergeCell ref="C13:W13"/>
    <mergeCell ref="P3:R3"/>
    <mergeCell ref="P4:R4"/>
    <mergeCell ref="D11:W11"/>
    <mergeCell ref="D9:W9"/>
    <mergeCell ref="D8:W8"/>
    <mergeCell ref="O6:P6"/>
    <mergeCell ref="N7:P7"/>
  </mergeCells>
  <phoneticPr fontId="2"/>
  <printOptions horizontalCentered="1"/>
  <pageMargins left="0.69" right="0.49" top="0.74" bottom="0.62" header="0.27559055118110237" footer="0.36"/>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BD34"/>
  <sheetViews>
    <sheetView showRowColHeaders="0" showZeros="0" zoomScale="90" zoomScaleNormal="90" workbookViewId="0"/>
  </sheetViews>
  <sheetFormatPr defaultColWidth="4.25" defaultRowHeight="21.75" customHeight="1" x14ac:dyDescent="0.15"/>
  <cols>
    <col min="1" max="1" width="2" style="63" customWidth="1"/>
    <col min="2" max="2" width="4.625" style="67" customWidth="1"/>
    <col min="3" max="4" width="3" style="63" customWidth="1"/>
    <col min="5" max="23" width="4.25" style="63" customWidth="1"/>
    <col min="24" max="24" width="1.5" style="63" customWidth="1"/>
    <col min="25" max="25" width="5.125" style="63" customWidth="1"/>
    <col min="26" max="16384" width="4.25" style="63"/>
  </cols>
  <sheetData>
    <row r="1" spans="1:56" s="64" customFormat="1" ht="9" customHeight="1" x14ac:dyDescent="0.15">
      <c r="A1" s="63"/>
      <c r="B1" s="62"/>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row>
    <row r="2" spans="1:56" ht="21.75" customHeight="1" x14ac:dyDescent="0.15">
      <c r="B2" s="74" t="s">
        <v>97</v>
      </c>
      <c r="C2" s="69" t="s">
        <v>147</v>
      </c>
      <c r="D2" s="69"/>
      <c r="E2" s="69"/>
      <c r="F2" s="69"/>
      <c r="G2" s="69"/>
      <c r="H2" s="69"/>
      <c r="I2" s="69"/>
      <c r="J2" s="69"/>
      <c r="K2" s="69"/>
      <c r="L2" s="69"/>
      <c r="M2" s="69"/>
      <c r="N2" s="69"/>
      <c r="O2" s="69"/>
      <c r="P2" s="69"/>
      <c r="Q2" s="69"/>
      <c r="R2" s="69"/>
      <c r="S2" s="69"/>
      <c r="T2" s="69"/>
      <c r="U2" s="69"/>
      <c r="V2" s="69"/>
      <c r="W2" s="69"/>
      <c r="X2" s="69"/>
      <c r="Y2" s="69"/>
    </row>
    <row r="3" spans="1:56" ht="21.75" customHeight="1" x14ac:dyDescent="0.15">
      <c r="B3" s="74"/>
      <c r="C3" s="69"/>
      <c r="D3" s="69" t="s">
        <v>13</v>
      </c>
      <c r="E3" s="69"/>
      <c r="F3" s="69"/>
      <c r="G3" s="69"/>
      <c r="H3" s="69"/>
      <c r="I3" s="69"/>
      <c r="J3" s="69"/>
      <c r="K3" s="69"/>
      <c r="L3" s="69"/>
      <c r="M3" s="69"/>
      <c r="N3" s="69"/>
      <c r="O3" s="69"/>
      <c r="P3" s="69"/>
      <c r="Q3" s="69"/>
      <c r="R3" s="69"/>
      <c r="S3" s="69"/>
      <c r="T3" s="361">
        <f>ROUNDDOWN(入力画面!O31/1000,0)</f>
        <v>0</v>
      </c>
      <c r="U3" s="361"/>
      <c r="V3" s="361"/>
      <c r="W3" s="361"/>
      <c r="X3" s="86"/>
      <c r="Y3" s="69"/>
    </row>
    <row r="4" spans="1:56" ht="21.75" customHeight="1" x14ac:dyDescent="0.15">
      <c r="B4" s="74"/>
      <c r="C4" s="69"/>
      <c r="D4" s="69" t="s">
        <v>137</v>
      </c>
      <c r="E4" s="69"/>
      <c r="F4" s="69"/>
      <c r="G4" s="69">
        <f>+入力画面!N32</f>
        <v>0</v>
      </c>
      <c r="H4" s="69"/>
      <c r="I4" s="69"/>
      <c r="J4" s="69"/>
      <c r="K4" s="69"/>
      <c r="L4" s="69"/>
      <c r="M4" s="69"/>
      <c r="N4" s="69"/>
      <c r="O4" s="69"/>
      <c r="P4" s="69"/>
      <c r="Q4" s="69"/>
      <c r="R4" s="69"/>
      <c r="S4" s="69"/>
      <c r="T4" s="371">
        <f>ROUNDDOWN(入力画面!O32/1000,0)</f>
        <v>0</v>
      </c>
      <c r="U4" s="371"/>
      <c r="V4" s="371"/>
      <c r="W4" s="371"/>
      <c r="X4" s="69"/>
      <c r="Y4" s="69"/>
    </row>
    <row r="5" spans="1:56" ht="21.75" customHeight="1" x14ac:dyDescent="0.15">
      <c r="B5" s="74"/>
      <c r="C5" s="69"/>
      <c r="D5" s="69"/>
      <c r="E5" s="69"/>
      <c r="F5" s="69" t="s">
        <v>27</v>
      </c>
      <c r="G5" s="69"/>
      <c r="H5" s="69"/>
      <c r="I5" s="69"/>
      <c r="J5" s="69"/>
      <c r="K5" s="81"/>
      <c r="L5" s="81"/>
      <c r="M5" s="81"/>
      <c r="N5" s="69"/>
      <c r="O5" s="69"/>
      <c r="P5" s="69"/>
      <c r="Q5" s="69"/>
      <c r="R5" s="69"/>
      <c r="S5" s="69"/>
      <c r="T5" s="367">
        <f>ROUNDDOWN(入力画面!O33/1000,0)</f>
        <v>0</v>
      </c>
      <c r="U5" s="367"/>
      <c r="V5" s="367"/>
      <c r="W5" s="367"/>
      <c r="X5" s="82"/>
      <c r="Y5" s="71"/>
    </row>
    <row r="6" spans="1:56" ht="21.75" customHeight="1" thickBot="1" x14ac:dyDescent="0.2">
      <c r="B6" s="74"/>
      <c r="C6" s="69"/>
      <c r="D6" s="69"/>
      <c r="E6" s="69"/>
      <c r="F6" s="69"/>
      <c r="G6" s="69" t="s">
        <v>28</v>
      </c>
      <c r="H6" s="69"/>
      <c r="I6" s="69"/>
      <c r="J6" s="69"/>
      <c r="K6" s="69"/>
      <c r="L6" s="81"/>
      <c r="M6" s="81"/>
      <c r="N6" s="81"/>
      <c r="O6" s="69"/>
      <c r="P6" s="69"/>
      <c r="Q6" s="69"/>
      <c r="R6" s="69"/>
      <c r="S6" s="69"/>
      <c r="T6" s="366">
        <f>ROUNDDOWN(入力画面!O34/1000,0)</f>
        <v>0</v>
      </c>
      <c r="U6" s="366"/>
      <c r="V6" s="366"/>
      <c r="W6" s="366"/>
      <c r="X6" s="88"/>
      <c r="Y6" s="71"/>
    </row>
    <row r="7" spans="1:56" s="89" customFormat="1" ht="21.75" customHeight="1" thickTop="1" x14ac:dyDescent="0.15">
      <c r="B7" s="365" t="s">
        <v>146</v>
      </c>
      <c r="C7" s="365"/>
      <c r="D7" s="365"/>
      <c r="E7" s="365"/>
      <c r="F7" s="365"/>
      <c r="G7" s="365"/>
      <c r="H7" s="365"/>
      <c r="I7" s="365"/>
      <c r="J7" s="365"/>
      <c r="K7" s="365"/>
      <c r="L7" s="365"/>
      <c r="M7" s="365"/>
      <c r="N7" s="365"/>
      <c r="O7" s="365"/>
      <c r="P7" s="365"/>
      <c r="Q7" s="365"/>
      <c r="R7" s="365"/>
      <c r="S7" s="365"/>
      <c r="T7" s="365"/>
      <c r="U7" s="365"/>
      <c r="V7" s="365"/>
      <c r="W7" s="365"/>
      <c r="X7" s="365"/>
      <c r="Y7" s="365"/>
    </row>
    <row r="8" spans="1:56" s="89" customFormat="1" ht="21.75" customHeight="1" x14ac:dyDescent="0.15">
      <c r="B8" s="94"/>
      <c r="C8" s="95"/>
      <c r="D8" s="95" t="s">
        <v>110</v>
      </c>
      <c r="E8" s="95"/>
      <c r="F8" s="95"/>
      <c r="G8" s="95"/>
      <c r="H8" s="95"/>
      <c r="I8" s="95"/>
      <c r="J8" s="95"/>
      <c r="K8" s="95"/>
      <c r="L8" s="95"/>
      <c r="M8" s="95"/>
      <c r="N8" s="95"/>
      <c r="O8" s="95"/>
      <c r="P8" s="95"/>
      <c r="Q8" s="95"/>
      <c r="R8" s="95"/>
      <c r="S8" s="95"/>
      <c r="T8" s="374">
        <f>ROUNDDOWN(入力画面!O36/1000,0)</f>
        <v>0</v>
      </c>
      <c r="U8" s="374"/>
      <c r="V8" s="374"/>
      <c r="W8" s="374"/>
      <c r="X8" s="96"/>
      <c r="Y8" s="97"/>
      <c r="Z8" s="66"/>
      <c r="AA8" s="91"/>
      <c r="AB8" s="91"/>
      <c r="AC8" s="91"/>
      <c r="AD8" s="91"/>
      <c r="AE8" s="91"/>
      <c r="AF8" s="92"/>
      <c r="AG8" s="92"/>
      <c r="AH8" s="92"/>
      <c r="AI8" s="92"/>
      <c r="AJ8" s="92"/>
      <c r="AK8" s="92"/>
      <c r="AL8" s="92"/>
    </row>
    <row r="9" spans="1:56" s="89" customFormat="1" ht="21.75" customHeight="1" x14ac:dyDescent="0.15">
      <c r="B9" s="94"/>
      <c r="C9" s="95"/>
      <c r="D9" s="95" t="s">
        <v>77</v>
      </c>
      <c r="E9" s="95"/>
      <c r="F9" s="95"/>
      <c r="G9" s="95"/>
      <c r="H9" s="95"/>
      <c r="I9" s="95"/>
      <c r="J9" s="95"/>
      <c r="K9" s="95"/>
      <c r="L9" s="95"/>
      <c r="M9" s="95"/>
      <c r="N9" s="95"/>
      <c r="O9" s="95"/>
      <c r="P9" s="95"/>
      <c r="Q9" s="95"/>
      <c r="R9" s="95"/>
      <c r="S9" s="95"/>
      <c r="T9" s="374">
        <f>ROUNDDOWN(入力画面!O37/1000,0)</f>
        <v>0</v>
      </c>
      <c r="U9" s="374"/>
      <c r="V9" s="374"/>
      <c r="W9" s="374"/>
      <c r="X9" s="96"/>
      <c r="Y9" s="97"/>
      <c r="Z9" s="91"/>
      <c r="AA9" s="91"/>
      <c r="AB9" s="91"/>
      <c r="AC9" s="91"/>
      <c r="AD9" s="91"/>
      <c r="AE9" s="91"/>
    </row>
    <row r="10" spans="1:56" s="89" customFormat="1" ht="21.75" customHeight="1" x14ac:dyDescent="0.15">
      <c r="B10" s="94"/>
      <c r="C10" s="95"/>
      <c r="D10" s="95" t="s">
        <v>78</v>
      </c>
      <c r="E10" s="95"/>
      <c r="F10" s="95"/>
      <c r="G10" s="95"/>
      <c r="H10" s="95"/>
      <c r="I10" s="95"/>
      <c r="J10" s="95"/>
      <c r="K10" s="95"/>
      <c r="L10" s="95"/>
      <c r="M10" s="95"/>
      <c r="N10" s="98"/>
      <c r="O10" s="95"/>
      <c r="P10" s="95"/>
      <c r="Q10" s="95"/>
      <c r="R10" s="95"/>
      <c r="S10" s="97" t="s">
        <v>83</v>
      </c>
      <c r="T10" s="374">
        <f>ROUNDDOWN(入力画面!O38/1000,0)</f>
        <v>0</v>
      </c>
      <c r="U10" s="374"/>
      <c r="V10" s="374"/>
      <c r="W10" s="374"/>
      <c r="X10" s="99"/>
      <c r="Y10" s="97"/>
      <c r="Z10" s="91"/>
      <c r="AA10" s="91"/>
      <c r="AB10" s="91"/>
      <c r="AC10" s="91"/>
      <c r="AD10" s="91"/>
      <c r="AE10" s="91"/>
    </row>
    <row r="11" spans="1:56" s="89" customFormat="1" ht="21.75" customHeight="1" x14ac:dyDescent="0.15">
      <c r="B11" s="94"/>
      <c r="C11" s="95"/>
      <c r="D11" s="95" t="s">
        <v>79</v>
      </c>
      <c r="E11" s="95"/>
      <c r="F11" s="95"/>
      <c r="G11" s="95"/>
      <c r="H11" s="95"/>
      <c r="I11" s="95"/>
      <c r="J11" s="95"/>
      <c r="K11" s="95"/>
      <c r="L11" s="95"/>
      <c r="M11" s="95"/>
      <c r="N11" s="95"/>
      <c r="O11" s="95"/>
      <c r="P11" s="95"/>
      <c r="Q11" s="95"/>
      <c r="R11" s="95"/>
      <c r="S11" s="95"/>
      <c r="T11" s="375">
        <f>ROUNDDOWN(入力画面!O39/1000,0)</f>
        <v>0</v>
      </c>
      <c r="U11" s="375"/>
      <c r="V11" s="375"/>
      <c r="W11" s="375"/>
      <c r="X11" s="100"/>
      <c r="Y11" s="97"/>
      <c r="Z11" s="91"/>
      <c r="AA11" s="91"/>
      <c r="AB11" s="91"/>
      <c r="AC11" s="91"/>
      <c r="AD11" s="91"/>
      <c r="AE11" s="91"/>
    </row>
    <row r="12" spans="1:56" s="89" customFormat="1" ht="21.75" customHeight="1" thickBot="1" x14ac:dyDescent="0.2">
      <c r="B12" s="94"/>
      <c r="C12" s="95"/>
      <c r="D12" s="101"/>
      <c r="E12" s="98"/>
      <c r="F12" s="98"/>
      <c r="G12" s="95" t="s">
        <v>144</v>
      </c>
      <c r="H12" s="95"/>
      <c r="I12" s="95"/>
      <c r="J12" s="95"/>
      <c r="K12" s="95"/>
      <c r="L12" s="95"/>
      <c r="M12" s="95"/>
      <c r="N12" s="95"/>
      <c r="O12" s="95"/>
      <c r="P12" s="95"/>
      <c r="Q12" s="95"/>
      <c r="R12" s="95"/>
      <c r="S12" s="95"/>
      <c r="T12" s="373">
        <f>ROUNDDOWN(入力画面!O40/1000,0)</f>
        <v>0</v>
      </c>
      <c r="U12" s="373"/>
      <c r="V12" s="373"/>
      <c r="W12" s="373"/>
      <c r="X12" s="102"/>
      <c r="Y12" s="97"/>
      <c r="Z12" s="91"/>
      <c r="AA12" s="91"/>
      <c r="AB12" s="91"/>
      <c r="AC12" s="91"/>
      <c r="AD12" s="91"/>
      <c r="AE12" s="91"/>
      <c r="AF12" s="91"/>
      <c r="AG12" s="91"/>
      <c r="AH12" s="91"/>
      <c r="AI12" s="91"/>
      <c r="AJ12" s="91"/>
      <c r="AK12" s="91"/>
      <c r="AL12" s="91"/>
    </row>
    <row r="13" spans="1:56" s="89" customFormat="1" ht="21.75" customHeight="1" thickTop="1" thickBot="1" x14ac:dyDescent="0.2">
      <c r="B13" s="94"/>
      <c r="C13" s="95"/>
      <c r="D13" s="98"/>
      <c r="E13" s="98"/>
      <c r="F13" s="98"/>
      <c r="G13" s="95" t="s">
        <v>145</v>
      </c>
      <c r="H13" s="95"/>
      <c r="I13" s="95"/>
      <c r="J13" s="95"/>
      <c r="K13" s="95"/>
      <c r="L13" s="95"/>
      <c r="M13" s="95"/>
      <c r="N13" s="95"/>
      <c r="O13" s="95"/>
      <c r="P13" s="95"/>
      <c r="Q13" s="95"/>
      <c r="R13" s="95"/>
      <c r="S13" s="95"/>
      <c r="T13" s="372">
        <f>ROUNDDOWN(入力画面!O41/1000,0)</f>
        <v>0</v>
      </c>
      <c r="U13" s="372"/>
      <c r="V13" s="372"/>
      <c r="W13" s="372"/>
      <c r="X13" s="103"/>
      <c r="Y13" s="97"/>
      <c r="Z13" s="91"/>
      <c r="AA13" s="91"/>
      <c r="AB13" s="91"/>
      <c r="AC13" s="91"/>
      <c r="AD13" s="91"/>
      <c r="AE13" s="91"/>
      <c r="AF13" s="91"/>
      <c r="AG13" s="91"/>
      <c r="AH13" s="91"/>
      <c r="AI13" s="91"/>
      <c r="AJ13" s="91"/>
      <c r="AK13" s="91"/>
      <c r="AL13" s="91"/>
    </row>
    <row r="14" spans="1:56" ht="21.75" customHeight="1" thickTop="1" x14ac:dyDescent="0.15">
      <c r="B14" s="69" t="s">
        <v>185</v>
      </c>
      <c r="C14" s="69"/>
      <c r="D14" s="69"/>
      <c r="E14" s="69"/>
      <c r="F14" s="69"/>
      <c r="G14" s="69"/>
      <c r="H14" s="69"/>
      <c r="I14" s="69"/>
      <c r="J14" s="69"/>
      <c r="K14" s="69"/>
      <c r="L14" s="69"/>
      <c r="M14" s="69"/>
      <c r="N14" s="69"/>
      <c r="O14" s="69"/>
      <c r="P14" s="69"/>
      <c r="Q14" s="69"/>
      <c r="R14" s="69"/>
      <c r="S14" s="69" t="str">
        <f>+入力画面!L45</f>
        <v>税抜き方式</v>
      </c>
      <c r="T14" s="69"/>
      <c r="U14" s="69"/>
      <c r="V14" s="69"/>
      <c r="W14" s="69"/>
      <c r="X14" s="69"/>
      <c r="Y14" s="69"/>
    </row>
    <row r="15" spans="1:56" ht="21.75" customHeight="1" x14ac:dyDescent="0.15">
      <c r="B15" s="69"/>
      <c r="C15" s="69"/>
      <c r="D15" s="69"/>
      <c r="E15" s="69"/>
      <c r="F15" s="69"/>
      <c r="G15" s="69"/>
      <c r="H15" s="69"/>
      <c r="I15" s="69"/>
      <c r="J15" s="69"/>
      <c r="K15" s="69"/>
      <c r="L15" s="69"/>
      <c r="M15" s="69"/>
      <c r="N15" s="69"/>
      <c r="O15" s="69"/>
      <c r="P15" s="69"/>
      <c r="Q15" s="69"/>
      <c r="R15" s="69"/>
      <c r="S15" s="69"/>
      <c r="T15" s="69"/>
      <c r="U15" s="69"/>
      <c r="V15" s="69"/>
      <c r="W15" s="69"/>
      <c r="X15" s="69"/>
      <c r="Y15" s="69"/>
    </row>
    <row r="16" spans="1:56" ht="21.75" customHeight="1" x14ac:dyDescent="0.15">
      <c r="B16" s="209" t="s">
        <v>277</v>
      </c>
    </row>
    <row r="17" spans="2:2" ht="21.75" customHeight="1" x14ac:dyDescent="0.15">
      <c r="B17" s="63"/>
    </row>
    <row r="18" spans="2:2" ht="21.75" customHeight="1" x14ac:dyDescent="0.15">
      <c r="B18" s="63"/>
    </row>
    <row r="19" spans="2:2" ht="21.75" customHeight="1" x14ac:dyDescent="0.15">
      <c r="B19" s="63"/>
    </row>
    <row r="20" spans="2:2" ht="21.75" customHeight="1" x14ac:dyDescent="0.15">
      <c r="B20" s="63"/>
    </row>
    <row r="21" spans="2:2" ht="21.75" customHeight="1" x14ac:dyDescent="0.15">
      <c r="B21" s="63"/>
    </row>
    <row r="22" spans="2:2" ht="21.75" customHeight="1" x14ac:dyDescent="0.15">
      <c r="B22" s="63"/>
    </row>
    <row r="23" spans="2:2" ht="21.75" customHeight="1" x14ac:dyDescent="0.15">
      <c r="B23" s="63"/>
    </row>
    <row r="24" spans="2:2" ht="21.75" customHeight="1" x14ac:dyDescent="0.15">
      <c r="B24" s="63"/>
    </row>
    <row r="25" spans="2:2" ht="21.75" customHeight="1" x14ac:dyDescent="0.15">
      <c r="B25" s="63"/>
    </row>
    <row r="26" spans="2:2" ht="21.75" customHeight="1" x14ac:dyDescent="0.15">
      <c r="B26" s="63"/>
    </row>
    <row r="27" spans="2:2" ht="21.75" customHeight="1" x14ac:dyDescent="0.15">
      <c r="B27" s="63"/>
    </row>
    <row r="28" spans="2:2" ht="21.75" customHeight="1" x14ac:dyDescent="0.15">
      <c r="B28" s="63"/>
    </row>
    <row r="29" spans="2:2" ht="21.75" customHeight="1" x14ac:dyDescent="0.15">
      <c r="B29" s="63"/>
    </row>
    <row r="30" spans="2:2" ht="21.75" customHeight="1" x14ac:dyDescent="0.15">
      <c r="B30" s="63"/>
    </row>
    <row r="31" spans="2:2" ht="21.75" customHeight="1" x14ac:dyDescent="0.15">
      <c r="B31" s="63"/>
    </row>
    <row r="32" spans="2:2" ht="21.75" customHeight="1" x14ac:dyDescent="0.15">
      <c r="B32" s="63"/>
    </row>
    <row r="33" spans="2:2" ht="21.75" customHeight="1" x14ac:dyDescent="0.15">
      <c r="B33" s="63"/>
    </row>
    <row r="34" spans="2:2" ht="21.75" customHeight="1" x14ac:dyDescent="0.15">
      <c r="B34" s="63"/>
    </row>
  </sheetData>
  <sheetProtection password="CA9A" sheet="1" objects="1" scenarios="1" selectLockedCells="1"/>
  <mergeCells count="11">
    <mergeCell ref="T13:W13"/>
    <mergeCell ref="T3:W3"/>
    <mergeCell ref="T4:W4"/>
    <mergeCell ref="T5:W5"/>
    <mergeCell ref="T6:W6"/>
    <mergeCell ref="B7:Y7"/>
    <mergeCell ref="T8:W8"/>
    <mergeCell ref="T9:W9"/>
    <mergeCell ref="T10:W10"/>
    <mergeCell ref="T11:W11"/>
    <mergeCell ref="T12:W12"/>
  </mergeCells>
  <phoneticPr fontId="2"/>
  <printOptions horizontalCentered="1"/>
  <pageMargins left="0.61" right="0.31496062992125984" top="0.78" bottom="0.52" header="0.27559055118110237" footer="0.38"/>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解説</vt:lpstr>
      <vt:lpstr>入力画面</vt:lpstr>
      <vt:lpstr>貸借(1)</vt:lpstr>
      <vt:lpstr>貸借 (2)</vt:lpstr>
      <vt:lpstr>損益(1)</vt:lpstr>
      <vt:lpstr>損益(1)兼業あり(静岡県の様式）</vt:lpstr>
      <vt:lpstr>損益(1)兼業あり(佐賀県の様式）</vt:lpstr>
      <vt:lpstr>損益 (2)</vt:lpstr>
      <vt:lpstr>貸借 (2)記載要領なし</vt:lpstr>
      <vt:lpstr>損益 (2)記載要領なし</vt:lpstr>
      <vt:lpstr>解説!Print_Area</vt:lpstr>
      <vt:lpstr>'損益 (2)'!Print_Area</vt:lpstr>
      <vt:lpstr>'損益 (2)記載要領なし'!Print_Area</vt:lpstr>
      <vt:lpstr>'損益(1)'!Print_Area</vt:lpstr>
      <vt:lpstr>'損益(1)兼業あり(佐賀県の様式）'!Print_Area</vt:lpstr>
      <vt:lpstr>'損益(1)兼業あり(静岡県の様式）'!Print_Area</vt:lpstr>
      <vt:lpstr>'貸借 (2)'!Print_Area</vt:lpstr>
      <vt:lpstr>'貸借 (2)記載要領なし'!Print_Area</vt:lpstr>
      <vt:lpstr>'貸借(1)'!Print_Area</vt:lpstr>
      <vt:lpstr>入力画面!Print_Area</vt:lpstr>
    </vt:vector>
  </TitlesOfParts>
  <Company>岩田会計事務所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京次</dc:creator>
  <cp:lastModifiedBy>京次 岩田</cp:lastModifiedBy>
  <cp:lastPrinted>2022-04-27T07:10:12Z</cp:lastPrinted>
  <dcterms:created xsi:type="dcterms:W3CDTF">1998-02-11T06:59:37Z</dcterms:created>
  <dcterms:modified xsi:type="dcterms:W3CDTF">2025-05-01T05:58:17Z</dcterms:modified>
</cp:coreProperties>
</file>