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建設業許可(用紙）\●令和7年度版\HP用\サンプル\"/>
    </mc:Choice>
  </mc:AlternateContent>
  <xr:revisionPtr revIDLastSave="0" documentId="13_ncr:1_{B9E4614E-55DA-42BF-9EC9-1FB5DF687997}" xr6:coauthVersionLast="47" xr6:coauthVersionMax="47" xr10:uidLastSave="{00000000-0000-0000-0000-000000000000}"/>
  <bookViews>
    <workbookView xWindow="-120" yWindow="-120" windowWidth="20730" windowHeight="11160" tabRatio="774" activeTab="1" xr2:uid="{00000000-000D-0000-FFFF-FFFF00000000}"/>
  </bookViews>
  <sheets>
    <sheet name="解説" sheetId="39" r:id="rId1"/>
    <sheet name="入力(貸借)、検算" sheetId="20" r:id="rId2"/>
    <sheet name="入力(損益等)" sheetId="21" r:id="rId3"/>
    <sheet name="入力（株主資本等）" sheetId="41" r:id="rId4"/>
    <sheet name="貸借（1）" sheetId="8" r:id="rId5"/>
    <sheet name="貸借 (2)" sheetId="35" r:id="rId6"/>
    <sheet name="貸借 (3)" sheetId="36" r:id="rId7"/>
    <sheet name="損益(1)" sheetId="5" r:id="rId8"/>
    <sheet name="損益 (2)" sheetId="38" r:id="rId9"/>
    <sheet name="完成工事" sheetId="4" r:id="rId10"/>
    <sheet name="株主資本等" sheetId="43" r:id="rId11"/>
    <sheet name="注記(1)" sheetId="44" r:id="rId12"/>
    <sheet name="注記(2)" sheetId="50" r:id="rId13"/>
    <sheet name="注記(3)" sheetId="45" r:id="rId14"/>
    <sheet name="注記(4)" sheetId="51" r:id="rId15"/>
    <sheet name="事業報告書" sheetId="46" r:id="rId16"/>
    <sheet name="付属明細表" sheetId="40" r:id="rId17"/>
    <sheet name="開始貸借対照表" sheetId="49" r:id="rId18"/>
  </sheets>
  <definedNames>
    <definedName name="_xlnm._FilterDatabase" localSheetId="4" hidden="1">'貸借（1）'!$AA$17:$AA$18</definedName>
    <definedName name="_xlnm.Print_Area" localSheetId="0">解説!$B$2:$L$30</definedName>
    <definedName name="_xlnm.Print_Area" localSheetId="17">開始貸借対照表!$B$2:$E$9</definedName>
    <definedName name="_xlnm.Print_Area" localSheetId="10">株主資本等!$B$4:$T$28</definedName>
    <definedName name="_xlnm.Print_Area" localSheetId="9">完成工事!$B$2:$AA$15</definedName>
    <definedName name="_xlnm.Print_Area" localSheetId="15">事業報告書!$C$21:$K$43</definedName>
    <definedName name="_xlnm.Print_Area" localSheetId="8">'損益 (2)'!$B$2:$X$27</definedName>
    <definedName name="_xlnm.Print_Area" localSheetId="7">'損益(1)'!$B$5:$X$43</definedName>
    <definedName name="_xlnm.Print_Area" localSheetId="5">'貸借 (2)'!$B$2:$Z$40</definedName>
    <definedName name="_xlnm.Print_Area" localSheetId="6">'貸借 (3)'!$B$2:$Z$41</definedName>
    <definedName name="_xlnm.Print_Area" localSheetId="4">'貸借（1）'!$B$10:$Z$54</definedName>
    <definedName name="_xlnm.Print_Area" localSheetId="11">'注記(1)'!$B$11:$AC$57</definedName>
    <definedName name="_xlnm.Print_Area" localSheetId="12">'注記(2)'!$B$3:$AC$43</definedName>
    <definedName name="_xlnm.Print_Area" localSheetId="13">'注記(3)'!$C$3:$Q$47</definedName>
    <definedName name="_xlnm.Print_Area" localSheetId="14">'注記(4)'!$C$3:$Q$26</definedName>
    <definedName name="_xlnm.Print_Area" localSheetId="3">'入力（株主資本等）'!$B$1:$V$41</definedName>
    <definedName name="_xlnm.Print_Area" localSheetId="2">'入力(損益等)'!$B$10:$P$78</definedName>
    <definedName name="_xlnm.Print_Area" localSheetId="1">'入力(貸借)、検算'!$B$21:$W$97</definedName>
    <definedName name="_xlnm.Print_Area" localSheetId="16">付属明細表!$B$3:$P$117</definedName>
  </definedNames>
  <calcPr calcId="191029"/>
</workbook>
</file>

<file path=xl/calcChain.xml><?xml version="1.0" encoding="utf-8"?>
<calcChain xmlns="http://schemas.openxmlformats.org/spreadsheetml/2006/main">
  <c r="G22" i="51" l="1"/>
  <c r="G51" i="44"/>
  <c r="B3" i="5"/>
  <c r="B2" i="5"/>
  <c r="B3" i="8"/>
  <c r="B2" i="8"/>
  <c r="F6" i="40"/>
  <c r="F23" i="46"/>
  <c r="F24" i="46"/>
  <c r="M15" i="44"/>
  <c r="M14" i="44"/>
  <c r="P14" i="44"/>
  <c r="R14" i="44"/>
  <c r="T14" i="44"/>
  <c r="P15" i="44"/>
  <c r="R15" i="44"/>
  <c r="T15" i="44"/>
  <c r="K8" i="43"/>
  <c r="L8" i="43"/>
  <c r="M8" i="43"/>
  <c r="M7" i="43"/>
  <c r="L7" i="43"/>
  <c r="K7" i="43"/>
  <c r="J7" i="43"/>
  <c r="J8" i="43"/>
  <c r="R5" i="4"/>
  <c r="P5" i="4"/>
  <c r="N5" i="4"/>
  <c r="L5" i="4"/>
  <c r="R4" i="4"/>
  <c r="P4" i="4"/>
  <c r="N4" i="4"/>
  <c r="L4" i="4"/>
  <c r="Q15" i="8"/>
  <c r="V2" i="20"/>
  <c r="I12" i="8" s="1"/>
  <c r="Q9" i="5"/>
  <c r="O9" i="5"/>
  <c r="Q8" i="5"/>
  <c r="O8" i="5"/>
  <c r="M9" i="5"/>
  <c r="M8" i="5"/>
  <c r="L9" i="5"/>
  <c r="L8" i="5"/>
  <c r="O13" i="8"/>
  <c r="M13" i="8"/>
  <c r="K13" i="8"/>
  <c r="J13" i="8"/>
  <c r="A4" i="51"/>
  <c r="A3" i="45"/>
  <c r="G4" i="51"/>
  <c r="G7" i="51"/>
  <c r="B11" i="51"/>
  <c r="B13" i="51"/>
  <c r="G16" i="51"/>
  <c r="G19" i="51"/>
  <c r="G25" i="51"/>
  <c r="G57" i="44"/>
  <c r="G54" i="44"/>
  <c r="G48" i="44"/>
  <c r="G45" i="44"/>
  <c r="G42" i="50"/>
  <c r="G39" i="50"/>
  <c r="G36" i="50"/>
  <c r="G33" i="50"/>
  <c r="G30" i="50"/>
  <c r="G26" i="50"/>
  <c r="G23" i="50"/>
  <c r="G20" i="50"/>
  <c r="G16" i="50"/>
  <c r="M13" i="50"/>
  <c r="M12" i="50"/>
  <c r="G9" i="50"/>
  <c r="G6" i="50"/>
  <c r="N18" i="21"/>
  <c r="L25" i="21"/>
  <c r="L29" i="21"/>
  <c r="N53" i="21"/>
  <c r="N58" i="21"/>
  <c r="N64" i="21"/>
  <c r="N69" i="21"/>
  <c r="N73" i="21"/>
  <c r="N76" i="21"/>
  <c r="B5" i="45"/>
  <c r="B10" i="45"/>
  <c r="G34" i="45"/>
  <c r="G31" i="45"/>
  <c r="G24" i="45"/>
  <c r="G27" i="45"/>
  <c r="J10" i="36"/>
  <c r="I5" i="36"/>
  <c r="I39" i="35"/>
  <c r="I30" i="35"/>
  <c r="I15" i="35"/>
  <c r="I16" i="35"/>
  <c r="I17" i="35"/>
  <c r="I18" i="35"/>
  <c r="J10" i="35"/>
  <c r="I53" i="8"/>
  <c r="I30" i="8"/>
  <c r="I28" i="8"/>
  <c r="I52" i="8"/>
  <c r="AB18" i="8"/>
  <c r="N43" i="8"/>
  <c r="K52" i="20"/>
  <c r="U43" i="8" s="1"/>
  <c r="N42" i="8"/>
  <c r="S54" i="20"/>
  <c r="S43" i="20"/>
  <c r="K45" i="20"/>
  <c r="U36" i="8" s="1"/>
  <c r="K47" i="20"/>
  <c r="U38" i="8" s="1"/>
  <c r="K49" i="20"/>
  <c r="U40" i="8"/>
  <c r="K57" i="20"/>
  <c r="U46" i="8" s="1"/>
  <c r="I20" i="39"/>
  <c r="I23" i="39" s="1"/>
  <c r="I30" i="39" s="1"/>
  <c r="F30" i="39"/>
  <c r="K84" i="20"/>
  <c r="V75" i="20"/>
  <c r="V67" i="20"/>
  <c r="V78" i="20" s="1"/>
  <c r="V85" i="20" s="1"/>
  <c r="V83" i="20"/>
  <c r="C9" i="49"/>
  <c r="E9" i="49"/>
  <c r="Q45" i="45"/>
  <c r="M39" i="45"/>
  <c r="I39" i="36"/>
  <c r="J37" i="36"/>
  <c r="J36" i="36"/>
  <c r="J8" i="36"/>
  <c r="D9" i="41"/>
  <c r="D20" i="41"/>
  <c r="E9" i="41"/>
  <c r="F9" i="41"/>
  <c r="F20" i="41"/>
  <c r="F25" i="41" s="1"/>
  <c r="F46" i="41" s="1"/>
  <c r="G9" i="41"/>
  <c r="G24" i="41"/>
  <c r="I9" i="41"/>
  <c r="J9" i="41"/>
  <c r="K9" i="41"/>
  <c r="M9" i="41"/>
  <c r="N9" i="41"/>
  <c r="N20" i="41" s="1"/>
  <c r="P9" i="41"/>
  <c r="Q9" i="41"/>
  <c r="R9" i="41"/>
  <c r="T9" i="41"/>
  <c r="S75" i="20"/>
  <c r="S78" i="20" s="1"/>
  <c r="S67" i="20"/>
  <c r="S83" i="20"/>
  <c r="S24" i="41"/>
  <c r="L12" i="41"/>
  <c r="K41" i="20"/>
  <c r="U32" i="8"/>
  <c r="K65" i="20"/>
  <c r="U54" i="8" s="1"/>
  <c r="K76" i="20"/>
  <c r="Z18" i="8"/>
  <c r="AA7" i="4"/>
  <c r="H26" i="46"/>
  <c r="D19" i="41"/>
  <c r="D24" i="41"/>
  <c r="E19" i="41"/>
  <c r="E24" i="41"/>
  <c r="F19" i="41"/>
  <c r="F24" i="41"/>
  <c r="G19" i="41"/>
  <c r="H11" i="41"/>
  <c r="O11" i="41" s="1"/>
  <c r="H15" i="41"/>
  <c r="H16" i="41"/>
  <c r="H17" i="41"/>
  <c r="I19" i="41"/>
  <c r="I24" i="41"/>
  <c r="J19" i="41"/>
  <c r="J24" i="41"/>
  <c r="K24" i="41"/>
  <c r="L14" i="41"/>
  <c r="L15" i="41"/>
  <c r="O15" i="41" s="1"/>
  <c r="U15" i="41" s="1"/>
  <c r="L16" i="41"/>
  <c r="L17" i="41"/>
  <c r="M19" i="41"/>
  <c r="M24" i="41"/>
  <c r="N19" i="41"/>
  <c r="N24" i="41"/>
  <c r="O14" i="41"/>
  <c r="P19" i="41"/>
  <c r="P20" i="41" s="1"/>
  <c r="P24" i="41"/>
  <c r="Q19" i="41"/>
  <c r="Q24" i="41"/>
  <c r="R19" i="41"/>
  <c r="R24" i="41"/>
  <c r="S18" i="41"/>
  <c r="S19" i="41"/>
  <c r="T19" i="41"/>
  <c r="T24" i="41"/>
  <c r="K15" i="40"/>
  <c r="F18" i="40"/>
  <c r="F27" i="40"/>
  <c r="F36" i="40"/>
  <c r="L42" i="40"/>
  <c r="L43" i="40"/>
  <c r="L45" i="40" s="1"/>
  <c r="L44" i="40"/>
  <c r="E45" i="40"/>
  <c r="H45" i="40"/>
  <c r="J45" i="40"/>
  <c r="M52" i="40"/>
  <c r="N52" i="40"/>
  <c r="O52" i="40"/>
  <c r="M53" i="40"/>
  <c r="M61" i="40" s="1"/>
  <c r="N53" i="40"/>
  <c r="O53" i="40"/>
  <c r="M54" i="40"/>
  <c r="N54" i="40"/>
  <c r="N61" i="40" s="1"/>
  <c r="O54" i="40"/>
  <c r="M55" i="40"/>
  <c r="N55" i="40"/>
  <c r="O55" i="40"/>
  <c r="M56" i="40"/>
  <c r="N56" i="40"/>
  <c r="O56" i="40"/>
  <c r="M57" i="40"/>
  <c r="N57" i="40"/>
  <c r="O57" i="40"/>
  <c r="M58" i="40"/>
  <c r="N58" i="40"/>
  <c r="O58" i="40"/>
  <c r="M59" i="40"/>
  <c r="N59" i="40"/>
  <c r="O59" i="40"/>
  <c r="M60" i="40"/>
  <c r="N60" i="40"/>
  <c r="O60" i="40"/>
  <c r="F61" i="40"/>
  <c r="G61" i="40"/>
  <c r="H61" i="40"/>
  <c r="I61" i="40"/>
  <c r="J61" i="40"/>
  <c r="K61" i="40"/>
  <c r="L61" i="40"/>
  <c r="M65" i="40"/>
  <c r="O65" i="40"/>
  <c r="M66" i="40"/>
  <c r="O66" i="40"/>
  <c r="M67" i="40"/>
  <c r="O67" i="40"/>
  <c r="E68" i="40"/>
  <c r="G68" i="40"/>
  <c r="I68" i="40"/>
  <c r="K68" i="40"/>
  <c r="M69" i="40"/>
  <c r="O69" i="40"/>
  <c r="M70" i="40"/>
  <c r="O70" i="40"/>
  <c r="M71" i="40"/>
  <c r="O71" i="40"/>
  <c r="E72" i="40"/>
  <c r="G72" i="40"/>
  <c r="I72" i="40"/>
  <c r="K72" i="40"/>
  <c r="L78" i="40"/>
  <c r="L79" i="40"/>
  <c r="L80" i="40"/>
  <c r="E81" i="40"/>
  <c r="H81" i="40"/>
  <c r="J81" i="40"/>
  <c r="E90" i="40"/>
  <c r="L96" i="40"/>
  <c r="L97" i="40"/>
  <c r="L98" i="40"/>
  <c r="E99" i="40"/>
  <c r="H99" i="40"/>
  <c r="J99" i="40"/>
  <c r="L105" i="40"/>
  <c r="L106" i="40"/>
  <c r="L108" i="40" s="1"/>
  <c r="L107" i="40"/>
  <c r="E108" i="40"/>
  <c r="H108" i="40"/>
  <c r="J108" i="40"/>
  <c r="E117" i="40"/>
  <c r="Q9" i="43"/>
  <c r="T10" i="43"/>
  <c r="C108" i="41"/>
  <c r="C23" i="43" s="1"/>
  <c r="C109" i="41"/>
  <c r="C24" i="43"/>
  <c r="C110" i="41"/>
  <c r="C25" i="43" s="1"/>
  <c r="S6" i="4"/>
  <c r="E2" i="38"/>
  <c r="I3" i="38"/>
  <c r="E7" i="38"/>
  <c r="I8" i="38"/>
  <c r="L11" i="38"/>
  <c r="J12" i="38"/>
  <c r="E13" i="38"/>
  <c r="I14" i="38"/>
  <c r="K17" i="38"/>
  <c r="E18" i="38"/>
  <c r="I19" i="38"/>
  <c r="K21" i="38"/>
  <c r="E22" i="38"/>
  <c r="I23" i="38"/>
  <c r="R11" i="5"/>
  <c r="N23" i="21"/>
  <c r="K24" i="5"/>
  <c r="J25" i="5"/>
  <c r="J27" i="5"/>
  <c r="J28" i="5"/>
  <c r="J29" i="5"/>
  <c r="J32" i="5"/>
  <c r="L34" i="5"/>
  <c r="J35" i="5"/>
  <c r="J37" i="5"/>
  <c r="J38" i="5"/>
  <c r="J40" i="5"/>
  <c r="E43" i="5"/>
  <c r="I3" i="36"/>
  <c r="J6" i="36"/>
  <c r="E7" i="36"/>
  <c r="E9" i="36"/>
  <c r="K21" i="36"/>
  <c r="F26" i="36"/>
  <c r="M26" i="36"/>
  <c r="F27" i="36"/>
  <c r="M27" i="36"/>
  <c r="F28" i="36"/>
  <c r="K32" i="36"/>
  <c r="J3" i="35"/>
  <c r="M4" i="35"/>
  <c r="I5" i="35"/>
  <c r="K6" i="35"/>
  <c r="J7" i="35"/>
  <c r="J8" i="35"/>
  <c r="E9" i="35"/>
  <c r="I19" i="35"/>
  <c r="E28" i="35"/>
  <c r="I31" i="35"/>
  <c r="I32" i="35"/>
  <c r="I35" i="35"/>
  <c r="I36" i="35"/>
  <c r="E37" i="35"/>
  <c r="E38" i="35"/>
  <c r="E23" i="8"/>
  <c r="I24" i="8"/>
  <c r="U24" i="8"/>
  <c r="I27" i="8"/>
  <c r="U27" i="8"/>
  <c r="E29" i="8"/>
  <c r="U29" i="8"/>
  <c r="N35" i="8"/>
  <c r="N37" i="8"/>
  <c r="N38" i="8"/>
  <c r="N39" i="8"/>
  <c r="I44" i="8"/>
  <c r="N45" i="8"/>
  <c r="I49" i="8"/>
  <c r="I50" i="8"/>
  <c r="I51" i="8"/>
  <c r="J5" i="45"/>
  <c r="G8" i="45"/>
  <c r="G11" i="45"/>
  <c r="G14" i="45"/>
  <c r="G17" i="45"/>
  <c r="G20" i="45"/>
  <c r="U17" i="44"/>
  <c r="G20" i="44"/>
  <c r="G38" i="44"/>
  <c r="G42" i="44"/>
  <c r="H24" i="41"/>
  <c r="U52" i="8"/>
  <c r="Y2" i="38"/>
  <c r="P8" i="38" s="1"/>
  <c r="U20" i="8"/>
  <c r="U23" i="8"/>
  <c r="U26" i="8"/>
  <c r="N36" i="8"/>
  <c r="U53" i="8"/>
  <c r="Y13" i="5"/>
  <c r="P14" i="5" s="1"/>
  <c r="P21" i="5"/>
  <c r="U21" i="8"/>
  <c r="U31" i="8"/>
  <c r="U44" i="8"/>
  <c r="U50" i="8"/>
  <c r="AE12" i="50"/>
  <c r="AF12" i="50"/>
  <c r="AA2" i="35"/>
  <c r="U27" i="35" s="1"/>
  <c r="U51" i="8"/>
  <c r="U41" i="8"/>
  <c r="M68" i="40"/>
  <c r="N46" i="8"/>
  <c r="U25" i="8"/>
  <c r="U22" i="8"/>
  <c r="AB7" i="4"/>
  <c r="R10" i="4" s="1"/>
  <c r="R13" i="4"/>
  <c r="AE13" i="50"/>
  <c r="AF13" i="50" s="1"/>
  <c r="U11" i="41"/>
  <c r="U18" i="41"/>
  <c r="N26" i="21"/>
  <c r="L28" i="21"/>
  <c r="N29" i="21" s="1"/>
  <c r="P34" i="5"/>
  <c r="P36" i="5"/>
  <c r="P28" i="5"/>
  <c r="P33" i="5"/>
  <c r="P26" i="5"/>
  <c r="P23" i="5"/>
  <c r="T20" i="41"/>
  <c r="T25" i="41" s="1"/>
  <c r="T46" i="41" s="1"/>
  <c r="S53" i="20"/>
  <c r="D25" i="41"/>
  <c r="D46" i="41" s="1"/>
  <c r="S9" i="41"/>
  <c r="S20" i="41" s="1"/>
  <c r="Q20" i="41"/>
  <c r="AB9" i="4"/>
  <c r="Y9" i="4"/>
  <c r="AB11" i="4"/>
  <c r="Y11" i="4"/>
  <c r="N40" i="8"/>
  <c r="P18" i="38"/>
  <c r="Q25" i="41"/>
  <c r="Q46" i="41" s="1"/>
  <c r="U14" i="41"/>
  <c r="H19" i="41"/>
  <c r="Y14" i="4"/>
  <c r="AB8" i="4"/>
  <c r="Y8" i="4" s="1"/>
  <c r="S56" i="20"/>
  <c r="U36" i="35"/>
  <c r="U3" i="35"/>
  <c r="O68" i="40"/>
  <c r="W13" i="5"/>
  <c r="Q13" i="50"/>
  <c r="Q12" i="50"/>
  <c r="U30" i="8"/>
  <c r="V98" i="41"/>
  <c r="K107" i="41" s="1"/>
  <c r="K22" i="43" s="1"/>
  <c r="AA2" i="36"/>
  <c r="U36" i="36" s="1"/>
  <c r="U49" i="8"/>
  <c r="U28" i="8"/>
  <c r="M109" i="41"/>
  <c r="M24" i="43"/>
  <c r="G108" i="41"/>
  <c r="G23" i="43" s="1"/>
  <c r="R111" i="41"/>
  <c r="Q26" i="43" s="1"/>
  <c r="T111" i="41"/>
  <c r="S26" i="43"/>
  <c r="I112" i="41"/>
  <c r="I27" i="43"/>
  <c r="M108" i="41"/>
  <c r="M23" i="43" s="1"/>
  <c r="J108" i="41"/>
  <c r="J23" i="43" s="1"/>
  <c r="E110" i="41"/>
  <c r="E25" i="43" s="1"/>
  <c r="I109" i="41"/>
  <c r="I24" i="43"/>
  <c r="Q112" i="41"/>
  <c r="P27" i="43" s="1"/>
  <c r="D110" i="41"/>
  <c r="D25" i="43" s="1"/>
  <c r="Q111" i="41"/>
  <c r="P26" i="43" s="1"/>
  <c r="S111" i="41"/>
  <c r="R26" i="43" s="1"/>
  <c r="Q102" i="41"/>
  <c r="P17" i="43"/>
  <c r="H104" i="41"/>
  <c r="H19" i="43" s="1"/>
  <c r="N108" i="41"/>
  <c r="L109" i="41"/>
  <c r="L24" i="43" s="1"/>
  <c r="N107" i="41"/>
  <c r="N112" i="41"/>
  <c r="D112" i="41"/>
  <c r="D27" i="43"/>
  <c r="K109" i="41"/>
  <c r="K24" i="43" s="1"/>
  <c r="G109" i="41"/>
  <c r="G24" i="43" s="1"/>
  <c r="F104" i="41"/>
  <c r="F19" i="43" s="1"/>
  <c r="R112" i="41"/>
  <c r="Q27" i="43" s="1"/>
  <c r="G102" i="41"/>
  <c r="G17" i="43" s="1"/>
  <c r="E108" i="41"/>
  <c r="E23" i="43" s="1"/>
  <c r="P111" i="41"/>
  <c r="O26" i="43"/>
  <c r="O104" i="41"/>
  <c r="N19" i="43" s="1"/>
  <c r="K108" i="41"/>
  <c r="K23" i="43" s="1"/>
  <c r="L108" i="41"/>
  <c r="L23" i="43" s="1"/>
  <c r="N109" i="41"/>
  <c r="J109" i="41"/>
  <c r="J24" i="43" s="1"/>
  <c r="M110" i="41"/>
  <c r="M25" i="43" s="1"/>
  <c r="R102" i="41"/>
  <c r="Q17" i="43" s="1"/>
  <c r="F113" i="41"/>
  <c r="F28" i="43"/>
  <c r="I102" i="41"/>
  <c r="I17" i="43" s="1"/>
  <c r="S102" i="41"/>
  <c r="R17" i="43" s="1"/>
  <c r="F112" i="41"/>
  <c r="F27" i="43"/>
  <c r="K105" i="41"/>
  <c r="K20" i="43" s="1"/>
  <c r="L110" i="41"/>
  <c r="L25" i="43" s="1"/>
  <c r="J102" i="41"/>
  <c r="J17" i="43" s="1"/>
  <c r="N110" i="41"/>
  <c r="T113" i="41"/>
  <c r="S28" i="43"/>
  <c r="F110" i="41"/>
  <c r="F25" i="43"/>
  <c r="J110" i="41"/>
  <c r="J25" i="43" s="1"/>
  <c r="I105" i="41"/>
  <c r="I20" i="43" s="1"/>
  <c r="H108" i="41"/>
  <c r="H23" i="43" s="1"/>
  <c r="F109" i="41"/>
  <c r="F24" i="43" s="1"/>
  <c r="E112" i="41"/>
  <c r="E27" i="43" s="1"/>
  <c r="S112" i="41"/>
  <c r="R27" i="43" s="1"/>
  <c r="D102" i="41"/>
  <c r="D17" i="43" s="1"/>
  <c r="K102" i="41"/>
  <c r="K17" i="43" s="1"/>
  <c r="N102" i="41"/>
  <c r="O107" i="41"/>
  <c r="N22" i="43" s="1"/>
  <c r="P102" i="41"/>
  <c r="O17" i="43" s="1"/>
  <c r="O108" i="41"/>
  <c r="N23" i="43" s="1"/>
  <c r="U107" i="41"/>
  <c r="T22" i="43"/>
  <c r="H112" i="41"/>
  <c r="H27" i="43" s="1"/>
  <c r="U4" i="36"/>
  <c r="U28" i="36"/>
  <c r="U5" i="36"/>
  <c r="U24" i="36"/>
  <c r="U8" i="36"/>
  <c r="U3" i="36"/>
  <c r="U39" i="36"/>
  <c r="U9" i="36"/>
  <c r="U6" i="36"/>
  <c r="U10" i="36"/>
  <c r="U27" i="36"/>
  <c r="U35" i="36"/>
  <c r="U17" i="36"/>
  <c r="U30" i="36"/>
  <c r="U12" i="36"/>
  <c r="M112" i="41"/>
  <c r="M27" i="43" s="1"/>
  <c r="U11" i="36" l="1"/>
  <c r="U26" i="36"/>
  <c r="U38" i="36"/>
  <c r="U20" i="36"/>
  <c r="U7" i="36"/>
  <c r="U32" i="36"/>
  <c r="U37" i="36"/>
  <c r="V18" i="5"/>
  <c r="P41" i="5"/>
  <c r="P24" i="5"/>
  <c r="T112" i="41"/>
  <c r="S27" i="43" s="1"/>
  <c r="U108" i="41"/>
  <c r="T23" i="43" s="1"/>
  <c r="J112" i="41"/>
  <c r="J27" i="43" s="1"/>
  <c r="H109" i="41"/>
  <c r="H24" i="43" s="1"/>
  <c r="U22" i="36"/>
  <c r="U33" i="36"/>
  <c r="U29" i="36"/>
  <c r="U21" i="36"/>
  <c r="U31" i="36"/>
  <c r="U18" i="36"/>
  <c r="Q113" i="41"/>
  <c r="P28" i="43" s="1"/>
  <c r="M102" i="41"/>
  <c r="M17" i="43" s="1"/>
  <c r="D113" i="41"/>
  <c r="D28" i="43" s="1"/>
  <c r="M107" i="41"/>
  <c r="M22" i="43" s="1"/>
  <c r="T102" i="41"/>
  <c r="S17" i="43" s="1"/>
  <c r="L107" i="41"/>
  <c r="L22" i="43" s="1"/>
  <c r="U111" i="41"/>
  <c r="T26" i="43" s="1"/>
  <c r="D109" i="41"/>
  <c r="D24" i="43" s="1"/>
  <c r="F102" i="41"/>
  <c r="F17" i="43" s="1"/>
  <c r="K110" i="41"/>
  <c r="K25" i="43" s="1"/>
  <c r="E104" i="41"/>
  <c r="E19" i="43" s="1"/>
  <c r="U104" i="41"/>
  <c r="T19" i="43" s="1"/>
  <c r="G110" i="41"/>
  <c r="G25" i="43" s="1"/>
  <c r="D108" i="41"/>
  <c r="D23" i="43" s="1"/>
  <c r="G112" i="41"/>
  <c r="G27" i="43" s="1"/>
  <c r="F108" i="41"/>
  <c r="F23" i="43" s="1"/>
  <c r="E109" i="41"/>
  <c r="E24" i="43" s="1"/>
  <c r="I110" i="41"/>
  <c r="I25" i="43" s="1"/>
  <c r="D104" i="41"/>
  <c r="D19" i="43" s="1"/>
  <c r="I108" i="41"/>
  <c r="I23" i="43" s="1"/>
  <c r="AB12" i="4"/>
  <c r="Y12" i="4" s="1"/>
  <c r="P30" i="5"/>
  <c r="P43" i="5"/>
  <c r="P25" i="5"/>
  <c r="P25" i="41"/>
  <c r="P46" i="41" s="1"/>
  <c r="P113" i="41"/>
  <c r="O28" i="43" s="1"/>
  <c r="S25" i="41"/>
  <c r="S46" i="41" s="1"/>
  <c r="S113" i="41"/>
  <c r="R28" i="43" s="1"/>
  <c r="N54" i="21"/>
  <c r="V21" i="5"/>
  <c r="Q95" i="20"/>
  <c r="P96" i="20"/>
  <c r="U40" i="35"/>
  <c r="U4" i="35"/>
  <c r="U18" i="35"/>
  <c r="U7" i="35"/>
  <c r="U19" i="35"/>
  <c r="U37" i="35"/>
  <c r="U29" i="35"/>
  <c r="U33" i="35"/>
  <c r="U30" i="35"/>
  <c r="U10" i="35"/>
  <c r="U15" i="35"/>
  <c r="U39" i="35"/>
  <c r="U8" i="35"/>
  <c r="U35" i="35"/>
  <c r="U34" i="35"/>
  <c r="U9" i="35"/>
  <c r="N25" i="41"/>
  <c r="N46" i="41" s="1"/>
  <c r="N113" i="41"/>
  <c r="P112" i="41"/>
  <c r="O27" i="43" s="1"/>
  <c r="U17" i="35"/>
  <c r="U6" i="35"/>
  <c r="U38" i="35"/>
  <c r="P19" i="38"/>
  <c r="P20" i="5"/>
  <c r="P32" i="5"/>
  <c r="P15" i="5"/>
  <c r="P40" i="5"/>
  <c r="P17" i="5"/>
  <c r="P42" i="5"/>
  <c r="P29" i="5"/>
  <c r="P37" i="5"/>
  <c r="P38" i="5"/>
  <c r="P35" i="5"/>
  <c r="P18" i="5"/>
  <c r="V15" i="5"/>
  <c r="P31" i="5"/>
  <c r="P39" i="5"/>
  <c r="P27" i="5"/>
  <c r="L81" i="40"/>
  <c r="O61" i="40"/>
  <c r="R20" i="41"/>
  <c r="M20" i="41"/>
  <c r="E20" i="41"/>
  <c r="E102" i="41"/>
  <c r="E17" i="43" s="1"/>
  <c r="P2" i="38"/>
  <c r="V14" i="38"/>
  <c r="P11" i="38"/>
  <c r="P12" i="38"/>
  <c r="P14" i="38"/>
  <c r="P23" i="38"/>
  <c r="V26" i="38"/>
  <c r="P7" i="38"/>
  <c r="P26" i="38"/>
  <c r="P10" i="38"/>
  <c r="L9" i="41"/>
  <c r="I20" i="41"/>
  <c r="K58" i="20"/>
  <c r="P25" i="38"/>
  <c r="U31" i="35"/>
  <c r="U16" i="35"/>
  <c r="U28" i="35"/>
  <c r="U12" i="35"/>
  <c r="P3" i="38"/>
  <c r="P22" i="38"/>
  <c r="U20" i="35"/>
  <c r="P17" i="38"/>
  <c r="O16" i="41"/>
  <c r="L99" i="40"/>
  <c r="O72" i="40"/>
  <c r="O12" i="41"/>
  <c r="L105" i="41"/>
  <c r="L20" i="43" s="1"/>
  <c r="L24" i="41"/>
  <c r="G20" i="41"/>
  <c r="H9" i="41"/>
  <c r="J23" i="39"/>
  <c r="U32" i="35"/>
  <c r="U26" i="35"/>
  <c r="U11" i="35"/>
  <c r="U5" i="35"/>
  <c r="P13" i="38"/>
  <c r="P21" i="38"/>
  <c r="V19" i="38"/>
  <c r="P6" i="38"/>
  <c r="V8" i="38"/>
  <c r="V3" i="38"/>
  <c r="M72" i="40"/>
  <c r="O17" i="41"/>
  <c r="H110" i="41"/>
  <c r="H25" i="43" s="1"/>
  <c r="O24" i="41"/>
  <c r="S85" i="20"/>
  <c r="J20" i="41"/>
  <c r="V23" i="38"/>
  <c r="K7" i="5"/>
  <c r="B20" i="20"/>
  <c r="U16" i="41" l="1"/>
  <c r="U109" i="41" s="1"/>
  <c r="T24" i="43" s="1"/>
  <c r="O109" i="41"/>
  <c r="N24" i="43" s="1"/>
  <c r="L102" i="41"/>
  <c r="L17" i="43" s="1"/>
  <c r="U17" i="41"/>
  <c r="U110" i="41" s="1"/>
  <c r="T25" i="43" s="1"/>
  <c r="O110" i="41"/>
  <c r="N25" i="43" s="1"/>
  <c r="U24" i="41"/>
  <c r="T11" i="51"/>
  <c r="D11" i="51" s="1"/>
  <c r="U40" i="36"/>
  <c r="S86" i="20"/>
  <c r="U41" i="36" s="1"/>
  <c r="H102" i="41"/>
  <c r="H17" i="43" s="1"/>
  <c r="H20" i="41"/>
  <c r="G25" i="41"/>
  <c r="G46" i="41" s="1"/>
  <c r="G113" i="41"/>
  <c r="G28" i="43" s="1"/>
  <c r="U47" i="8"/>
  <c r="K77" i="20"/>
  <c r="M113" i="41"/>
  <c r="M28" i="43" s="1"/>
  <c r="M25" i="41"/>
  <c r="M46" i="41" s="1"/>
  <c r="J25" i="41"/>
  <c r="J46" i="41" s="1"/>
  <c r="J113" i="41"/>
  <c r="J28" i="43" s="1"/>
  <c r="I28" i="39"/>
  <c r="I27" i="39"/>
  <c r="I29" i="39"/>
  <c r="O9" i="41"/>
  <c r="U12" i="41"/>
  <c r="O105" i="41"/>
  <c r="N20" i="43" s="1"/>
  <c r="E113" i="41"/>
  <c r="E28" i="43" s="1"/>
  <c r="E25" i="41"/>
  <c r="I25" i="41"/>
  <c r="I46" i="41" s="1"/>
  <c r="I113" i="41"/>
  <c r="I28" i="43" s="1"/>
  <c r="R25" i="41"/>
  <c r="R46" i="41" s="1"/>
  <c r="R113" i="41"/>
  <c r="Q28" i="43" s="1"/>
  <c r="N65" i="21"/>
  <c r="V4" i="38"/>
  <c r="N74" i="21" l="1"/>
  <c r="V15" i="38"/>
  <c r="I26" i="39"/>
  <c r="E46" i="41"/>
  <c r="U105" i="41"/>
  <c r="T20" i="43" s="1"/>
  <c r="U9" i="41"/>
  <c r="O102" i="41"/>
  <c r="N17" i="43" s="1"/>
  <c r="U13" i="35"/>
  <c r="K86" i="20"/>
  <c r="H113" i="41"/>
  <c r="H28" i="43" s="1"/>
  <c r="H25" i="41"/>
  <c r="H46" i="41" s="1"/>
  <c r="U102" i="41" l="1"/>
  <c r="T17" i="43" s="1"/>
  <c r="Q90" i="20"/>
  <c r="U21" i="35"/>
  <c r="N77" i="21"/>
  <c r="V24" i="38"/>
  <c r="P94" i="20" l="1"/>
  <c r="K13" i="41"/>
  <c r="T13" i="51"/>
  <c r="D13" i="51" s="1"/>
  <c r="V27" i="38"/>
  <c r="K106" i="41" l="1"/>
  <c r="K21" i="43" s="1"/>
  <c r="K19" i="41"/>
  <c r="L13" i="41"/>
  <c r="O13" i="41" l="1"/>
  <c r="L106" i="41"/>
  <c r="L21" i="43" s="1"/>
  <c r="L19" i="41"/>
  <c r="K20" i="41"/>
  <c r="K112" i="41"/>
  <c r="K27" i="43" s="1"/>
  <c r="L112" i="41" l="1"/>
  <c r="L27" i="43" s="1"/>
  <c r="L20" i="41"/>
  <c r="K113" i="41"/>
  <c r="K28" i="43" s="1"/>
  <c r="K25" i="41"/>
  <c r="O106" i="41"/>
  <c r="N21" i="43" s="1"/>
  <c r="U13" i="41"/>
  <c r="O19" i="41"/>
  <c r="O112" i="41" l="1"/>
  <c r="N27" i="43" s="1"/>
  <c r="O20" i="41"/>
  <c r="K46" i="41"/>
  <c r="L25" i="41"/>
  <c r="L46" i="41" s="1"/>
  <c r="L113" i="41"/>
  <c r="L28" i="43" s="1"/>
  <c r="U106" i="41"/>
  <c r="T21" i="43" s="1"/>
  <c r="U19" i="41"/>
  <c r="U112" i="41" l="1"/>
  <c r="T27" i="43" s="1"/>
  <c r="U20" i="41"/>
  <c r="O113" i="41"/>
  <c r="N28" i="43" s="1"/>
  <c r="O25" i="41"/>
  <c r="O46" i="41" l="1"/>
  <c r="U46" i="41" s="1"/>
  <c r="U47" i="41" s="1"/>
  <c r="Q97" i="20" s="1"/>
  <c r="V22" i="41"/>
  <c r="U22" i="41"/>
  <c r="U113" i="41"/>
  <c r="T28" i="43" s="1"/>
  <c r="U25" i="41"/>
  <c r="C8" i="41" s="1"/>
  <c r="C6" i="41"/>
  <c r="Q9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3" authorId="0" shapeId="0" xr:uid="{00000000-0006-0000-0300-000001000000}">
      <text>
        <r>
          <rPr>
            <b/>
            <sz val="9"/>
            <color indexed="81"/>
            <rFont val="ＭＳ Ｐゴシック"/>
            <family val="3"/>
            <charset val="128"/>
          </rPr>
          <t>「損益計算書」より
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J14" authorId="0" shapeId="0" xr:uid="{00000000-0006-0000-0A00-000001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sharedStrings.xml><?xml version="1.0" encoding="utf-8"?>
<sst xmlns="http://schemas.openxmlformats.org/spreadsheetml/2006/main" count="1214" uniqueCount="791">
  <si>
    <t>現金預金</t>
  </si>
  <si>
    <t>支払手形</t>
  </si>
  <si>
    <t>受取手形</t>
  </si>
  <si>
    <t>短期借入金</t>
  </si>
  <si>
    <t>有価証券</t>
  </si>
  <si>
    <t>未払金</t>
  </si>
  <si>
    <t>完成工事原価</t>
  </si>
  <si>
    <t>未払法人税等</t>
  </si>
  <si>
    <t>未成工事支出金</t>
  </si>
  <si>
    <t>材料貯蔵品</t>
  </si>
  <si>
    <t>預り金</t>
  </si>
  <si>
    <t>短期貸付金</t>
  </si>
  <si>
    <t>前受収益</t>
  </si>
  <si>
    <t>前払費用</t>
  </si>
  <si>
    <t>役員報酬</t>
  </si>
  <si>
    <t>従業員給料手当</t>
  </si>
  <si>
    <t>退職金</t>
  </si>
  <si>
    <t>法定福利費</t>
  </si>
  <si>
    <t>長期借入金</t>
  </si>
  <si>
    <t>土地</t>
  </si>
  <si>
    <t>建設仮勘定</t>
  </si>
  <si>
    <t>寄付金</t>
  </si>
  <si>
    <t>特許権</t>
  </si>
  <si>
    <t>資本準備金</t>
  </si>
  <si>
    <t>利益準備金</t>
  </si>
  <si>
    <t>減価償却費</t>
  </si>
  <si>
    <t>投資有価証券</t>
  </si>
  <si>
    <t>租税公課</t>
  </si>
  <si>
    <t>準備金</t>
  </si>
  <si>
    <t>保険料</t>
  </si>
  <si>
    <t>積立金</t>
  </si>
  <si>
    <t>前期損益修正益</t>
  </si>
  <si>
    <t>前期損益修正損</t>
  </si>
  <si>
    <t>△</t>
    <phoneticPr fontId="2"/>
  </si>
  <si>
    <t>減価償却累計額</t>
    <rPh sb="0" eb="2">
      <t>ゲンカ</t>
    </rPh>
    <rPh sb="2" eb="4">
      <t>ショウキャク</t>
    </rPh>
    <rPh sb="4" eb="7">
      <t>ルイケイガク</t>
    </rPh>
    <phoneticPr fontId="2"/>
  </si>
  <si>
    <t>貸倒引当金</t>
    <rPh sb="0" eb="2">
      <t>カシダオ</t>
    </rPh>
    <rPh sb="2" eb="4">
      <t>ヒキアテ</t>
    </rPh>
    <rPh sb="4" eb="5">
      <t>キン</t>
    </rPh>
    <phoneticPr fontId="2"/>
  </si>
  <si>
    <t>固定資産合計</t>
    <rPh sb="0" eb="2">
      <t>コテイ</t>
    </rPh>
    <rPh sb="2" eb="4">
      <t>シサン</t>
    </rPh>
    <rPh sb="4" eb="6">
      <t>ゴウケイ</t>
    </rPh>
    <phoneticPr fontId="2"/>
  </si>
  <si>
    <t>年</t>
    <rPh sb="0" eb="1">
      <t>ネン</t>
    </rPh>
    <phoneticPr fontId="2"/>
  </si>
  <si>
    <t>月</t>
    <rPh sb="0" eb="1">
      <t>ツキ</t>
    </rPh>
    <phoneticPr fontId="2"/>
  </si>
  <si>
    <t>日</t>
    <rPh sb="0" eb="1">
      <t>ニチ</t>
    </rPh>
    <phoneticPr fontId="2"/>
  </si>
  <si>
    <t>流動資産合計</t>
    <rPh sb="0" eb="2">
      <t>リュウドウ</t>
    </rPh>
    <rPh sb="2" eb="4">
      <t>シサン</t>
    </rPh>
    <rPh sb="4" eb="6">
      <t>ゴウケイ</t>
    </rPh>
    <phoneticPr fontId="2"/>
  </si>
  <si>
    <t>繰延資産合計</t>
    <rPh sb="0" eb="2">
      <t>クリノベ</t>
    </rPh>
    <rPh sb="2" eb="4">
      <t>シサン</t>
    </rPh>
    <rPh sb="4" eb="6">
      <t>ゴウケイ</t>
    </rPh>
    <phoneticPr fontId="2"/>
  </si>
  <si>
    <t>資産合計</t>
    <rPh sb="0" eb="2">
      <t>シサン</t>
    </rPh>
    <rPh sb="2" eb="4">
      <t>ゴウケイ</t>
    </rPh>
    <phoneticPr fontId="2"/>
  </si>
  <si>
    <t>引当金</t>
    <rPh sb="0" eb="2">
      <t>ヒキアテ</t>
    </rPh>
    <rPh sb="2" eb="3">
      <t>キン</t>
    </rPh>
    <phoneticPr fontId="2"/>
  </si>
  <si>
    <t>流動負債合計</t>
    <rPh sb="0" eb="2">
      <t>リュウドウ</t>
    </rPh>
    <rPh sb="2" eb="4">
      <t>フサイ</t>
    </rPh>
    <rPh sb="4" eb="6">
      <t>ゴウケイ</t>
    </rPh>
    <phoneticPr fontId="2"/>
  </si>
  <si>
    <t>固　定　負　債</t>
    <rPh sb="0" eb="1">
      <t>ガタマリ</t>
    </rPh>
    <rPh sb="2" eb="3">
      <t>サダム</t>
    </rPh>
    <rPh sb="4" eb="5">
      <t>フ</t>
    </rPh>
    <rPh sb="6" eb="7">
      <t>サイ</t>
    </rPh>
    <phoneticPr fontId="2"/>
  </si>
  <si>
    <t>固定負債合計</t>
    <rPh sb="0" eb="2">
      <t>コテイ</t>
    </rPh>
    <rPh sb="2" eb="4">
      <t>フサイ</t>
    </rPh>
    <rPh sb="4" eb="6">
      <t>ゴウケイ</t>
    </rPh>
    <phoneticPr fontId="2"/>
  </si>
  <si>
    <t>負債合計</t>
    <rPh sb="0" eb="2">
      <t>フサイ</t>
    </rPh>
    <rPh sb="2" eb="4">
      <t>ゴウケイ</t>
    </rPh>
    <phoneticPr fontId="2"/>
  </si>
  <si>
    <t>損益計算書</t>
    <rPh sb="0" eb="2">
      <t>ソンエキ</t>
    </rPh>
    <rPh sb="2" eb="5">
      <t>ケイサンショ</t>
    </rPh>
    <phoneticPr fontId="2"/>
  </si>
  <si>
    <t>営業利益(営業損失)</t>
    <rPh sb="0" eb="2">
      <t>エイギョウ</t>
    </rPh>
    <rPh sb="2" eb="4">
      <t>リエキ</t>
    </rPh>
    <rPh sb="5" eb="7">
      <t>エイギョウ</t>
    </rPh>
    <rPh sb="7" eb="9">
      <t>ソンシツ</t>
    </rPh>
    <phoneticPr fontId="2"/>
  </si>
  <si>
    <t>合計</t>
    <rPh sb="0" eb="2">
      <t>ゴウケイ</t>
    </rPh>
    <phoneticPr fontId="2"/>
  </si>
  <si>
    <t>当期純利益(当期純損失)</t>
    <rPh sb="0" eb="2">
      <t>トウキ</t>
    </rPh>
    <rPh sb="2" eb="3">
      <t>ジュン</t>
    </rPh>
    <rPh sb="3" eb="5">
      <t>リエキ</t>
    </rPh>
    <rPh sb="6" eb="8">
      <t>トウキ</t>
    </rPh>
    <rPh sb="8" eb="9">
      <t>ジュン</t>
    </rPh>
    <rPh sb="9" eb="11">
      <t>ソンシツ</t>
    </rPh>
    <phoneticPr fontId="2"/>
  </si>
  <si>
    <t>経常利益(経常損失)</t>
    <rPh sb="0" eb="2">
      <t>ケイジョウ</t>
    </rPh>
    <rPh sb="2" eb="4">
      <t>リエキ</t>
    </rPh>
    <rPh sb="5" eb="7">
      <t>ケイジョウ</t>
    </rPh>
    <rPh sb="7" eb="9">
      <t>ソンシツ</t>
    </rPh>
    <phoneticPr fontId="2"/>
  </si>
  <si>
    <t>(うち労務外注費</t>
    <rPh sb="3" eb="5">
      <t>ロウム</t>
    </rPh>
    <rPh sb="5" eb="8">
      <t>ガイチュウヒ</t>
    </rPh>
    <phoneticPr fontId="2"/>
  </si>
  <si>
    <t>)</t>
    <phoneticPr fontId="2"/>
  </si>
  <si>
    <t>(うち人件費</t>
    <rPh sb="3" eb="6">
      <t>ジンケンヒ</t>
    </rPh>
    <phoneticPr fontId="2"/>
  </si>
  <si>
    <t>)</t>
    <phoneticPr fontId="2"/>
  </si>
  <si>
    <t>完成工事未収入金</t>
  </si>
  <si>
    <t>建物･構築物</t>
  </si>
  <si>
    <t>機械･運搬具</t>
  </si>
  <si>
    <t>工具器具･備品</t>
  </si>
  <si>
    <t>借地権</t>
  </si>
  <si>
    <t>長期前払費用</t>
  </si>
  <si>
    <t>工事未払金</t>
  </si>
  <si>
    <t>未払費用</t>
  </si>
  <si>
    <t>未成工事受入金</t>
  </si>
  <si>
    <t>社債</t>
  </si>
  <si>
    <t>Ⅰ</t>
  </si>
  <si>
    <t>資本剰余金</t>
  </si>
  <si>
    <t>その他資本剰余金</t>
  </si>
  <si>
    <t>資本剰余金合計</t>
  </si>
  <si>
    <t>利益剰余金</t>
  </si>
  <si>
    <t>利益剰余金合計</t>
  </si>
  <si>
    <t>完成工事高</t>
  </si>
  <si>
    <t>兼業事業売上高</t>
  </si>
  <si>
    <t>兼業事業売上原価</t>
  </si>
  <si>
    <t>福利厚生費</t>
  </si>
  <si>
    <t>修繕維持費</t>
  </si>
  <si>
    <t>事務用品費</t>
  </si>
  <si>
    <t>通信交通費</t>
  </si>
  <si>
    <t>動力用水光熱費</t>
  </si>
  <si>
    <t>調査研究費</t>
  </si>
  <si>
    <t>広告宣伝費</t>
  </si>
  <si>
    <t>貸倒引当金繰入額</t>
  </si>
  <si>
    <t>貸倒損失</t>
  </si>
  <si>
    <t>交際費</t>
  </si>
  <si>
    <t>地代家賃</t>
  </si>
  <si>
    <t>雑費</t>
  </si>
  <si>
    <t>法人税､住民税及び事業税</t>
  </si>
  <si>
    <t>法人税等調整額</t>
  </si>
  <si>
    <t>資本金</t>
  </si>
  <si>
    <t>長期貸付金</t>
    <rPh sb="0" eb="2">
      <t>チョウキ</t>
    </rPh>
    <rPh sb="2" eb="4">
      <t>カシツケ</t>
    </rPh>
    <rPh sb="4" eb="5">
      <t>キン</t>
    </rPh>
    <phoneticPr fontId="2"/>
  </si>
  <si>
    <t>創立費</t>
  </si>
  <si>
    <t>開業費</t>
  </si>
  <si>
    <t>社債発行費</t>
  </si>
  <si>
    <t>準備金</t>
    <rPh sb="0" eb="3">
      <t>ジュンビキン</t>
    </rPh>
    <phoneticPr fontId="2"/>
  </si>
  <si>
    <t>支払利息</t>
    <rPh sb="0" eb="2">
      <t>シハライ</t>
    </rPh>
    <rPh sb="2" eb="4">
      <t>リソク</t>
    </rPh>
    <phoneticPr fontId="2"/>
  </si>
  <si>
    <t>貸倒引当金繰入額</t>
    <rPh sb="0" eb="2">
      <t>カシダオ</t>
    </rPh>
    <rPh sb="2" eb="4">
      <t>ヒキアテ</t>
    </rPh>
    <rPh sb="4" eb="5">
      <t>キン</t>
    </rPh>
    <rPh sb="5" eb="7">
      <t>クリイレ</t>
    </rPh>
    <rPh sb="7" eb="8">
      <t>ガク</t>
    </rPh>
    <phoneticPr fontId="2"/>
  </si>
  <si>
    <t>貸倒損失</t>
    <rPh sb="0" eb="2">
      <t>カシダオレ</t>
    </rPh>
    <rPh sb="2" eb="4">
      <t>ソンシツ</t>
    </rPh>
    <phoneticPr fontId="2"/>
  </si>
  <si>
    <t>資産の部</t>
  </si>
  <si>
    <t>負債の部</t>
  </si>
  <si>
    <t>流動資産</t>
  </si>
  <si>
    <t>流動負債</t>
  </si>
  <si>
    <t>売上高</t>
  </si>
  <si>
    <t>売上原価</t>
  </si>
  <si>
    <t>売上総利益</t>
  </si>
  <si>
    <t>販売費及び一般管理費</t>
  </si>
  <si>
    <t>貸倒引当金</t>
  </si>
  <si>
    <t>流動資産合計</t>
  </si>
  <si>
    <t>流動負債合計</t>
  </si>
  <si>
    <t>固定資産</t>
  </si>
  <si>
    <t>固定負債</t>
  </si>
  <si>
    <t>有形固定資産</t>
  </si>
  <si>
    <t>固定負債合計</t>
  </si>
  <si>
    <t>負債合計</t>
  </si>
  <si>
    <t>無形固定資産</t>
  </si>
  <si>
    <t>長期貸付金</t>
  </si>
  <si>
    <t>営業外収益</t>
  </si>
  <si>
    <t>固定資産合計</t>
  </si>
  <si>
    <t>営業外費用</t>
  </si>
  <si>
    <t>繰延資産</t>
  </si>
  <si>
    <t>支払利息</t>
  </si>
  <si>
    <t>繰延資産合計</t>
  </si>
  <si>
    <t>特別利益</t>
  </si>
  <si>
    <t>資産合計</t>
  </si>
  <si>
    <t>特別損失</t>
  </si>
  <si>
    <t>完成工事原価報告書</t>
  </si>
  <si>
    <t>（うち人件費</t>
  </si>
  <si>
    <t>)</t>
  </si>
  <si>
    <t>貸倒引当金繰入額</t>
    <rPh sb="0" eb="2">
      <t>カシダオレ</t>
    </rPh>
    <rPh sb="2" eb="5">
      <t>ヒキアテキン</t>
    </rPh>
    <rPh sb="5" eb="8">
      <t>クリイレガク</t>
    </rPh>
    <phoneticPr fontId="2"/>
  </si>
  <si>
    <t>兼業事業売上高</t>
    <rPh sb="2" eb="4">
      <t>ジギョウ</t>
    </rPh>
    <phoneticPr fontId="2"/>
  </si>
  <si>
    <t>兼業事業売上原価</t>
    <rPh sb="2" eb="4">
      <t>ジギョウ</t>
    </rPh>
    <phoneticPr fontId="2"/>
  </si>
  <si>
    <t>動力用水光熱費</t>
    <rPh sb="3" eb="4">
      <t>ミズ</t>
    </rPh>
    <phoneticPr fontId="2"/>
  </si>
  <si>
    <t>完成工事未収入金</t>
    <rPh sb="6" eb="8">
      <t>ニュウキン</t>
    </rPh>
    <phoneticPr fontId="2"/>
  </si>
  <si>
    <t>未払費用</t>
    <rPh sb="0" eb="4">
      <t>ミハライヒヨウ</t>
    </rPh>
    <phoneticPr fontId="2"/>
  </si>
  <si>
    <t>繰延税金負債</t>
    <rPh sb="0" eb="2">
      <t>クリノベ</t>
    </rPh>
    <rPh sb="2" eb="4">
      <t>ゼイキン</t>
    </rPh>
    <rPh sb="4" eb="6">
      <t>フサイ</t>
    </rPh>
    <phoneticPr fontId="2"/>
  </si>
  <si>
    <t>繰延税金資産</t>
    <rPh sb="0" eb="2">
      <t>クリノベ</t>
    </rPh>
    <rPh sb="2" eb="4">
      <t>ゼイキン</t>
    </rPh>
    <rPh sb="4" eb="6">
      <t>シサン</t>
    </rPh>
    <phoneticPr fontId="2"/>
  </si>
  <si>
    <t>引当金</t>
    <rPh sb="0" eb="3">
      <t>ヒキアテキン</t>
    </rPh>
    <phoneticPr fontId="2"/>
  </si>
  <si>
    <t>社債</t>
    <rPh sb="0" eb="2">
      <t>シャサイ</t>
    </rPh>
    <phoneticPr fontId="2"/>
  </si>
  <si>
    <t>借地権</t>
    <rPh sb="0" eb="3">
      <t>シャクチケン</t>
    </rPh>
    <phoneticPr fontId="2"/>
  </si>
  <si>
    <t>自己株式</t>
    <rPh sb="0" eb="2">
      <t>ジコ</t>
    </rPh>
    <rPh sb="2" eb="4">
      <t>カブシキ</t>
    </rPh>
    <phoneticPr fontId="2"/>
  </si>
  <si>
    <t>創立費</t>
    <rPh sb="0" eb="2">
      <t>ソウリツ</t>
    </rPh>
    <rPh sb="2" eb="3">
      <t>ヒ</t>
    </rPh>
    <phoneticPr fontId="2"/>
  </si>
  <si>
    <t>開業費</t>
    <rPh sb="0" eb="2">
      <t>カイギョウ</t>
    </rPh>
    <rPh sb="2" eb="3">
      <t>ヒ</t>
    </rPh>
    <phoneticPr fontId="2"/>
  </si>
  <si>
    <t>社債発行費</t>
    <rPh sb="0" eb="2">
      <t>シャサイ</t>
    </rPh>
    <rPh sb="2" eb="4">
      <t>ハッコウ</t>
    </rPh>
    <rPh sb="4" eb="5">
      <t>ヒ</t>
    </rPh>
    <phoneticPr fontId="2"/>
  </si>
  <si>
    <t>法人税､住民税及び事業税</t>
    <rPh sb="4" eb="7">
      <t>ジュウミンゼイ</t>
    </rPh>
    <rPh sb="9" eb="11">
      <t>ジギョウ</t>
    </rPh>
    <phoneticPr fontId="2"/>
  </si>
  <si>
    <t>法人税等調整額</t>
    <rPh sb="0" eb="3">
      <t>ホウジンゼイ</t>
    </rPh>
    <rPh sb="3" eb="4">
      <t>トウ</t>
    </rPh>
    <rPh sb="4" eb="7">
      <t>チョウセイガク</t>
    </rPh>
    <phoneticPr fontId="2"/>
  </si>
  <si>
    <t>（うち労務外注費</t>
    <rPh sb="3" eb="5">
      <t>ロウム</t>
    </rPh>
    <rPh sb="5" eb="8">
      <t>ガイチュウヒ</t>
    </rPh>
    <phoneticPr fontId="2"/>
  </si>
  <si>
    <t>検算</t>
    <rPh sb="0" eb="2">
      <t>ケンザン</t>
    </rPh>
    <phoneticPr fontId="2"/>
  </si>
  <si>
    <t>資本金</t>
    <rPh sb="0" eb="3">
      <t>シホンキン</t>
    </rPh>
    <phoneticPr fontId="2"/>
  </si>
  <si>
    <t>資本剰余金</t>
    <rPh sb="0" eb="2">
      <t>シホン</t>
    </rPh>
    <rPh sb="2" eb="5">
      <t>ジョウヨキン</t>
    </rPh>
    <phoneticPr fontId="2"/>
  </si>
  <si>
    <t>その他資本剰余金</t>
    <rPh sb="2" eb="3">
      <t>タ</t>
    </rPh>
    <rPh sb="3" eb="5">
      <t>シホン</t>
    </rPh>
    <rPh sb="5" eb="8">
      <t>ジョウヨキン</t>
    </rPh>
    <phoneticPr fontId="2"/>
  </si>
  <si>
    <t>資本剰余金合計</t>
    <rPh sb="0" eb="2">
      <t>シホン</t>
    </rPh>
    <rPh sb="2" eb="5">
      <t>ジョウヨキン</t>
    </rPh>
    <rPh sb="5" eb="7">
      <t>ゴウケイ</t>
    </rPh>
    <phoneticPr fontId="2"/>
  </si>
  <si>
    <t>利益剰余金</t>
    <rPh sb="0" eb="2">
      <t>リエキ</t>
    </rPh>
    <rPh sb="2" eb="5">
      <t>ジョウヨキン</t>
    </rPh>
    <phoneticPr fontId="2"/>
  </si>
  <si>
    <t>利益準備金</t>
    <rPh sb="0" eb="2">
      <t>リエキ</t>
    </rPh>
    <rPh sb="2" eb="5">
      <t>ジュンビキン</t>
    </rPh>
    <phoneticPr fontId="2"/>
  </si>
  <si>
    <t>利益剰余金合計</t>
    <rPh sb="0" eb="2">
      <t>リエキ</t>
    </rPh>
    <phoneticPr fontId="2"/>
  </si>
  <si>
    <t>完成工事総利益（完成工事総損失)</t>
    <rPh sb="8" eb="10">
      <t>カンセイ</t>
    </rPh>
    <rPh sb="10" eb="12">
      <t>コウジ</t>
    </rPh>
    <rPh sb="12" eb="13">
      <t>ソウ</t>
    </rPh>
    <rPh sb="13" eb="15">
      <t>ソンシツ</t>
    </rPh>
    <phoneticPr fontId="2"/>
  </si>
  <si>
    <t>兼業事業総利益（兼業事業総損失）</t>
    <rPh sb="2" eb="4">
      <t>ジギョウ</t>
    </rPh>
    <rPh sb="8" eb="10">
      <t>ケンギョウ</t>
    </rPh>
    <rPh sb="10" eb="12">
      <t>ジギョウ</t>
    </rPh>
    <rPh sb="12" eb="13">
      <t>ソウ</t>
    </rPh>
    <rPh sb="13" eb="15">
      <t>ソンシツ</t>
    </rPh>
    <phoneticPr fontId="2"/>
  </si>
  <si>
    <t>投資その他の資産</t>
    <rPh sb="4" eb="5">
      <t>タ</t>
    </rPh>
    <rPh sb="6" eb="8">
      <t>シサン</t>
    </rPh>
    <phoneticPr fontId="2"/>
  </si>
  <si>
    <t>研究費及び開発費償却</t>
    <rPh sb="0" eb="3">
      <t>ケンキュウヒ</t>
    </rPh>
    <rPh sb="3" eb="4">
      <t>オヨ</t>
    </rPh>
    <rPh sb="5" eb="8">
      <t>カイハツヒ</t>
    </rPh>
    <rPh sb="8" eb="10">
      <t>ショウキャク</t>
    </rPh>
    <phoneticPr fontId="2"/>
  </si>
  <si>
    <t>税引前当期純利益（税引前当期純損失）</t>
    <rPh sb="5" eb="6">
      <t>ジュン</t>
    </rPh>
    <rPh sb="9" eb="11">
      <t>ゼイビ</t>
    </rPh>
    <rPh sb="11" eb="12">
      <t>マエ</t>
    </rPh>
    <rPh sb="12" eb="14">
      <t>トウキ</t>
    </rPh>
    <rPh sb="14" eb="15">
      <t>ジュン</t>
    </rPh>
    <rPh sb="15" eb="17">
      <t>ソンシツ</t>
    </rPh>
    <phoneticPr fontId="2"/>
  </si>
  <si>
    <t>当期純利益（当期純損失）</t>
    <rPh sb="2" eb="3">
      <t>ジュン</t>
    </rPh>
    <rPh sb="6" eb="8">
      <t>トウキ</t>
    </rPh>
    <rPh sb="8" eb="9">
      <t>ジュン</t>
    </rPh>
    <rPh sb="9" eb="11">
      <t>ソンシツ</t>
    </rPh>
    <phoneticPr fontId="2"/>
  </si>
  <si>
    <t>貸借対照表</t>
    <rPh sb="0" eb="2">
      <t>タイシャク</t>
    </rPh>
    <rPh sb="2" eb="5">
      <t>タイショウヒョウ</t>
    </rPh>
    <phoneticPr fontId="2"/>
  </si>
  <si>
    <t>税引前当期純利益(税引前当期純損失)</t>
    <rPh sb="0" eb="2">
      <t>ゼイビ</t>
    </rPh>
    <rPh sb="2" eb="3">
      <t>ゼン</t>
    </rPh>
    <rPh sb="3" eb="5">
      <t>トウキ</t>
    </rPh>
    <rPh sb="5" eb="6">
      <t>ジュン</t>
    </rPh>
    <rPh sb="6" eb="8">
      <t>リエキ</t>
    </rPh>
    <rPh sb="9" eb="11">
      <t>ゼイビ</t>
    </rPh>
    <rPh sb="11" eb="12">
      <t>マエ</t>
    </rPh>
    <rPh sb="12" eb="14">
      <t>トウキ</t>
    </rPh>
    <rPh sb="14" eb="15">
      <t>ジュン</t>
    </rPh>
    <rPh sb="15" eb="17">
      <t>ソンシツ</t>
    </rPh>
    <phoneticPr fontId="2"/>
  </si>
  <si>
    <t>未収入金</t>
    <rPh sb="0" eb="2">
      <t>ミシュウ</t>
    </rPh>
    <rPh sb="2" eb="4">
      <t>ニュウキン</t>
    </rPh>
    <phoneticPr fontId="2"/>
  </si>
  <si>
    <t>経営事項審査を
申請する場合</t>
    <rPh sb="0" eb="2">
      <t>ケイエイ</t>
    </rPh>
    <rPh sb="2" eb="4">
      <t>ジコウ</t>
    </rPh>
    <rPh sb="4" eb="6">
      <t>シンサ</t>
    </rPh>
    <rPh sb="8" eb="10">
      <t>シンセイ</t>
    </rPh>
    <rPh sb="12" eb="14">
      <t>バアイ</t>
    </rPh>
    <phoneticPr fontId="2"/>
  </si>
  <si>
    <t>経営事項審査を
申請しない場合</t>
    <rPh sb="0" eb="2">
      <t>ケイエイ</t>
    </rPh>
    <rPh sb="2" eb="4">
      <t>ジコウ</t>
    </rPh>
    <rPh sb="4" eb="6">
      <t>シンサ</t>
    </rPh>
    <rPh sb="8" eb="10">
      <t>シンセイ</t>
    </rPh>
    <rPh sb="13" eb="15">
      <t>バアイ</t>
    </rPh>
    <phoneticPr fontId="2"/>
  </si>
  <si>
    <t>資本金が1億円を超えている会社、又は貸借対照表の負債の部の合計が２００億円以上の株式会社のみ提出します。</t>
    <rPh sb="0" eb="3">
      <t>シホンキン</t>
    </rPh>
    <rPh sb="5" eb="7">
      <t>オクエン</t>
    </rPh>
    <rPh sb="8" eb="9">
      <t>コ</t>
    </rPh>
    <rPh sb="13" eb="15">
      <t>カイシャ</t>
    </rPh>
    <rPh sb="16" eb="17">
      <t>マタ</t>
    </rPh>
    <rPh sb="18" eb="20">
      <t>タイシャク</t>
    </rPh>
    <rPh sb="20" eb="23">
      <t>タイショウヒョウ</t>
    </rPh>
    <rPh sb="24" eb="26">
      <t>フサイ</t>
    </rPh>
    <rPh sb="27" eb="28">
      <t>ブ</t>
    </rPh>
    <rPh sb="29" eb="31">
      <t>ゴウケイ</t>
    </rPh>
    <rPh sb="35" eb="37">
      <t>オクエン</t>
    </rPh>
    <rPh sb="37" eb="39">
      <t>イジョウ</t>
    </rPh>
    <rPh sb="40" eb="44">
      <t>カブシキガイシャ</t>
    </rPh>
    <rPh sb="46" eb="48">
      <t>テイシュツ</t>
    </rPh>
    <phoneticPr fontId="2"/>
  </si>
  <si>
    <t>完成工事未収入金の詳細</t>
    <rPh sb="0" eb="2">
      <t>カンセイ</t>
    </rPh>
    <rPh sb="2" eb="4">
      <t>コウジ</t>
    </rPh>
    <rPh sb="4" eb="6">
      <t>ミシュウ</t>
    </rPh>
    <rPh sb="6" eb="8">
      <t>ニュウキン</t>
    </rPh>
    <rPh sb="9" eb="11">
      <t>ショウサイ</t>
    </rPh>
    <phoneticPr fontId="2"/>
  </si>
  <si>
    <t>相手先別内訳</t>
    <rPh sb="0" eb="3">
      <t>アイテサキ</t>
    </rPh>
    <rPh sb="3" eb="4">
      <t>ベツ</t>
    </rPh>
    <rPh sb="4" eb="6">
      <t>ウチワケ</t>
    </rPh>
    <phoneticPr fontId="2"/>
  </si>
  <si>
    <t>滞留状況</t>
    <rPh sb="0" eb="2">
      <t>タイリュウ</t>
    </rPh>
    <rPh sb="2" eb="4">
      <t>ジョウキョウ</t>
    </rPh>
    <phoneticPr fontId="2"/>
  </si>
  <si>
    <t>相　手　先</t>
    <rPh sb="0" eb="1">
      <t>ソウ</t>
    </rPh>
    <rPh sb="2" eb="3">
      <t>テ</t>
    </rPh>
    <rPh sb="4" eb="5">
      <t>サキ</t>
    </rPh>
    <phoneticPr fontId="2"/>
  </si>
  <si>
    <t>金　額</t>
    <rPh sb="0" eb="1">
      <t>キン</t>
    </rPh>
    <rPh sb="2" eb="3">
      <t>ガク</t>
    </rPh>
    <phoneticPr fontId="2"/>
  </si>
  <si>
    <t>発　生　時</t>
    <rPh sb="0" eb="1">
      <t>ハツ</t>
    </rPh>
    <rPh sb="2" eb="3">
      <t>ショウ</t>
    </rPh>
    <rPh sb="4" eb="5">
      <t>ジ</t>
    </rPh>
    <phoneticPr fontId="2"/>
  </si>
  <si>
    <t>完成工事未収入金</t>
    <rPh sb="0" eb="2">
      <t>カンセイ</t>
    </rPh>
    <rPh sb="2" eb="4">
      <t>コウジ</t>
    </rPh>
    <rPh sb="4" eb="6">
      <t>ミシュウ</t>
    </rPh>
    <rPh sb="6" eb="8">
      <t>ニュウキン</t>
    </rPh>
    <phoneticPr fontId="2"/>
  </si>
  <si>
    <t>千円</t>
    <rPh sb="0" eb="2">
      <t>センエン</t>
    </rPh>
    <phoneticPr fontId="2"/>
  </si>
  <si>
    <t xml:space="preserve"> 当 期 計 上 分</t>
    <rPh sb="1" eb="2">
      <t>トウ</t>
    </rPh>
    <rPh sb="3" eb="4">
      <t>キ</t>
    </rPh>
    <rPh sb="5" eb="6">
      <t>ケイ</t>
    </rPh>
    <rPh sb="7" eb="8">
      <t>ジョウ</t>
    </rPh>
    <rPh sb="9" eb="10">
      <t>ブン</t>
    </rPh>
    <phoneticPr fontId="2"/>
  </si>
  <si>
    <t xml:space="preserve"> 前期以前計上分</t>
    <rPh sb="1" eb="3">
      <t>ゼンキ</t>
    </rPh>
    <rPh sb="3" eb="5">
      <t>イゼン</t>
    </rPh>
    <rPh sb="5" eb="7">
      <t>ケイジョウ</t>
    </rPh>
    <rPh sb="7" eb="8">
      <t>ブン</t>
    </rPh>
    <phoneticPr fontId="2"/>
  </si>
  <si>
    <t>計</t>
    <rPh sb="0" eb="1">
      <t>ケイ</t>
    </rPh>
    <phoneticPr fontId="2"/>
  </si>
  <si>
    <t>短期貸付金明細表</t>
    <rPh sb="0" eb="2">
      <t>タンキ</t>
    </rPh>
    <rPh sb="2" eb="5">
      <t>カシツケキン</t>
    </rPh>
    <rPh sb="5" eb="8">
      <t>メイサイヒョウ</t>
    </rPh>
    <phoneticPr fontId="2"/>
  </si>
  <si>
    <t>長期貸付金明細表</t>
    <rPh sb="0" eb="2">
      <t>チョウキ</t>
    </rPh>
    <rPh sb="2" eb="5">
      <t>カシツケキン</t>
    </rPh>
    <rPh sb="5" eb="8">
      <t>メイサイヒョウ</t>
    </rPh>
    <phoneticPr fontId="2"/>
  </si>
  <si>
    <t>関係会社貸付金明細表</t>
    <rPh sb="0" eb="2">
      <t>カンケイ</t>
    </rPh>
    <rPh sb="2" eb="4">
      <t>ガイシャ</t>
    </rPh>
    <rPh sb="4" eb="7">
      <t>カシツケキン</t>
    </rPh>
    <rPh sb="7" eb="10">
      <t>メイサイヒョウ</t>
    </rPh>
    <phoneticPr fontId="2"/>
  </si>
  <si>
    <t>関係会社社名</t>
    <rPh sb="0" eb="2">
      <t>カンケイ</t>
    </rPh>
    <rPh sb="2" eb="4">
      <t>カイシャ</t>
    </rPh>
    <rPh sb="4" eb="6">
      <t>シャメイ</t>
    </rPh>
    <phoneticPr fontId="2"/>
  </si>
  <si>
    <t>期首残高</t>
    <rPh sb="0" eb="2">
      <t>キシュ</t>
    </rPh>
    <rPh sb="2" eb="4">
      <t>ザンダカ</t>
    </rPh>
    <phoneticPr fontId="2"/>
  </si>
  <si>
    <t>当期増加額</t>
    <rPh sb="0" eb="2">
      <t>トウキ</t>
    </rPh>
    <rPh sb="2" eb="4">
      <t>ゾウカ</t>
    </rPh>
    <rPh sb="4" eb="5">
      <t>ガク</t>
    </rPh>
    <phoneticPr fontId="2"/>
  </si>
  <si>
    <t>当期減少額</t>
    <rPh sb="0" eb="2">
      <t>トウキ</t>
    </rPh>
    <rPh sb="2" eb="4">
      <t>ゲンショウ</t>
    </rPh>
    <rPh sb="4" eb="5">
      <t>ガク</t>
    </rPh>
    <phoneticPr fontId="2"/>
  </si>
  <si>
    <t>期末残高</t>
    <rPh sb="0" eb="2">
      <t>キマツ</t>
    </rPh>
    <rPh sb="2" eb="4">
      <t>ザンダカ</t>
    </rPh>
    <phoneticPr fontId="2"/>
  </si>
  <si>
    <t>摘　　要</t>
    <rPh sb="0" eb="1">
      <t>テキ</t>
    </rPh>
    <rPh sb="3" eb="4">
      <t>ヨウ</t>
    </rPh>
    <phoneticPr fontId="2"/>
  </si>
  <si>
    <t>関係会社有価証券明細表</t>
  </si>
  <si>
    <t>株　式</t>
    <rPh sb="0" eb="1">
      <t>カブ</t>
    </rPh>
    <rPh sb="2" eb="3">
      <t>シキ</t>
    </rPh>
    <phoneticPr fontId="2"/>
  </si>
  <si>
    <t>銘　柄</t>
    <rPh sb="0" eb="1">
      <t>メイ</t>
    </rPh>
    <rPh sb="2" eb="3">
      <t>エ</t>
    </rPh>
    <phoneticPr fontId="2"/>
  </si>
  <si>
    <t>１株の金額</t>
    <rPh sb="1" eb="2">
      <t>カブ</t>
    </rPh>
    <rPh sb="3" eb="5">
      <t>キンガク</t>
    </rPh>
    <phoneticPr fontId="15"/>
  </si>
  <si>
    <t>期首残高</t>
  </si>
  <si>
    <t>当期増加額</t>
    <rPh sb="0" eb="2">
      <t>トウキ</t>
    </rPh>
    <rPh sb="2" eb="5">
      <t>ゾウカガク</t>
    </rPh>
    <phoneticPr fontId="15"/>
  </si>
  <si>
    <t>当期減少額</t>
    <rPh sb="0" eb="2">
      <t>トウキ</t>
    </rPh>
    <rPh sb="2" eb="4">
      <t>ゲンショウ</t>
    </rPh>
    <rPh sb="4" eb="5">
      <t>ガク</t>
    </rPh>
    <phoneticPr fontId="15"/>
  </si>
  <si>
    <t>期末残高</t>
  </si>
  <si>
    <t>株式数</t>
    <rPh sb="0" eb="3">
      <t>カブシキスウ</t>
    </rPh>
    <phoneticPr fontId="2"/>
  </si>
  <si>
    <t>取得価格</t>
    <rPh sb="0" eb="2">
      <t>シュトク</t>
    </rPh>
    <rPh sb="2" eb="4">
      <t>カカク</t>
    </rPh>
    <phoneticPr fontId="15"/>
  </si>
  <si>
    <t>貸借対照
表計上額</t>
  </si>
  <si>
    <t>金額</t>
    <rPh sb="0" eb="2">
      <t>キンガク</t>
    </rPh>
    <phoneticPr fontId="15"/>
  </si>
  <si>
    <t>株</t>
  </si>
  <si>
    <t>計</t>
  </si>
  <si>
    <t>取得価格</t>
    <rPh sb="0" eb="2">
      <t>シュトク</t>
    </rPh>
    <rPh sb="2" eb="4">
      <t>カカク</t>
    </rPh>
    <phoneticPr fontId="2"/>
  </si>
  <si>
    <t>社　債</t>
    <rPh sb="0" eb="1">
      <t>シャ</t>
    </rPh>
    <rPh sb="2" eb="3">
      <t>サイ</t>
    </rPh>
    <phoneticPr fontId="2"/>
  </si>
  <si>
    <t>その他の有価証券</t>
    <rPh sb="2" eb="3">
      <t>タ</t>
    </rPh>
    <rPh sb="4" eb="6">
      <t>ユウカ</t>
    </rPh>
    <rPh sb="6" eb="8">
      <t>ショウケン</t>
    </rPh>
    <phoneticPr fontId="2"/>
  </si>
  <si>
    <t>関係会社出資金明細表</t>
    <rPh sb="0" eb="2">
      <t>カンケイ</t>
    </rPh>
    <rPh sb="2" eb="4">
      <t>カイシャ</t>
    </rPh>
    <rPh sb="4" eb="7">
      <t>シュッシキン</t>
    </rPh>
    <rPh sb="7" eb="9">
      <t>メイサイ</t>
    </rPh>
    <rPh sb="9" eb="10">
      <t>ヒョウ</t>
    </rPh>
    <phoneticPr fontId="2"/>
  </si>
  <si>
    <t>短期借入金明細表</t>
    <rPh sb="0" eb="2">
      <t>タンキ</t>
    </rPh>
    <rPh sb="2" eb="4">
      <t>カリイレ</t>
    </rPh>
    <rPh sb="4" eb="5">
      <t>キン</t>
    </rPh>
    <rPh sb="5" eb="7">
      <t>メイサイ</t>
    </rPh>
    <rPh sb="7" eb="8">
      <t>ヒョウ</t>
    </rPh>
    <phoneticPr fontId="2"/>
  </si>
  <si>
    <t>借　入　先</t>
    <rPh sb="0" eb="1">
      <t>シャク</t>
    </rPh>
    <rPh sb="2" eb="3">
      <t>イリ</t>
    </rPh>
    <rPh sb="4" eb="5">
      <t>サキ</t>
    </rPh>
    <phoneticPr fontId="2"/>
  </si>
  <si>
    <t>返済期日</t>
    <rPh sb="0" eb="2">
      <t>ヘンサイ</t>
    </rPh>
    <rPh sb="2" eb="4">
      <t>キジツ</t>
    </rPh>
    <phoneticPr fontId="2"/>
  </si>
  <si>
    <t>平成　年　月　日</t>
    <rPh sb="0" eb="2">
      <t>ヘイセイ</t>
    </rPh>
    <rPh sb="3" eb="4">
      <t>ネン</t>
    </rPh>
    <rPh sb="5" eb="6">
      <t>ツキ</t>
    </rPh>
    <rPh sb="7" eb="8">
      <t>ニチ</t>
    </rPh>
    <phoneticPr fontId="2"/>
  </si>
  <si>
    <t>長期借入金明細表</t>
    <rPh sb="0" eb="2">
      <t>チョウキ</t>
    </rPh>
    <rPh sb="2" eb="4">
      <t>カリイレ</t>
    </rPh>
    <rPh sb="4" eb="5">
      <t>キン</t>
    </rPh>
    <rPh sb="5" eb="7">
      <t>メイサイ</t>
    </rPh>
    <rPh sb="7" eb="8">
      <t>ヒョウ</t>
    </rPh>
    <phoneticPr fontId="2"/>
  </si>
  <si>
    <t>関係会社借入金明細表</t>
    <rPh sb="0" eb="2">
      <t>カンケイ</t>
    </rPh>
    <rPh sb="2" eb="4">
      <t>カイシャ</t>
    </rPh>
    <rPh sb="4" eb="6">
      <t>カリイレ</t>
    </rPh>
    <rPh sb="6" eb="7">
      <t>キン</t>
    </rPh>
    <rPh sb="7" eb="9">
      <t>メイサイ</t>
    </rPh>
    <rPh sb="9" eb="10">
      <t>ヒョウ</t>
    </rPh>
    <phoneticPr fontId="2"/>
  </si>
  <si>
    <t>保証債務明細表</t>
    <rPh sb="0" eb="2">
      <t>ホショウ</t>
    </rPh>
    <rPh sb="2" eb="4">
      <t>サイム</t>
    </rPh>
    <rPh sb="4" eb="6">
      <t>メイサイ</t>
    </rPh>
    <rPh sb="6" eb="7">
      <t>ヒョウ</t>
    </rPh>
    <phoneticPr fontId="2"/>
  </si>
  <si>
    <t>金　　額</t>
    <rPh sb="0" eb="1">
      <t>キン</t>
    </rPh>
    <rPh sb="3" eb="4">
      <t>ガク</t>
    </rPh>
    <phoneticPr fontId="2"/>
  </si>
  <si>
    <t>売上総利益(売上総損失)</t>
    <rPh sb="0" eb="2">
      <t>ウリアゲ</t>
    </rPh>
    <rPh sb="2" eb="5">
      <t>ソウリエキ</t>
    </rPh>
    <rPh sb="6" eb="8">
      <t>ウリアゲ</t>
    </rPh>
    <rPh sb="8" eb="9">
      <t>ソウ</t>
    </rPh>
    <rPh sb="9" eb="11">
      <t>ソンシツ</t>
    </rPh>
    <phoneticPr fontId="2"/>
  </si>
  <si>
    <t>販売費及び一般管理費</t>
    <rPh sb="0" eb="2">
      <t>ハンバイ</t>
    </rPh>
    <rPh sb="2" eb="3">
      <t>ヒ</t>
    </rPh>
    <rPh sb="3" eb="4">
      <t>オヨ</t>
    </rPh>
    <rPh sb="5" eb="7">
      <t>イッパン</t>
    </rPh>
    <rPh sb="7" eb="10">
      <t>カンリヒ</t>
    </rPh>
    <phoneticPr fontId="2"/>
  </si>
  <si>
    <t>投資その他の資産</t>
    <rPh sb="0" eb="2">
      <t>トウシ</t>
    </rPh>
    <rPh sb="4" eb="5">
      <t>タ</t>
    </rPh>
    <rPh sb="6" eb="8">
      <t>シサン</t>
    </rPh>
    <phoneticPr fontId="2"/>
  </si>
  <si>
    <t>Ⅱ</t>
    <phoneticPr fontId="2"/>
  </si>
  <si>
    <t>Ⅲ</t>
    <phoneticPr fontId="2"/>
  </si>
  <si>
    <t>Ⅰ</t>
    <phoneticPr fontId="2"/>
  </si>
  <si>
    <r>
      <t>減価償却累計額　</t>
    </r>
    <r>
      <rPr>
        <sz val="10"/>
        <color indexed="12"/>
        <rFont val="ＭＳ Ｐゴシック"/>
        <family val="3"/>
        <charset val="128"/>
      </rPr>
      <t>▲</t>
    </r>
    <rPh sb="0" eb="2">
      <t>ゲンカ</t>
    </rPh>
    <rPh sb="2" eb="4">
      <t>ショウキャク</t>
    </rPh>
    <rPh sb="4" eb="7">
      <t>ルイケイガク</t>
    </rPh>
    <phoneticPr fontId="2"/>
  </si>
  <si>
    <t>単位：円</t>
    <rPh sb="0" eb="2">
      <t>タンイ</t>
    </rPh>
    <rPh sb="3" eb="4">
      <t>エン</t>
    </rPh>
    <phoneticPr fontId="2"/>
  </si>
  <si>
    <t>工事未払金</t>
    <phoneticPr fontId="2"/>
  </si>
  <si>
    <t>未成工事受入金</t>
    <phoneticPr fontId="2"/>
  </si>
  <si>
    <t>▲</t>
    <phoneticPr fontId="2"/>
  </si>
  <si>
    <t>▲</t>
    <phoneticPr fontId="2"/>
  </si>
  <si>
    <t>建物･構築物</t>
    <phoneticPr fontId="2"/>
  </si>
  <si>
    <t>機械･運搬具</t>
    <phoneticPr fontId="2"/>
  </si>
  <si>
    <t>工具器具･備品</t>
    <phoneticPr fontId="2"/>
  </si>
  <si>
    <t>Ⅰ</t>
    <phoneticPr fontId="2"/>
  </si>
  <si>
    <t>長期前払費用</t>
    <phoneticPr fontId="2"/>
  </si>
  <si>
    <t>▲</t>
    <phoneticPr fontId="2"/>
  </si>
  <si>
    <t>完成工事高</t>
    <phoneticPr fontId="2"/>
  </si>
  <si>
    <t>福利厚生費</t>
    <phoneticPr fontId="2"/>
  </si>
  <si>
    <t>修繕維持費</t>
    <phoneticPr fontId="2"/>
  </si>
  <si>
    <t>事務用品費</t>
    <phoneticPr fontId="2"/>
  </si>
  <si>
    <t>通信交通費</t>
    <phoneticPr fontId="2"/>
  </si>
  <si>
    <t>調査研究費</t>
    <phoneticPr fontId="2"/>
  </si>
  <si>
    <t>広告宣伝費</t>
    <phoneticPr fontId="2"/>
  </si>
  <si>
    <t>交際費</t>
    <phoneticPr fontId="2"/>
  </si>
  <si>
    <t>地代家賃</t>
    <phoneticPr fontId="2"/>
  </si>
  <si>
    <t>雑費</t>
    <phoneticPr fontId="2"/>
  </si>
  <si>
    <t>材料費</t>
    <phoneticPr fontId="2"/>
  </si>
  <si>
    <t>外注費</t>
    <phoneticPr fontId="2"/>
  </si>
  <si>
    <t>貸倒引当金</t>
    <phoneticPr fontId="2"/>
  </si>
  <si>
    <t>Ⅱ</t>
    <phoneticPr fontId="2"/>
  </si>
  <si>
    <t>(1)</t>
    <phoneticPr fontId="2"/>
  </si>
  <si>
    <t>(2)</t>
    <phoneticPr fontId="2"/>
  </si>
  <si>
    <t>附 　属 　明 　細 　表</t>
    <rPh sb="0" eb="1">
      <t>フ</t>
    </rPh>
    <rPh sb="3" eb="4">
      <t>ゾク</t>
    </rPh>
    <rPh sb="6" eb="7">
      <t>メイ</t>
    </rPh>
    <rPh sb="9" eb="10">
      <t>ホソ</t>
    </rPh>
    <rPh sb="12" eb="13">
      <t>ヒョウ</t>
    </rPh>
    <phoneticPr fontId="2"/>
  </si>
  <si>
    <t>　短　期　貸　付　金　</t>
    <rPh sb="1" eb="2">
      <t>タン</t>
    </rPh>
    <rPh sb="3" eb="4">
      <t>キ</t>
    </rPh>
    <rPh sb="5" eb="6">
      <t>カシ</t>
    </rPh>
    <rPh sb="7" eb="8">
      <t>ヅケ</t>
    </rPh>
    <rPh sb="9" eb="10">
      <t>キン</t>
    </rPh>
    <phoneticPr fontId="2"/>
  </si>
  <si>
    <r>
      <t>様式第十五号</t>
    </r>
    <r>
      <rPr>
        <sz val="12"/>
        <rFont val="ＭＳ Ｐ明朝"/>
        <family val="1"/>
        <charset val="128"/>
      </rPr>
      <t>(第四条、第十条、第十九条の四関係)</t>
    </r>
    <rPh sb="0" eb="2">
      <t>ヨウシキ</t>
    </rPh>
    <rPh sb="2" eb="3">
      <t>ダイ</t>
    </rPh>
    <rPh sb="3" eb="5">
      <t>ジュウゴ</t>
    </rPh>
    <rPh sb="5" eb="6">
      <t>ゴウ</t>
    </rPh>
    <rPh sb="7" eb="8">
      <t>ダイ</t>
    </rPh>
    <rPh sb="8" eb="9">
      <t>ヨン</t>
    </rPh>
    <rPh sb="9" eb="10">
      <t>ジョウ</t>
    </rPh>
    <rPh sb="11" eb="12">
      <t>ダイ</t>
    </rPh>
    <rPh sb="12" eb="14">
      <t>ジュウジョウ</t>
    </rPh>
    <rPh sb="15" eb="16">
      <t>ダイ</t>
    </rPh>
    <rPh sb="16" eb="18">
      <t>１９</t>
    </rPh>
    <rPh sb="18" eb="19">
      <t>ジョウ</t>
    </rPh>
    <rPh sb="20" eb="21">
      <t>ヨン</t>
    </rPh>
    <rPh sb="21" eb="23">
      <t>カンケイ</t>
    </rPh>
    <phoneticPr fontId="2"/>
  </si>
  <si>
    <t>有形固定資産</t>
    <rPh sb="0" eb="1">
      <t>ユウ</t>
    </rPh>
    <rPh sb="1" eb="2">
      <t>ケイ</t>
    </rPh>
    <rPh sb="2" eb="3">
      <t>カタム</t>
    </rPh>
    <rPh sb="3" eb="4">
      <t>サダム</t>
    </rPh>
    <rPh sb="4" eb="5">
      <t>シ</t>
    </rPh>
    <rPh sb="5" eb="6">
      <t>サン</t>
    </rPh>
    <phoneticPr fontId="2"/>
  </si>
  <si>
    <t>無形固定資産</t>
    <rPh sb="0" eb="1">
      <t>ム</t>
    </rPh>
    <rPh sb="1" eb="2">
      <t>ケイ</t>
    </rPh>
    <rPh sb="2" eb="3">
      <t>カタム</t>
    </rPh>
    <rPh sb="3" eb="4">
      <t>サダム</t>
    </rPh>
    <rPh sb="4" eb="5">
      <t>シ</t>
    </rPh>
    <rPh sb="5" eb="6">
      <t>サン</t>
    </rPh>
    <phoneticPr fontId="2"/>
  </si>
  <si>
    <t>該当なし</t>
    <rPh sb="0" eb="2">
      <t>ガイトウ</t>
    </rPh>
    <phoneticPr fontId="2"/>
  </si>
  <si>
    <t>(用紙Ａ４）</t>
    <rPh sb="1" eb="3">
      <t>ヨウシ</t>
    </rPh>
    <phoneticPr fontId="2"/>
  </si>
  <si>
    <t>完成工事原価</t>
    <rPh sb="0" eb="1">
      <t>カン</t>
    </rPh>
    <rPh sb="1" eb="2">
      <t>シゲル</t>
    </rPh>
    <rPh sb="2" eb="3">
      <t>コウ</t>
    </rPh>
    <rPh sb="3" eb="4">
      <t>コト</t>
    </rPh>
    <rPh sb="4" eb="5">
      <t>ハラ</t>
    </rPh>
    <rPh sb="5" eb="6">
      <t>アタイ</t>
    </rPh>
    <phoneticPr fontId="2"/>
  </si>
  <si>
    <t>（用紙Ａ４）</t>
    <rPh sb="1" eb="3">
      <t>ヨウシ</t>
    </rPh>
    <phoneticPr fontId="2"/>
  </si>
  <si>
    <r>
      <t>様式第十六号　</t>
    </r>
    <r>
      <rPr>
        <sz val="12"/>
        <rFont val="ＭＳ Ｐ明朝"/>
        <family val="1"/>
        <charset val="128"/>
      </rPr>
      <t>(第四条、第十条、第十九条の四関係)</t>
    </r>
    <rPh sb="0" eb="2">
      <t>ヨウシキ</t>
    </rPh>
    <rPh sb="2" eb="3">
      <t>ダイ</t>
    </rPh>
    <rPh sb="3" eb="5">
      <t>16</t>
    </rPh>
    <rPh sb="5" eb="6">
      <t>ゴウ</t>
    </rPh>
    <rPh sb="8" eb="9">
      <t>ダイ</t>
    </rPh>
    <rPh sb="9" eb="10">
      <t>4</t>
    </rPh>
    <rPh sb="10" eb="11">
      <t>ジョウ</t>
    </rPh>
    <rPh sb="12" eb="13">
      <t>ダイ</t>
    </rPh>
    <rPh sb="13" eb="14">
      <t>10</t>
    </rPh>
    <rPh sb="14" eb="15">
      <t>ジョウ</t>
    </rPh>
    <rPh sb="16" eb="17">
      <t>ダイ</t>
    </rPh>
    <rPh sb="17" eb="19">
      <t>19</t>
    </rPh>
    <rPh sb="19" eb="20">
      <t>ジョウ</t>
    </rPh>
    <rPh sb="21" eb="22">
      <t>ヨン</t>
    </rPh>
    <rPh sb="22" eb="24">
      <t>カンケイ</t>
    </rPh>
    <phoneticPr fontId="2"/>
  </si>
  <si>
    <t>百万円</t>
    <rPh sb="0" eb="3">
      <t>ヒャクマンエン</t>
    </rPh>
    <phoneticPr fontId="2"/>
  </si>
  <si>
    <t>千円単位、百万円単位の切替</t>
    <rPh sb="0" eb="2">
      <t>センエン</t>
    </rPh>
    <rPh sb="2" eb="4">
      <t>タンイ</t>
    </rPh>
    <rPh sb="5" eb="8">
      <t>ヒャクマンエン</t>
    </rPh>
    <rPh sb="8" eb="10">
      <t>タンイ</t>
    </rPh>
    <rPh sb="11" eb="13">
      <t>キリカエ</t>
    </rPh>
    <phoneticPr fontId="2"/>
  </si>
  <si>
    <t>A</t>
    <phoneticPr fontId="2"/>
  </si>
  <si>
    <t>B</t>
    <phoneticPr fontId="2"/>
  </si>
  <si>
    <t>D</t>
    <phoneticPr fontId="2"/>
  </si>
  <si>
    <t>H</t>
    <phoneticPr fontId="2"/>
  </si>
  <si>
    <t>J</t>
    <phoneticPr fontId="2"/>
  </si>
  <si>
    <t>C</t>
    <phoneticPr fontId="2"/>
  </si>
  <si>
    <t>G</t>
    <phoneticPr fontId="2"/>
  </si>
  <si>
    <t>M</t>
    <phoneticPr fontId="2"/>
  </si>
  <si>
    <t>一般の会社は必ず千円単位で！</t>
    <rPh sb="0" eb="2">
      <t>イッパン</t>
    </rPh>
    <rPh sb="3" eb="5">
      <t>カイシャ</t>
    </rPh>
    <rPh sb="6" eb="7">
      <t>カナラ</t>
    </rPh>
    <rPh sb="8" eb="10">
      <t>センエン</t>
    </rPh>
    <rPh sb="10" eb="12">
      <t>タンイ</t>
    </rPh>
    <phoneticPr fontId="2"/>
  </si>
  <si>
    <t>－</t>
    <phoneticPr fontId="2"/>
  </si>
  <si>
    <t>摘　要</t>
    <phoneticPr fontId="2"/>
  </si>
  <si>
    <t>－</t>
    <phoneticPr fontId="2"/>
  </si>
  <si>
    <t>E</t>
    <phoneticPr fontId="2"/>
  </si>
  <si>
    <t>L</t>
    <phoneticPr fontId="2"/>
  </si>
  <si>
    <t>その他</t>
    <phoneticPr fontId="2"/>
  </si>
  <si>
    <t>特許権</t>
    <phoneticPr fontId="2"/>
  </si>
  <si>
    <t>のれん</t>
    <phoneticPr fontId="2"/>
  </si>
  <si>
    <t>その他</t>
    <rPh sb="0" eb="3">
      <t>ソノタ</t>
    </rPh>
    <phoneticPr fontId="2"/>
  </si>
  <si>
    <t>関係会社株式･関係会社出資金</t>
    <rPh sb="0" eb="2">
      <t>カンケイ</t>
    </rPh>
    <rPh sb="7" eb="9">
      <t>カンケイ</t>
    </rPh>
    <rPh sb="9" eb="11">
      <t>ガイシャ</t>
    </rPh>
    <rPh sb="11" eb="14">
      <t>シュッシキン</t>
    </rPh>
    <phoneticPr fontId="2"/>
  </si>
  <si>
    <t>負ののれん</t>
    <rPh sb="0" eb="1">
      <t>フ</t>
    </rPh>
    <phoneticPr fontId="2"/>
  </si>
  <si>
    <t>純資産の部</t>
    <rPh sb="0" eb="3">
      <t>ジュンシサン</t>
    </rPh>
    <phoneticPr fontId="2"/>
  </si>
  <si>
    <t>株主資本</t>
    <rPh sb="0" eb="2">
      <t>カブヌシ</t>
    </rPh>
    <rPh sb="2" eb="4">
      <t>シホン</t>
    </rPh>
    <phoneticPr fontId="2"/>
  </si>
  <si>
    <t>(2)</t>
  </si>
  <si>
    <t>新株式申込証拠金</t>
    <rPh sb="0" eb="2">
      <t>シンカブ</t>
    </rPh>
    <rPh sb="2" eb="3">
      <t>シキ</t>
    </rPh>
    <rPh sb="3" eb="4">
      <t>モウ</t>
    </rPh>
    <rPh sb="4" eb="5">
      <t>コ</t>
    </rPh>
    <rPh sb="5" eb="8">
      <t>ショウコキン</t>
    </rPh>
    <phoneticPr fontId="2"/>
  </si>
  <si>
    <t>(3)</t>
  </si>
  <si>
    <t>(1)</t>
    <phoneticPr fontId="2"/>
  </si>
  <si>
    <t>資　本　金</t>
    <phoneticPr fontId="2"/>
  </si>
  <si>
    <t>(4)</t>
    <phoneticPr fontId="2"/>
  </si>
  <si>
    <t>その他利益剰余金</t>
    <rPh sb="2" eb="3">
      <t>タ</t>
    </rPh>
    <rPh sb="3" eb="5">
      <t>リエキ</t>
    </rPh>
    <rPh sb="5" eb="8">
      <t>ジョウヨキン</t>
    </rPh>
    <phoneticPr fontId="2"/>
  </si>
  <si>
    <t>繰越利益剰余金</t>
    <rPh sb="0" eb="2">
      <t>クリコシ</t>
    </rPh>
    <rPh sb="2" eb="4">
      <t>リエキ</t>
    </rPh>
    <rPh sb="4" eb="7">
      <t>ジョウヨキン</t>
    </rPh>
    <phoneticPr fontId="2"/>
  </si>
  <si>
    <t>(5)</t>
  </si>
  <si>
    <t>(6)</t>
  </si>
  <si>
    <t>自己株式申込証拠金</t>
    <rPh sb="0" eb="2">
      <t>ジコ</t>
    </rPh>
    <rPh sb="2" eb="4">
      <t>カブシキ</t>
    </rPh>
    <rPh sb="4" eb="6">
      <t>モウシコミ</t>
    </rPh>
    <rPh sb="6" eb="9">
      <t>ショウコキン</t>
    </rPh>
    <phoneticPr fontId="2"/>
  </si>
  <si>
    <t>株主資本合計</t>
    <rPh sb="0" eb="2">
      <t>カブヌシ</t>
    </rPh>
    <rPh sb="2" eb="4">
      <t>シホン</t>
    </rPh>
    <rPh sb="4" eb="6">
      <t>ゴウケイ</t>
    </rPh>
    <phoneticPr fontId="2"/>
  </si>
  <si>
    <t>Ⅱ</t>
    <phoneticPr fontId="2"/>
  </si>
  <si>
    <t>評価・換算差額等</t>
    <rPh sb="0" eb="2">
      <t>ヒョウカ</t>
    </rPh>
    <rPh sb="3" eb="5">
      <t>カンザン</t>
    </rPh>
    <rPh sb="5" eb="7">
      <t>サガク</t>
    </rPh>
    <rPh sb="7" eb="8">
      <t>トウ</t>
    </rPh>
    <phoneticPr fontId="2"/>
  </si>
  <si>
    <t>その他有価証券評価差額金</t>
    <rPh sb="2" eb="3">
      <t>タ</t>
    </rPh>
    <rPh sb="3" eb="5">
      <t>ユウカ</t>
    </rPh>
    <rPh sb="5" eb="7">
      <t>ショウケン</t>
    </rPh>
    <rPh sb="7" eb="9">
      <t>ヒョウカ</t>
    </rPh>
    <rPh sb="9" eb="11">
      <t>サガク</t>
    </rPh>
    <rPh sb="11" eb="12">
      <t>キン</t>
    </rPh>
    <phoneticPr fontId="2"/>
  </si>
  <si>
    <t>繰延ヘッジ損益</t>
    <rPh sb="0" eb="2">
      <t>クリノベ</t>
    </rPh>
    <rPh sb="5" eb="7">
      <t>ソンエキ</t>
    </rPh>
    <phoneticPr fontId="2"/>
  </si>
  <si>
    <t>土地再評価差額金</t>
    <rPh sb="0" eb="2">
      <t>トチ</t>
    </rPh>
    <rPh sb="2" eb="3">
      <t>サイ</t>
    </rPh>
    <rPh sb="3" eb="5">
      <t>ヒョウカ</t>
    </rPh>
    <rPh sb="5" eb="7">
      <t>サガク</t>
    </rPh>
    <rPh sb="7" eb="8">
      <t>キン</t>
    </rPh>
    <phoneticPr fontId="2"/>
  </si>
  <si>
    <t>評価・換算差額等合計</t>
    <rPh sb="0" eb="2">
      <t>ヒョウカ</t>
    </rPh>
    <rPh sb="3" eb="5">
      <t>カンザン</t>
    </rPh>
    <rPh sb="5" eb="7">
      <t>サガク</t>
    </rPh>
    <rPh sb="7" eb="8">
      <t>ナド</t>
    </rPh>
    <rPh sb="8" eb="10">
      <t>ゴウケイ</t>
    </rPh>
    <phoneticPr fontId="2"/>
  </si>
  <si>
    <t>Ⅲ</t>
    <phoneticPr fontId="2"/>
  </si>
  <si>
    <t>新株予約権</t>
    <rPh sb="0" eb="2">
      <t>シンカブ</t>
    </rPh>
    <rPh sb="2" eb="4">
      <t>ヨヤク</t>
    </rPh>
    <rPh sb="4" eb="5">
      <t>ケン</t>
    </rPh>
    <phoneticPr fontId="2"/>
  </si>
  <si>
    <t>純資産合計</t>
    <rPh sb="0" eb="3">
      <t>ジュンシサン</t>
    </rPh>
    <phoneticPr fontId="2"/>
  </si>
  <si>
    <t>負債純資産合計</t>
    <rPh sb="2" eb="5">
      <t>ジュンシサン</t>
    </rPh>
    <phoneticPr fontId="2"/>
  </si>
  <si>
    <t>その他</t>
    <phoneticPr fontId="2"/>
  </si>
  <si>
    <t>経常利益（経常損失）</t>
    <rPh sb="5" eb="7">
      <t>ケイジョウ</t>
    </rPh>
    <rPh sb="7" eb="9">
      <t>ソンシツ</t>
    </rPh>
    <phoneticPr fontId="2"/>
  </si>
  <si>
    <t>営業利益（営業損失）</t>
    <rPh sb="5" eb="7">
      <t>エイギョウ</t>
    </rPh>
    <rPh sb="7" eb="9">
      <t>ソンシツ</t>
    </rPh>
    <phoneticPr fontId="2"/>
  </si>
  <si>
    <t>株主資本等変動計算書</t>
  </si>
  <si>
    <t>評価・換算差額等</t>
    <phoneticPr fontId="2"/>
  </si>
  <si>
    <t>株主資本</t>
  </si>
  <si>
    <t>資本
準備金</t>
    <rPh sb="3" eb="6">
      <t>ジュンビキン</t>
    </rPh>
    <phoneticPr fontId="2"/>
  </si>
  <si>
    <t>その他
資本
剰余金</t>
    <rPh sb="2" eb="3">
      <t>タ</t>
    </rPh>
    <rPh sb="4" eb="6">
      <t>シホン</t>
    </rPh>
    <rPh sb="7" eb="10">
      <t>ジョウヨキン</t>
    </rPh>
    <phoneticPr fontId="2"/>
  </si>
  <si>
    <t>利益
準備金</t>
    <rPh sb="3" eb="6">
      <t>ジュンビキン</t>
    </rPh>
    <phoneticPr fontId="2"/>
  </si>
  <si>
    <t>繰越利益
剰余金</t>
    <rPh sb="0" eb="2">
      <t>クリコシ</t>
    </rPh>
    <rPh sb="2" eb="4">
      <t>リエキ</t>
    </rPh>
    <rPh sb="5" eb="8">
      <t>ジョウヨキン</t>
    </rPh>
    <phoneticPr fontId="2"/>
  </si>
  <si>
    <t>自己
株式</t>
    <rPh sb="0" eb="2">
      <t>ジコ</t>
    </rPh>
    <rPh sb="3" eb="5">
      <t>カブシキ</t>
    </rPh>
    <phoneticPr fontId="2"/>
  </si>
  <si>
    <t>その他
有価証
券評価
差額金</t>
    <rPh sb="2" eb="3">
      <t>タ</t>
    </rPh>
    <rPh sb="4" eb="6">
      <t>ユウカ</t>
    </rPh>
    <rPh sb="6" eb="7">
      <t>アカシ</t>
    </rPh>
    <rPh sb="8" eb="9">
      <t>ケン</t>
    </rPh>
    <rPh sb="9" eb="11">
      <t>ヒョウカ</t>
    </rPh>
    <rPh sb="12" eb="14">
      <t>サガク</t>
    </rPh>
    <rPh sb="14" eb="15">
      <t>キン</t>
    </rPh>
    <phoneticPr fontId="2"/>
  </si>
  <si>
    <t>繰延
ヘッジ
損益</t>
    <rPh sb="0" eb="2">
      <t>クリノベ</t>
    </rPh>
    <rPh sb="7" eb="9">
      <t>ソンエキ</t>
    </rPh>
    <phoneticPr fontId="2"/>
  </si>
  <si>
    <t>土地
再評価
差額金</t>
    <rPh sb="0" eb="2">
      <t>トチ</t>
    </rPh>
    <rPh sb="3" eb="6">
      <t>サイヒョウカ</t>
    </rPh>
    <rPh sb="7" eb="9">
      <t>サガク</t>
    </rPh>
    <rPh sb="9" eb="10">
      <t>キン</t>
    </rPh>
    <phoneticPr fontId="2"/>
  </si>
  <si>
    <t>新株
予約権</t>
    <rPh sb="0" eb="2">
      <t>シンカブ</t>
    </rPh>
    <rPh sb="3" eb="5">
      <t>ヨヤク</t>
    </rPh>
    <rPh sb="5" eb="6">
      <t>ケン</t>
    </rPh>
    <phoneticPr fontId="2"/>
  </si>
  <si>
    <t>純資産
合計</t>
    <rPh sb="0" eb="3">
      <t>ジュンシサン</t>
    </rPh>
    <rPh sb="4" eb="6">
      <t>ゴウケイ</t>
    </rPh>
    <phoneticPr fontId="2"/>
  </si>
  <si>
    <t>新株の発行</t>
    <rPh sb="0" eb="2">
      <t>シンカブ</t>
    </rPh>
    <rPh sb="3" eb="5">
      <t>ハッコウ</t>
    </rPh>
    <phoneticPr fontId="2"/>
  </si>
  <si>
    <t>剰余金の配当</t>
    <rPh sb="0" eb="3">
      <t>ジョウヨキン</t>
    </rPh>
    <rPh sb="4" eb="6">
      <t>ハイトウ</t>
    </rPh>
    <phoneticPr fontId="2"/>
  </si>
  <si>
    <t>当期純利益</t>
    <rPh sb="0" eb="2">
      <t>トウキ</t>
    </rPh>
    <rPh sb="2" eb="3">
      <t>ジュン</t>
    </rPh>
    <rPh sb="3" eb="5">
      <t>リエキ</t>
    </rPh>
    <phoneticPr fontId="2"/>
  </si>
  <si>
    <t>自己株式の処分</t>
    <rPh sb="0" eb="2">
      <t>ジコ</t>
    </rPh>
    <rPh sb="2" eb="4">
      <t>カブシキ</t>
    </rPh>
    <rPh sb="5" eb="7">
      <t>ショブン</t>
    </rPh>
    <phoneticPr fontId="2"/>
  </si>
  <si>
    <t>株主資本以外の項目の当期変動額（純額）</t>
    <rPh sb="0" eb="2">
      <t>カブヌシ</t>
    </rPh>
    <rPh sb="2" eb="4">
      <t>シホン</t>
    </rPh>
    <rPh sb="4" eb="6">
      <t>イガイ</t>
    </rPh>
    <rPh sb="7" eb="9">
      <t>コウモク</t>
    </rPh>
    <rPh sb="10" eb="12">
      <t>トウキ</t>
    </rPh>
    <rPh sb="12" eb="14">
      <t>ヘンドウ</t>
    </rPh>
    <rPh sb="14" eb="15">
      <t>ガク</t>
    </rPh>
    <rPh sb="16" eb="17">
      <t>ジュン</t>
    </rPh>
    <rPh sb="17" eb="18">
      <t>ガク</t>
    </rPh>
    <phoneticPr fontId="2"/>
  </si>
  <si>
    <t>当期末残高</t>
    <rPh sb="0" eb="2">
      <t>トウキ</t>
    </rPh>
    <rPh sb="2" eb="3">
      <t>マツ</t>
    </rPh>
    <rPh sb="3" eb="5">
      <t>ザンダカ</t>
    </rPh>
    <phoneticPr fontId="2"/>
  </si>
  <si>
    <t>F2</t>
  </si>
  <si>
    <t>F3</t>
  </si>
  <si>
    <t>K2</t>
  </si>
  <si>
    <t>K3</t>
  </si>
  <si>
    <t>当期変動額</t>
    <rPh sb="0" eb="2">
      <t>トウキ</t>
    </rPh>
    <rPh sb="2" eb="4">
      <t>ヘンドウ</t>
    </rPh>
    <rPh sb="4" eb="5">
      <t>ガク</t>
    </rPh>
    <phoneticPr fontId="2"/>
  </si>
  <si>
    <t>当期の貸借対照表、</t>
    <rPh sb="0" eb="2">
      <t>トウキ</t>
    </rPh>
    <rPh sb="3" eb="5">
      <t>タイシャク</t>
    </rPh>
    <rPh sb="5" eb="8">
      <t>タイショウヒョウ</t>
    </rPh>
    <phoneticPr fontId="2"/>
  </si>
  <si>
    <t>損益計算書の残高</t>
    <rPh sb="0" eb="2">
      <t>ソンエキ</t>
    </rPh>
    <rPh sb="2" eb="5">
      <t>ケイサンショ</t>
    </rPh>
    <rPh sb="6" eb="8">
      <t>ザンダカ</t>
    </rPh>
    <phoneticPr fontId="2"/>
  </si>
  <si>
    <t>準備金、積立金</t>
    <rPh sb="0" eb="3">
      <t>ジュンビキン</t>
    </rPh>
    <rPh sb="4" eb="6">
      <t>ツミタテ</t>
    </rPh>
    <rPh sb="6" eb="7">
      <t>キン</t>
    </rPh>
    <phoneticPr fontId="2"/>
  </si>
  <si>
    <t>検算結果</t>
    <rPh sb="0" eb="2">
      <t>ケンザン</t>
    </rPh>
    <rPh sb="2" eb="4">
      <t>ケッカ</t>
    </rPh>
    <phoneticPr fontId="2"/>
  </si>
  <si>
    <t>入力のヒント</t>
    <rPh sb="0" eb="2">
      <t>ニュウリョク</t>
    </rPh>
    <phoneticPr fontId="2"/>
  </si>
  <si>
    <t>配当、利益処分賞与、増資、積立金、有価証券の評価などなければ、何も入力する必要はありません。</t>
    <rPh sb="0" eb="2">
      <t>ハイトウ</t>
    </rPh>
    <rPh sb="3" eb="5">
      <t>リエキ</t>
    </rPh>
    <rPh sb="5" eb="7">
      <t>ショブン</t>
    </rPh>
    <rPh sb="7" eb="9">
      <t>ショウヨ</t>
    </rPh>
    <rPh sb="10" eb="12">
      <t>ゾウシ</t>
    </rPh>
    <rPh sb="13" eb="15">
      <t>ツミタテ</t>
    </rPh>
    <rPh sb="15" eb="16">
      <t>キン</t>
    </rPh>
    <rPh sb="17" eb="19">
      <t>ユウカ</t>
    </rPh>
    <rPh sb="19" eb="21">
      <t>ショウケン</t>
    </rPh>
    <rPh sb="22" eb="24">
      <t>ヒョウカ</t>
    </rPh>
    <rPh sb="31" eb="32">
      <t>ナニ</t>
    </rPh>
    <rPh sb="33" eb="35">
      <t>ニュウリョク</t>
    </rPh>
    <rPh sb="37" eb="39">
      <t>ヒツヨウ</t>
    </rPh>
    <phoneticPr fontId="2"/>
  </si>
  <si>
    <t>役員賞与の支給</t>
    <rPh sb="0" eb="2">
      <t>ヤクイン</t>
    </rPh>
    <rPh sb="2" eb="4">
      <t>ショウヨ</t>
    </rPh>
    <rPh sb="5" eb="7">
      <t>シキュウ</t>
    </rPh>
    <phoneticPr fontId="2"/>
  </si>
  <si>
    <t>マイナス入力します</t>
    <rPh sb="4" eb="6">
      <t>ニュウリョク</t>
    </rPh>
    <phoneticPr fontId="2"/>
  </si>
  <si>
    <t>増資をして資本金が増加した</t>
    <rPh sb="0" eb="2">
      <t>ゾウシ</t>
    </rPh>
    <rPh sb="5" eb="8">
      <t>シホンキン</t>
    </rPh>
    <rPh sb="9" eb="11">
      <t>ゾウカ</t>
    </rPh>
    <phoneticPr fontId="2"/>
  </si>
  <si>
    <t>配当をした</t>
    <rPh sb="0" eb="2">
      <t>ハイトウ</t>
    </rPh>
    <phoneticPr fontId="2"/>
  </si>
  <si>
    <t>役員賞与（利益処分の形式で）を支払った</t>
    <rPh sb="0" eb="2">
      <t>ヤクイン</t>
    </rPh>
    <rPh sb="2" eb="4">
      <t>ショウヨ</t>
    </rPh>
    <rPh sb="5" eb="7">
      <t>リエキ</t>
    </rPh>
    <rPh sb="7" eb="9">
      <t>ショブン</t>
    </rPh>
    <rPh sb="10" eb="12">
      <t>ケイシキ</t>
    </rPh>
    <rPh sb="15" eb="17">
      <t>シハラ</t>
    </rPh>
    <phoneticPr fontId="2"/>
  </si>
  <si>
    <t>繰越利益準備金を同額マイナスします</t>
    <rPh sb="0" eb="2">
      <t>クリコシ</t>
    </rPh>
    <rPh sb="2" eb="4">
      <t>リエキ</t>
    </rPh>
    <rPh sb="4" eb="7">
      <t>ジュンビキン</t>
    </rPh>
    <rPh sb="8" eb="10">
      <t>ドウガク</t>
    </rPh>
    <phoneticPr fontId="2"/>
  </si>
  <si>
    <t>自己株式を取得した</t>
    <rPh sb="0" eb="2">
      <t>ジコ</t>
    </rPh>
    <rPh sb="2" eb="4">
      <t>カブシキ</t>
    </rPh>
    <rPh sb="5" eb="7">
      <t>シュトク</t>
    </rPh>
    <phoneticPr fontId="2"/>
  </si>
  <si>
    <t>自己株式の取得</t>
    <rPh sb="0" eb="2">
      <t>ジコ</t>
    </rPh>
    <rPh sb="2" eb="4">
      <t>カブシキ</t>
    </rPh>
    <rPh sb="5" eb="7">
      <t>シュトク</t>
    </rPh>
    <phoneticPr fontId="2"/>
  </si>
  <si>
    <t>関係会社株式･関係会社出資金</t>
    <rPh sb="0" eb="2">
      <t>カンケイ</t>
    </rPh>
    <rPh sb="7" eb="9">
      <t>カンケイ</t>
    </rPh>
    <phoneticPr fontId="2"/>
  </si>
  <si>
    <t>開発費</t>
    <rPh sb="0" eb="3">
      <t>カイハツヒ</t>
    </rPh>
    <phoneticPr fontId="2"/>
  </si>
  <si>
    <t>株　主　資　本</t>
    <rPh sb="0" eb="1">
      <t>カブ</t>
    </rPh>
    <rPh sb="2" eb="3">
      <t>シュ</t>
    </rPh>
    <rPh sb="4" eb="5">
      <t>シ</t>
    </rPh>
    <rPh sb="6" eb="7">
      <t>ホン</t>
    </rPh>
    <phoneticPr fontId="2"/>
  </si>
  <si>
    <t>新株式申込証拠金</t>
    <rPh sb="0" eb="3">
      <t>シンカブシキ</t>
    </rPh>
    <rPh sb="3" eb="5">
      <t>モウシコミ</t>
    </rPh>
    <rPh sb="5" eb="8">
      <t>ショウコキン</t>
    </rPh>
    <phoneticPr fontId="2"/>
  </si>
  <si>
    <t>(2)　</t>
  </si>
  <si>
    <t>(3)　</t>
  </si>
  <si>
    <t>(4)　</t>
  </si>
  <si>
    <t>その他利益剰余金</t>
    <rPh sb="3" eb="5">
      <t>リエキ</t>
    </rPh>
    <phoneticPr fontId="2"/>
  </si>
  <si>
    <t>(6)　</t>
  </si>
  <si>
    <t>評価・換算差額等</t>
    <rPh sb="0" eb="2">
      <t>ヒョウカ</t>
    </rPh>
    <rPh sb="3" eb="5">
      <t>カンザン</t>
    </rPh>
    <rPh sb="5" eb="7">
      <t>サガク</t>
    </rPh>
    <rPh sb="7" eb="8">
      <t>ナド</t>
    </rPh>
    <phoneticPr fontId="2"/>
  </si>
  <si>
    <t>土地再評価差額金</t>
    <rPh sb="0" eb="2">
      <t>トチ</t>
    </rPh>
    <rPh sb="2" eb="5">
      <t>サイヒョウカ</t>
    </rPh>
    <rPh sb="5" eb="7">
      <t>サガク</t>
    </rPh>
    <rPh sb="7" eb="8">
      <t>キン</t>
    </rPh>
    <phoneticPr fontId="2"/>
  </si>
  <si>
    <t>新 株 予 約 権</t>
    <rPh sb="0" eb="1">
      <t>シン</t>
    </rPh>
    <rPh sb="2" eb="3">
      <t>カブ</t>
    </rPh>
    <rPh sb="4" eb="5">
      <t>ヨ</t>
    </rPh>
    <rPh sb="6" eb="7">
      <t>ヤク</t>
    </rPh>
    <rPh sb="8" eb="9">
      <t>ケン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</si>
  <si>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</si>
  <si>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</si>
  <si>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t>その他</t>
    <rPh sb="2" eb="3">
      <t>タ</t>
    </rPh>
    <phoneticPr fontId="2"/>
  </si>
  <si>
    <t>利益剰余金</t>
    <phoneticPr fontId="2"/>
  </si>
  <si>
    <t>前期末残高</t>
    <rPh sb="0" eb="3">
      <t>ゼンキマツ</t>
    </rPh>
    <rPh sb="3" eb="5">
      <t>ザンダカ</t>
    </rPh>
    <phoneticPr fontId="2"/>
  </si>
  <si>
    <t>当期変動額合計</t>
    <rPh sb="0" eb="2">
      <t>トウキ</t>
    </rPh>
    <rPh sb="2" eb="4">
      <t>ヘンドウ</t>
    </rPh>
    <rPh sb="4" eb="5">
      <t>ガク</t>
    </rPh>
    <rPh sb="5" eb="7">
      <t>ゴウケイ</t>
    </rPh>
    <phoneticPr fontId="2"/>
  </si>
  <si>
    <t>(会社名)</t>
    <rPh sb="1" eb="2">
      <t>カイ</t>
    </rPh>
    <rPh sb="2" eb="3">
      <t>シャ</t>
    </rPh>
    <rPh sb="3" eb="4">
      <t>メイ</t>
    </rPh>
    <phoneticPr fontId="2"/>
  </si>
  <si>
    <t>利益剰余金</t>
    <phoneticPr fontId="2"/>
  </si>
  <si>
    <t>注</t>
  </si>
  <si>
    <t>①担保に供している資産の内容及びその金額</t>
  </si>
  <si>
    <t>②担保に係る債務の金額</t>
  </si>
  <si>
    <t>会社等の名</t>
  </si>
  <si>
    <t>称又は氏名</t>
  </si>
  <si>
    <t>議決権の所有</t>
  </si>
  <si>
    <t>関係内容</t>
  </si>
  <si>
    <t>（被所有）割合</t>
  </si>
  <si>
    <t>科目</t>
  </si>
  <si>
    <t>取引の内容</t>
    <rPh sb="0" eb="2">
      <t>トリヒキ</t>
    </rPh>
    <rPh sb="3" eb="5">
      <t>ナイヨウ</t>
    </rPh>
    <phoneticPr fontId="2"/>
  </si>
  <si>
    <t>取引金額</t>
    <rPh sb="0" eb="2">
      <t>トリヒキ</t>
    </rPh>
    <rPh sb="2" eb="4">
      <t>キンガク</t>
    </rPh>
    <phoneticPr fontId="2"/>
  </si>
  <si>
    <t>税抜き方式</t>
    <rPh sb="0" eb="1">
      <t>ゼイ</t>
    </rPh>
    <rPh sb="1" eb="2">
      <t>ヌ</t>
    </rPh>
    <rPh sb="3" eb="5">
      <t>ホウシキ</t>
    </rPh>
    <phoneticPr fontId="2"/>
  </si>
  <si>
    <t>税込み方式</t>
    <rPh sb="0" eb="2">
      <t>ゼイコ</t>
    </rPh>
    <rPh sb="3" eb="5">
      <t>ホウシキ</t>
    </rPh>
    <phoneticPr fontId="2"/>
  </si>
  <si>
    <t>株</t>
    <rPh sb="0" eb="1">
      <t>カブ</t>
    </rPh>
    <phoneticPr fontId="2"/>
  </si>
  <si>
    <t>普通株式</t>
    <rPh sb="0" eb="2">
      <t>フツウ</t>
    </rPh>
    <rPh sb="2" eb="4">
      <t>カブシキ</t>
    </rPh>
    <phoneticPr fontId="2"/>
  </si>
  <si>
    <t>注記表</t>
    <rPh sb="0" eb="2">
      <t>チュウキ</t>
    </rPh>
    <rPh sb="2" eb="3">
      <t>ヒョウ</t>
    </rPh>
    <phoneticPr fontId="2"/>
  </si>
  <si>
    <t>（会社名）</t>
    <rPh sb="1" eb="3">
      <t>カイシャ</t>
    </rPh>
    <rPh sb="3" eb="4">
      <t>メイ</t>
    </rPh>
    <phoneticPr fontId="2"/>
  </si>
  <si>
    <t>(用紙Ａ４)</t>
    <rPh sb="1" eb="3">
      <t>ヨウシ</t>
    </rPh>
    <phoneticPr fontId="2"/>
  </si>
  <si>
    <t>期末残高</t>
    <phoneticPr fontId="2"/>
  </si>
  <si>
    <r>
      <t>青い枠内には数字（円単位）</t>
    </r>
    <r>
      <rPr>
        <b/>
        <sz val="10"/>
        <rFont val="ＭＳ Ｐゴシック"/>
        <family val="3"/>
        <charset val="128"/>
      </rPr>
      <t>を、</t>
    </r>
    <r>
      <rPr>
        <b/>
        <sz val="10"/>
        <color indexed="10"/>
        <rFont val="ＭＳ Ｐゴシック"/>
        <family val="3"/>
        <charset val="128"/>
      </rPr>
      <t>赤い枠内には文字</t>
    </r>
    <r>
      <rPr>
        <b/>
        <sz val="10"/>
        <rFont val="ＭＳ Ｐゴシック"/>
        <family val="3"/>
        <charset val="128"/>
      </rPr>
      <t>を入力してください。</t>
    </r>
    <rPh sb="0" eb="1">
      <t>アオ</t>
    </rPh>
    <rPh sb="2" eb="4">
      <t>ワクナイ</t>
    </rPh>
    <rPh sb="6" eb="8">
      <t>スウジ</t>
    </rPh>
    <rPh sb="9" eb="10">
      <t>エン</t>
    </rPh>
    <rPh sb="10" eb="12">
      <t>タンイ</t>
    </rPh>
    <rPh sb="15" eb="16">
      <t>アカ</t>
    </rPh>
    <rPh sb="17" eb="19">
      <t>ワクナイ</t>
    </rPh>
    <rPh sb="21" eb="23">
      <t>モジ</t>
    </rPh>
    <rPh sb="24" eb="26">
      <t>ニュウリョク</t>
    </rPh>
    <phoneticPr fontId="2"/>
  </si>
  <si>
    <r>
      <t>必ず</t>
    </r>
    <r>
      <rPr>
        <b/>
        <sz val="10"/>
        <color indexed="10"/>
        <rFont val="ＭＳ Ｐゴシック"/>
        <family val="3"/>
        <charset val="128"/>
      </rPr>
      <t>円単位</t>
    </r>
    <r>
      <rPr>
        <sz val="10"/>
        <rFont val="ＭＳ Ｐゴシック"/>
        <family val="3"/>
        <charset val="128"/>
      </rPr>
      <t>で入力</t>
    </r>
    <rPh sb="0" eb="1">
      <t>カナラ</t>
    </rPh>
    <rPh sb="2" eb="3">
      <t>エン</t>
    </rPh>
    <rPh sb="3" eb="5">
      <t>タンイ</t>
    </rPh>
    <rPh sb="6" eb="8">
      <t>ニュウリョク</t>
    </rPh>
    <phoneticPr fontId="2"/>
  </si>
  <si>
    <t>Ⅰ</t>
    <phoneticPr fontId="2"/>
  </si>
  <si>
    <t>Ⅱ</t>
    <phoneticPr fontId="2"/>
  </si>
  <si>
    <t>Ⅲ</t>
    <phoneticPr fontId="2"/>
  </si>
  <si>
    <t>Ⅳ</t>
    <phoneticPr fontId="2"/>
  </si>
  <si>
    <t>Ⅴ</t>
    <phoneticPr fontId="2"/>
  </si>
  <si>
    <t>Ⅵ</t>
    <phoneticPr fontId="2"/>
  </si>
  <si>
    <t>Ⅶ</t>
    <phoneticPr fontId="2"/>
  </si>
  <si>
    <t>評価・換算差額等</t>
    <phoneticPr fontId="2"/>
  </si>
  <si>
    <t>A</t>
    <phoneticPr fontId="2"/>
  </si>
  <si>
    <t>B</t>
    <phoneticPr fontId="2"/>
  </si>
  <si>
    <t>C</t>
    <phoneticPr fontId="2"/>
  </si>
  <si>
    <t>D</t>
    <phoneticPr fontId="2"/>
  </si>
  <si>
    <t>E</t>
    <phoneticPr fontId="2"/>
  </si>
  <si>
    <t>F1～F3</t>
    <phoneticPr fontId="2"/>
  </si>
  <si>
    <t>G</t>
    <phoneticPr fontId="2"/>
  </si>
  <si>
    <t>H</t>
    <phoneticPr fontId="2"/>
  </si>
  <si>
    <t>I</t>
    <phoneticPr fontId="2"/>
  </si>
  <si>
    <t>J</t>
    <phoneticPr fontId="2"/>
  </si>
  <si>
    <t>K1</t>
    <phoneticPr fontId="2"/>
  </si>
  <si>
    <t>L</t>
    <phoneticPr fontId="2"/>
  </si>
  <si>
    <t>M</t>
    <phoneticPr fontId="2"/>
  </si>
  <si>
    <t>N</t>
    <phoneticPr fontId="2"/>
  </si>
  <si>
    <t>評価・換算差額等</t>
    <phoneticPr fontId="2"/>
  </si>
  <si>
    <t>▲</t>
    <phoneticPr fontId="2"/>
  </si>
  <si>
    <t>A1</t>
    <phoneticPr fontId="2"/>
  </si>
  <si>
    <t>K1</t>
    <phoneticPr fontId="2"/>
  </si>
  <si>
    <t>I1</t>
    <phoneticPr fontId="2"/>
  </si>
  <si>
    <t>F1</t>
    <phoneticPr fontId="2"/>
  </si>
  <si>
    <t>Ｉ</t>
    <phoneticPr fontId="2"/>
  </si>
  <si>
    <t>ここに入力すると「株主資本等変動計算書」が自動的にできます。</t>
    <rPh sb="3" eb="5">
      <t>ニュウリョク</t>
    </rPh>
    <rPh sb="9" eb="11">
      <t>カブヌシ</t>
    </rPh>
    <rPh sb="11" eb="14">
      <t>シホンナド</t>
    </rPh>
    <rPh sb="14" eb="16">
      <t>ヘンドウ</t>
    </rPh>
    <rPh sb="16" eb="19">
      <t>ケイサンショ</t>
    </rPh>
    <rPh sb="21" eb="24">
      <t>ジドウテキ</t>
    </rPh>
    <phoneticPr fontId="2"/>
  </si>
  <si>
    <t>株主資本以外
の項目の当期
変動額（純額）</t>
    <rPh sb="0" eb="2">
      <t>カブヌシ</t>
    </rPh>
    <rPh sb="2" eb="4">
      <t>シホン</t>
    </rPh>
    <rPh sb="4" eb="6">
      <t>イガイ</t>
    </rPh>
    <rPh sb="8" eb="10">
      <t>コウモク</t>
    </rPh>
    <rPh sb="11" eb="13">
      <t>トウキ</t>
    </rPh>
    <rPh sb="14" eb="16">
      <t>ヘンドウ</t>
    </rPh>
    <rPh sb="16" eb="17">
      <t>ガク</t>
    </rPh>
    <rPh sb="18" eb="19">
      <t>ジュン</t>
    </rPh>
    <rPh sb="19" eb="20">
      <t>ガク</t>
    </rPh>
    <phoneticPr fontId="2"/>
  </si>
  <si>
    <r>
      <t>様式第十七号</t>
    </r>
    <r>
      <rPr>
        <sz val="11"/>
        <rFont val="ＭＳ Ｐ明朝"/>
        <family val="1"/>
        <charset val="128"/>
      </rPr>
      <t xml:space="preserve"> （第四条、第十条、第十九条の四関係）</t>
    </r>
    <rPh sb="0" eb="2">
      <t>ヨウシキ</t>
    </rPh>
    <rPh sb="2" eb="3">
      <t>ダイ</t>
    </rPh>
    <rPh sb="3" eb="5">
      <t>１７</t>
    </rPh>
    <rPh sb="5" eb="6">
      <t>ゴウ</t>
    </rPh>
    <rPh sb="8" eb="9">
      <t>ダイ</t>
    </rPh>
    <rPh sb="9" eb="11">
      <t>ヨンジョウ</t>
    </rPh>
    <rPh sb="12" eb="15">
      <t>ダイ１０ジョウ</t>
    </rPh>
    <rPh sb="16" eb="20">
      <t>ダイ１９ジョウ</t>
    </rPh>
    <rPh sb="21" eb="22">
      <t>ヨン</t>
    </rPh>
    <rPh sb="22" eb="24">
      <t>カンケイ</t>
    </rPh>
    <phoneticPr fontId="2"/>
  </si>
  <si>
    <t>新株式
申込
証拠金</t>
    <rPh sb="0" eb="3">
      <t>シンカブシキ</t>
    </rPh>
    <rPh sb="4" eb="6">
      <t>モウシコミ</t>
    </rPh>
    <rPh sb="7" eb="10">
      <t>ショウコキン</t>
    </rPh>
    <phoneticPr fontId="2"/>
  </si>
  <si>
    <t>A1</t>
    <phoneticPr fontId="2"/>
  </si>
  <si>
    <t>新株式
申込
証拠金</t>
    <rPh sb="4" eb="6">
      <t>モウシコミ</t>
    </rPh>
    <rPh sb="7" eb="10">
      <t>ショウコキン</t>
    </rPh>
    <phoneticPr fontId="2"/>
  </si>
  <si>
    <t>自己株式
申込
証拠金</t>
    <rPh sb="0" eb="2">
      <t>ジコ</t>
    </rPh>
    <rPh sb="2" eb="4">
      <t>カブシキ</t>
    </rPh>
    <rPh sb="5" eb="7">
      <t>モウシコミ</t>
    </rPh>
    <rPh sb="8" eb="11">
      <t>ショウコキン</t>
    </rPh>
    <phoneticPr fontId="2"/>
  </si>
  <si>
    <t>I1</t>
    <phoneticPr fontId="2"/>
  </si>
  <si>
    <t>「入力画面（貸借）｣</t>
    <rPh sb="1" eb="3">
      <t>ニュウリョク</t>
    </rPh>
    <rPh sb="3" eb="5">
      <t>ガメン</t>
    </rPh>
    <rPh sb="6" eb="8">
      <t>タイシャク</t>
    </rPh>
    <phoneticPr fontId="2"/>
  </si>
  <si>
    <t>特殊な場合を除き、編集なしに提出できます。</t>
    <rPh sb="0" eb="2">
      <t>トクシュ</t>
    </rPh>
    <rPh sb="3" eb="5">
      <t>バアイ</t>
    </rPh>
    <rPh sb="6" eb="7">
      <t>ノゾ</t>
    </rPh>
    <rPh sb="9" eb="11">
      <t>ヘンシュウ</t>
    </rPh>
    <rPh sb="14" eb="16">
      <t>テイシュツ</t>
    </rPh>
    <phoneticPr fontId="2"/>
  </si>
  <si>
    <t>免税事業者につき税込み</t>
    <rPh sb="0" eb="2">
      <t>メンゼイ</t>
    </rPh>
    <rPh sb="2" eb="5">
      <t>ジギョウシャ</t>
    </rPh>
    <rPh sb="8" eb="10">
      <t>ゼイコ</t>
    </rPh>
    <phoneticPr fontId="2"/>
  </si>
  <si>
    <t>売　　上　　高</t>
    <rPh sb="0" eb="1">
      <t>バイ</t>
    </rPh>
    <rPh sb="3" eb="4">
      <t>ウエ</t>
    </rPh>
    <rPh sb="6" eb="7">
      <t>ダカ</t>
    </rPh>
    <phoneticPr fontId="2"/>
  </si>
  <si>
    <t>売　上　原　価</t>
    <rPh sb="0" eb="1">
      <t>バイ</t>
    </rPh>
    <rPh sb="2" eb="3">
      <t>ウエ</t>
    </rPh>
    <rPh sb="4" eb="5">
      <t>ハラ</t>
    </rPh>
    <rPh sb="6" eb="7">
      <t>アタイ</t>
    </rPh>
    <phoneticPr fontId="2"/>
  </si>
  <si>
    <t>営 業 外 収 益</t>
    <rPh sb="0" eb="1">
      <t>エイ</t>
    </rPh>
    <rPh sb="2" eb="3">
      <t>ギョウ</t>
    </rPh>
    <rPh sb="4" eb="5">
      <t>ガイ</t>
    </rPh>
    <rPh sb="6" eb="7">
      <t>オサム</t>
    </rPh>
    <rPh sb="8" eb="9">
      <t>エキ</t>
    </rPh>
    <phoneticPr fontId="2"/>
  </si>
  <si>
    <t>営 業 外 費 用</t>
    <rPh sb="0" eb="1">
      <t>エイ</t>
    </rPh>
    <rPh sb="2" eb="3">
      <t>ギョウ</t>
    </rPh>
    <rPh sb="4" eb="5">
      <t>ガイ</t>
    </rPh>
    <rPh sb="6" eb="7">
      <t>ヒ</t>
    </rPh>
    <rPh sb="8" eb="9">
      <t>ヨウ</t>
    </rPh>
    <phoneticPr fontId="2"/>
  </si>
  <si>
    <t>特　別　利　益</t>
    <rPh sb="0" eb="1">
      <t>トク</t>
    </rPh>
    <rPh sb="2" eb="3">
      <t>ベツ</t>
    </rPh>
    <rPh sb="4" eb="5">
      <t>リ</t>
    </rPh>
    <rPh sb="6" eb="7">
      <t>エキ</t>
    </rPh>
    <phoneticPr fontId="2"/>
  </si>
  <si>
    <t>特　別　損　失</t>
    <rPh sb="0" eb="1">
      <t>トク</t>
    </rPh>
    <rPh sb="2" eb="3">
      <t>ベツ</t>
    </rPh>
    <rPh sb="4" eb="5">
      <t>ソン</t>
    </rPh>
    <rPh sb="6" eb="7">
      <t>シツ</t>
    </rPh>
    <phoneticPr fontId="2"/>
  </si>
  <si>
    <t>記載要領は添付不要ですので省略しております。</t>
    <rPh sb="0" eb="2">
      <t>キサイ</t>
    </rPh>
    <rPh sb="2" eb="4">
      <t>ヨウリョウ</t>
    </rPh>
    <rPh sb="5" eb="7">
      <t>テンプ</t>
    </rPh>
    <rPh sb="7" eb="9">
      <t>フヨウ</t>
    </rPh>
    <rPh sb="13" eb="15">
      <t>ショウリャク</t>
    </rPh>
    <phoneticPr fontId="2"/>
  </si>
  <si>
    <t>▼自己株式申込証拠金がある場合、ここに列を追加</t>
    <rPh sb="1" eb="3">
      <t>ジコ</t>
    </rPh>
    <rPh sb="3" eb="5">
      <t>カブシキ</t>
    </rPh>
    <rPh sb="5" eb="7">
      <t>モウシコミ</t>
    </rPh>
    <rPh sb="7" eb="10">
      <t>ショウコキン</t>
    </rPh>
    <rPh sb="13" eb="15">
      <t>バアイ</t>
    </rPh>
    <rPh sb="19" eb="20">
      <t>レツ</t>
    </rPh>
    <rPh sb="21" eb="23">
      <t>ツイカ</t>
    </rPh>
    <phoneticPr fontId="2"/>
  </si>
  <si>
    <t>完成工事原価報告書</t>
    <rPh sb="0" eb="2">
      <t>カンセイ</t>
    </rPh>
    <rPh sb="2" eb="4">
      <t>コウジ</t>
    </rPh>
    <rPh sb="4" eb="6">
      <t>ゲンカ</t>
    </rPh>
    <rPh sb="6" eb="9">
      <t>ホウコクショ</t>
    </rPh>
    <phoneticPr fontId="2"/>
  </si>
  <si>
    <t>材　料　費</t>
    <rPh sb="0" eb="1">
      <t>ザイ</t>
    </rPh>
    <rPh sb="2" eb="3">
      <t>リョウ</t>
    </rPh>
    <rPh sb="4" eb="5">
      <t>ヒ</t>
    </rPh>
    <phoneticPr fontId="2"/>
  </si>
  <si>
    <t>労　務　費</t>
    <rPh sb="0" eb="1">
      <t>ロウ</t>
    </rPh>
    <rPh sb="2" eb="3">
      <t>ツトム</t>
    </rPh>
    <rPh sb="4" eb="5">
      <t>ヒ</t>
    </rPh>
    <phoneticPr fontId="2"/>
  </si>
  <si>
    <t>外　注　費</t>
    <rPh sb="0" eb="1">
      <t>ソト</t>
    </rPh>
    <rPh sb="2" eb="3">
      <t>チュウ</t>
    </rPh>
    <rPh sb="4" eb="5">
      <t>ヒ</t>
    </rPh>
    <phoneticPr fontId="2"/>
  </si>
  <si>
    <t>経　　　 費</t>
    <rPh sb="0" eb="1">
      <t>キョウ</t>
    </rPh>
    <rPh sb="5" eb="6">
      <t>ヒ</t>
    </rPh>
    <phoneticPr fontId="2"/>
  </si>
  <si>
    <r>
      <t>様式第十七号の三</t>
    </r>
    <r>
      <rPr>
        <sz val="10"/>
        <rFont val="ＭＳ Ｐ明朝"/>
        <family val="1"/>
        <charset val="128"/>
      </rPr>
      <t>（第四条、第十条関係）</t>
    </r>
    <rPh sb="0" eb="2">
      <t>ヨウシキ</t>
    </rPh>
    <rPh sb="2" eb="3">
      <t>ダイ</t>
    </rPh>
    <rPh sb="3" eb="5">
      <t>17</t>
    </rPh>
    <rPh sb="5" eb="6">
      <t>ゴウ</t>
    </rPh>
    <rPh sb="7" eb="8">
      <t>サン</t>
    </rPh>
    <rPh sb="9" eb="10">
      <t>ダイ</t>
    </rPh>
    <rPh sb="10" eb="12">
      <t>4ジョウ</t>
    </rPh>
    <rPh sb="13" eb="14">
      <t>ダイ</t>
    </rPh>
    <rPh sb="14" eb="15">
      <t>10</t>
    </rPh>
    <rPh sb="15" eb="16">
      <t>ジョウ</t>
    </rPh>
    <rPh sb="16" eb="18">
      <t>カンケイ</t>
    </rPh>
    <phoneticPr fontId="2"/>
  </si>
  <si>
    <t>○○積立金を積み立てた</t>
    <rPh sb="2" eb="4">
      <t>ツミタテ</t>
    </rPh>
    <rPh sb="4" eb="5">
      <t>キン</t>
    </rPh>
    <rPh sb="6" eb="7">
      <t>ツ</t>
    </rPh>
    <rPh sb="8" eb="9">
      <t>タ</t>
    </rPh>
    <phoneticPr fontId="2"/>
  </si>
  <si>
    <t>○○積立金の積立</t>
    <rPh sb="2" eb="4">
      <t>ツミタテ</t>
    </rPh>
    <rPh sb="4" eb="5">
      <t>キン</t>
    </rPh>
    <rPh sb="6" eb="8">
      <t>ツミタテ</t>
    </rPh>
    <phoneticPr fontId="2"/>
  </si>
  <si>
    <t>↑</t>
    <phoneticPr fontId="2"/>
  </si>
  <si>
    <t>差額</t>
    <rPh sb="0" eb="2">
      <t>サガク</t>
    </rPh>
    <phoneticPr fontId="2"/>
  </si>
  <si>
    <t>株主
資本
合計</t>
    <rPh sb="0" eb="2">
      <t>カブヌシ</t>
    </rPh>
    <rPh sb="3" eb="5">
      <t>シホン</t>
    </rPh>
    <rPh sb="6" eb="8">
      <t>ゴウケイ</t>
    </rPh>
    <phoneticPr fontId="2"/>
  </si>
  <si>
    <t>赤い枠内に入力してください。</t>
    <rPh sb="0" eb="1">
      <t>アカ</t>
    </rPh>
    <rPh sb="2" eb="4">
      <t>ワクナイ</t>
    </rPh>
    <rPh sb="5" eb="7">
      <t>ニュウリョク</t>
    </rPh>
    <phoneticPr fontId="2"/>
  </si>
  <si>
    <t>に提出した届出書のとおりでありますが、特に決算については、売上高○○千円余、経常利</t>
  </si>
  <si>
    <t>益○○千円余と、前期に比し減収、減益となりました。</t>
  </si>
  <si>
    <t>今後とも民間住宅産業は厳しいものが見込まれますので、コストダウンを図るとともに、</t>
  </si>
  <si>
    <t>新築だけでなく、増改築の受注にも努力することとし、模様替工事の営業に必要な内装工事</t>
  </si>
  <si>
    <t>業の許可も近く申請いたします。</t>
  </si>
  <si>
    <t>なお、不採算の不動産部門は、今後縮小する方針であります。</t>
  </si>
  <si>
    <t>てに提出した完成工事高、財務諸表その他届出書のとおりでありますが、特に決算について</t>
  </si>
  <si>
    <t>は、受注高の減少が直接的に利益減となったものであります。</t>
  </si>
  <si>
    <t>第△△期も厳しい状況が見込まれますが、より一層、各営業所の体質改善、コストダウン</t>
  </si>
  <si>
    <t>を図り、健全経営に努める所存です。</t>
  </si>
  <si>
    <t>事業報告書</t>
    <rPh sb="0" eb="2">
      <t>ジギョウ</t>
    </rPh>
    <rPh sb="2" eb="5">
      <t>ホウコクショ</t>
    </rPh>
    <phoneticPr fontId="2"/>
  </si>
  <si>
    <t>文例１</t>
    <rPh sb="0" eb="2">
      <t>ブンレイ</t>
    </rPh>
    <phoneticPr fontId="2"/>
  </si>
  <si>
    <t>文例２</t>
    <rPh sb="0" eb="2">
      <t>ブンレイ</t>
    </rPh>
    <phoneticPr fontId="2"/>
  </si>
  <si>
    <t>一般の株式会社はこの程度のもので問題なく受け付けてもらえると思います。</t>
    <rPh sb="0" eb="2">
      <t>イッパン</t>
    </rPh>
    <rPh sb="3" eb="7">
      <t>カブシキガイシャ</t>
    </rPh>
    <rPh sb="10" eb="12">
      <t>テイド</t>
    </rPh>
    <rPh sb="16" eb="18">
      <t>モンダイ</t>
    </rPh>
    <rPh sb="20" eb="21">
      <t>ウ</t>
    </rPh>
    <rPh sb="22" eb="23">
      <t>ツ</t>
    </rPh>
    <rPh sb="30" eb="31">
      <t>オモ</t>
    </rPh>
    <phoneticPr fontId="2"/>
  </si>
  <si>
    <t>(1)</t>
  </si>
  <si>
    <t>(4)</t>
  </si>
  <si>
    <t>その他貸借対照表、損益計算書、株主資本等変動計算書､注記表作成のための基本となる重</t>
    <phoneticPr fontId="2"/>
  </si>
  <si>
    <t>(3)</t>
    <phoneticPr fontId="2"/>
  </si>
  <si>
    <t>重要な会計方針</t>
    <phoneticPr fontId="2"/>
  </si>
  <si>
    <t>(1)</t>
    <phoneticPr fontId="2"/>
  </si>
  <si>
    <t>資産の評価基準及び評価方法</t>
    <phoneticPr fontId="2"/>
  </si>
  <si>
    <t>(2)</t>
    <phoneticPr fontId="2"/>
  </si>
  <si>
    <t>固定資産の減価償却の方法</t>
    <phoneticPr fontId="2"/>
  </si>
  <si>
    <t>(3)</t>
    <phoneticPr fontId="2"/>
  </si>
  <si>
    <t>引当金の計上基準</t>
    <phoneticPr fontId="2"/>
  </si>
  <si>
    <t>(4)</t>
    <phoneticPr fontId="2"/>
  </si>
  <si>
    <t>収益及び費用の計上基準</t>
    <phoneticPr fontId="2"/>
  </si>
  <si>
    <t>(5)</t>
    <phoneticPr fontId="2"/>
  </si>
  <si>
    <t>消費税及び地方消費税に相当する額の会計処理の方法</t>
    <phoneticPr fontId="2"/>
  </si>
  <si>
    <t>１</t>
    <phoneticPr fontId="2"/>
  </si>
  <si>
    <t>２</t>
    <phoneticPr fontId="2"/>
  </si>
  <si>
    <t>貸借対照表関係</t>
    <phoneticPr fontId="2"/>
  </si>
  <si>
    <t>担保に供している資産及び担保付債務</t>
    <phoneticPr fontId="2"/>
  </si>
  <si>
    <t>関係会社に対する短期金銭債権及び長期金銭債権並びに短期金銭債務及び長期金銭債務</t>
    <phoneticPr fontId="2"/>
  </si>
  <si>
    <t>親会社株式の各表示区分別の金額</t>
    <phoneticPr fontId="2"/>
  </si>
  <si>
    <t>損益計算書関係</t>
    <phoneticPr fontId="2"/>
  </si>
  <si>
    <t>関係会社との営業取引以外の取引高</t>
    <phoneticPr fontId="2"/>
  </si>
  <si>
    <t>期末残高</t>
    <phoneticPr fontId="2"/>
  </si>
  <si>
    <t>株主資本等変動計算書関係</t>
    <phoneticPr fontId="2"/>
  </si>
  <si>
    <t>要な事項</t>
    <phoneticPr fontId="2"/>
  </si>
  <si>
    <t>事業年度末日における発行済株式の種類及び数</t>
    <phoneticPr fontId="2"/>
  </si>
  <si>
    <t>↓</t>
    <phoneticPr fontId="2"/>
  </si>
  <si>
    <t>その他</t>
    <phoneticPr fontId="2"/>
  </si>
  <si>
    <t>貸倒引当金</t>
    <phoneticPr fontId="2"/>
  </si>
  <si>
    <t>△</t>
    <phoneticPr fontId="2"/>
  </si>
  <si>
    <t>その他</t>
    <phoneticPr fontId="2"/>
  </si>
  <si>
    <t>のれん</t>
    <phoneticPr fontId="2"/>
  </si>
  <si>
    <t>その他</t>
    <phoneticPr fontId="2"/>
  </si>
  <si>
    <t>(会社名）</t>
    <rPh sb="1" eb="2">
      <t>カイ</t>
    </rPh>
    <rPh sb="2" eb="3">
      <t>シャ</t>
    </rPh>
    <rPh sb="3" eb="4">
      <t>メイ</t>
    </rPh>
    <phoneticPr fontId="2"/>
  </si>
  <si>
    <t>資産の部</t>
    <rPh sb="0" eb="1">
      <t>シ</t>
    </rPh>
    <rPh sb="1" eb="2">
      <t>サン</t>
    </rPh>
    <rPh sb="3" eb="4">
      <t>ブ</t>
    </rPh>
    <phoneticPr fontId="2"/>
  </si>
  <si>
    <t>流　動　資　産</t>
    <rPh sb="0" eb="1">
      <t>リュウ</t>
    </rPh>
    <rPh sb="2" eb="3">
      <t>ドウ</t>
    </rPh>
    <rPh sb="4" eb="5">
      <t>シ</t>
    </rPh>
    <rPh sb="6" eb="7">
      <t>サン</t>
    </rPh>
    <phoneticPr fontId="2"/>
  </si>
  <si>
    <t>固　定　資　産</t>
    <rPh sb="0" eb="1">
      <t>ガタマリ</t>
    </rPh>
    <rPh sb="2" eb="3">
      <t>サダム</t>
    </rPh>
    <rPh sb="4" eb="5">
      <t>シ</t>
    </rPh>
    <rPh sb="6" eb="7">
      <t>サン</t>
    </rPh>
    <phoneticPr fontId="2"/>
  </si>
  <si>
    <t>土　地</t>
    <phoneticPr fontId="2"/>
  </si>
  <si>
    <t>繰延税金資産</t>
    <phoneticPr fontId="2"/>
  </si>
  <si>
    <t>その他</t>
    <phoneticPr fontId="2"/>
  </si>
  <si>
    <t>△</t>
    <phoneticPr fontId="2"/>
  </si>
  <si>
    <t>Ⅲ</t>
    <phoneticPr fontId="2"/>
  </si>
  <si>
    <t>Ⅰ</t>
    <phoneticPr fontId="2"/>
  </si>
  <si>
    <t>その他</t>
    <phoneticPr fontId="2"/>
  </si>
  <si>
    <t>負債の部</t>
    <rPh sb="0" eb="1">
      <t>フ</t>
    </rPh>
    <rPh sb="1" eb="2">
      <t>サイ</t>
    </rPh>
    <rPh sb="3" eb="4">
      <t>ブ</t>
    </rPh>
    <phoneticPr fontId="2"/>
  </si>
  <si>
    <t>繰　延　資　産</t>
    <rPh sb="0" eb="1">
      <t>グリ</t>
    </rPh>
    <rPh sb="2" eb="3">
      <t>エン</t>
    </rPh>
    <rPh sb="4" eb="5">
      <t>シ</t>
    </rPh>
    <rPh sb="6" eb="7">
      <t>サン</t>
    </rPh>
    <phoneticPr fontId="2"/>
  </si>
  <si>
    <t>流　動　負　債</t>
    <rPh sb="0" eb="1">
      <t>リュウ</t>
    </rPh>
    <rPh sb="2" eb="3">
      <t>ドウ</t>
    </rPh>
    <rPh sb="4" eb="5">
      <t>フ</t>
    </rPh>
    <rPh sb="6" eb="7">
      <t>サイ</t>
    </rPh>
    <phoneticPr fontId="2"/>
  </si>
  <si>
    <t>純資産の部</t>
    <rPh sb="0" eb="1">
      <t>ジュン</t>
    </rPh>
    <rPh sb="1" eb="2">
      <t>シ</t>
    </rPh>
    <rPh sb="2" eb="3">
      <t>サン</t>
    </rPh>
    <rPh sb="4" eb="5">
      <t>ブ</t>
    </rPh>
    <phoneticPr fontId="2"/>
  </si>
  <si>
    <t>Ⅱ</t>
    <phoneticPr fontId="2"/>
  </si>
  <si>
    <t>繰延税金負債</t>
    <phoneticPr fontId="2"/>
  </si>
  <si>
    <t>(1)　</t>
    <phoneticPr fontId="2"/>
  </si>
  <si>
    <t>(5)　</t>
    <phoneticPr fontId="2"/>
  </si>
  <si>
    <t>自己株式</t>
    <phoneticPr fontId="2"/>
  </si>
  <si>
    <t>△</t>
    <phoneticPr fontId="2"/>
  </si>
  <si>
    <t>自己株式申込証拠金</t>
    <phoneticPr fontId="2"/>
  </si>
  <si>
    <t>Ⅱ</t>
    <phoneticPr fontId="2"/>
  </si>
  <si>
    <t>(1)　</t>
    <phoneticPr fontId="2"/>
  </si>
  <si>
    <t>Ⅲ</t>
    <phoneticPr fontId="2"/>
  </si>
  <si>
    <t>Ⅰ</t>
    <phoneticPr fontId="2"/>
  </si>
  <si>
    <t>Ⅱ</t>
    <phoneticPr fontId="2"/>
  </si>
  <si>
    <t>完成工事総利益（完成工事
総損失）</t>
    <phoneticPr fontId="2"/>
  </si>
  <si>
    <t>兼業事業総利益（兼業事業
総損失）</t>
    <phoneticPr fontId="2"/>
  </si>
  <si>
    <t>Ⅲ</t>
    <phoneticPr fontId="2"/>
  </si>
  <si>
    <t>開発費償却</t>
    <phoneticPr fontId="2"/>
  </si>
  <si>
    <t>Ⅳ</t>
    <phoneticPr fontId="2"/>
  </si>
  <si>
    <t>Ⅴ</t>
    <phoneticPr fontId="2"/>
  </si>
  <si>
    <t>Ⅵ</t>
    <phoneticPr fontId="2"/>
  </si>
  <si>
    <t>その他</t>
    <phoneticPr fontId="2"/>
  </si>
  <si>
    <t>Ⅶ</t>
    <phoneticPr fontId="2"/>
  </si>
  <si>
    <t>Ⅳ</t>
    <phoneticPr fontId="2"/>
  </si>
  <si>
    <t>　株主資本等変動計算書</t>
    <rPh sb="1" eb="3">
      <t>カブヌシ</t>
    </rPh>
    <rPh sb="3" eb="5">
      <t>シホン</t>
    </rPh>
    <rPh sb="5" eb="6">
      <t>トウ</t>
    </rPh>
    <rPh sb="6" eb="8">
      <t>ヘンドウ</t>
    </rPh>
    <rPh sb="8" eb="11">
      <t>ケイサンショ</t>
    </rPh>
    <phoneticPr fontId="2"/>
  </si>
  <si>
    <t>資　本
準備金</t>
    <rPh sb="4" eb="7">
      <t>ジュンビキン</t>
    </rPh>
    <phoneticPr fontId="2"/>
  </si>
  <si>
    <t>その他
資　本
剰余金</t>
    <rPh sb="2" eb="3">
      <t>タ</t>
    </rPh>
    <rPh sb="4" eb="5">
      <t>シ</t>
    </rPh>
    <rPh sb="6" eb="7">
      <t>ホン</t>
    </rPh>
    <rPh sb="8" eb="11">
      <t>ジョウヨキン</t>
    </rPh>
    <phoneticPr fontId="2"/>
  </si>
  <si>
    <t>資　本
剰余金
合　計</t>
    <rPh sb="0" eb="1">
      <t>シ</t>
    </rPh>
    <rPh sb="2" eb="3">
      <t>ホン</t>
    </rPh>
    <rPh sb="4" eb="7">
      <t>ジョウヨキン</t>
    </rPh>
    <rPh sb="8" eb="9">
      <t>ゴウ</t>
    </rPh>
    <rPh sb="10" eb="11">
      <t>ケイ</t>
    </rPh>
    <phoneticPr fontId="2"/>
  </si>
  <si>
    <t>利　益
準備金</t>
    <rPh sb="4" eb="7">
      <t>ジュンビキン</t>
    </rPh>
    <phoneticPr fontId="2"/>
  </si>
  <si>
    <t>繰　越
利　益
剰余金</t>
    <rPh sb="0" eb="1">
      <t>クリ</t>
    </rPh>
    <rPh sb="2" eb="3">
      <t>コシ</t>
    </rPh>
    <rPh sb="4" eb="5">
      <t>リ</t>
    </rPh>
    <rPh sb="6" eb="7">
      <t>エキ</t>
    </rPh>
    <rPh sb="8" eb="11">
      <t>ジョウヨキン</t>
    </rPh>
    <phoneticPr fontId="2"/>
  </si>
  <si>
    <t>利　益
剰余金
合　計</t>
    <rPh sb="0" eb="1">
      <t>リ</t>
    </rPh>
    <rPh sb="2" eb="3">
      <t>エキ</t>
    </rPh>
    <rPh sb="4" eb="7">
      <t>ジョウヨキン</t>
    </rPh>
    <rPh sb="8" eb="9">
      <t>ゴウ</t>
    </rPh>
    <rPh sb="10" eb="11">
      <t>ケイ</t>
    </rPh>
    <phoneticPr fontId="2"/>
  </si>
  <si>
    <t>自　己
株　式</t>
    <rPh sb="0" eb="1">
      <t>ジ</t>
    </rPh>
    <rPh sb="2" eb="3">
      <t>オノレ</t>
    </rPh>
    <rPh sb="4" eb="5">
      <t>カブ</t>
    </rPh>
    <rPh sb="6" eb="7">
      <t>シキ</t>
    </rPh>
    <phoneticPr fontId="2"/>
  </si>
  <si>
    <t>繰　延
ヘッジ
損　益</t>
    <rPh sb="0" eb="1">
      <t>クリ</t>
    </rPh>
    <rPh sb="2" eb="3">
      <t>エン</t>
    </rPh>
    <rPh sb="8" eb="9">
      <t>ソン</t>
    </rPh>
    <rPh sb="10" eb="11">
      <t>エキ</t>
    </rPh>
    <phoneticPr fontId="2"/>
  </si>
  <si>
    <t>土　地
再評価
差額金</t>
    <rPh sb="0" eb="1">
      <t>ツチ</t>
    </rPh>
    <rPh sb="2" eb="3">
      <t>チ</t>
    </rPh>
    <rPh sb="4" eb="7">
      <t>サイヒョウカ</t>
    </rPh>
    <rPh sb="8" eb="10">
      <t>サガク</t>
    </rPh>
    <rPh sb="10" eb="11">
      <t>キン</t>
    </rPh>
    <phoneticPr fontId="2"/>
  </si>
  <si>
    <t>評価・
換　算
差額等
合　計</t>
    <rPh sb="0" eb="2">
      <t>ヒョウカ</t>
    </rPh>
    <rPh sb="4" eb="5">
      <t>カン</t>
    </rPh>
    <rPh sb="6" eb="7">
      <t>ザン</t>
    </rPh>
    <rPh sb="8" eb="11">
      <t>サガクトウ</t>
    </rPh>
    <rPh sb="12" eb="13">
      <t>ゴウ</t>
    </rPh>
    <rPh sb="14" eb="15">
      <t>ケイ</t>
    </rPh>
    <phoneticPr fontId="2"/>
  </si>
  <si>
    <t>新　株
予約権</t>
    <rPh sb="0" eb="1">
      <t>シン</t>
    </rPh>
    <rPh sb="2" eb="3">
      <t>カブ</t>
    </rPh>
    <rPh sb="4" eb="6">
      <t>ヨヤク</t>
    </rPh>
    <rPh sb="6" eb="7">
      <t>ケン</t>
    </rPh>
    <phoneticPr fontId="2"/>
  </si>
  <si>
    <t>純資産
合　計</t>
    <rPh sb="0" eb="3">
      <t>ジュンシサン</t>
    </rPh>
    <rPh sb="4" eb="5">
      <t>ゴウ</t>
    </rPh>
    <rPh sb="6" eb="7">
      <t>ケイ</t>
    </rPh>
    <phoneticPr fontId="2"/>
  </si>
  <si>
    <t>注記全般</t>
    <rPh sb="0" eb="2">
      <t>チュウキ</t>
    </rPh>
    <rPh sb="2" eb="4">
      <t>ゼンパン</t>
    </rPh>
    <phoneticPr fontId="2"/>
  </si>
  <si>
    <t>円</t>
    <rPh sb="0" eb="1">
      <t>エン</t>
    </rPh>
    <phoneticPr fontId="2"/>
  </si>
  <si>
    <t>受取手形割引高</t>
  </si>
  <si>
    <t>受取手形裏書譲渡高</t>
  </si>
  <si>
    <t>単位</t>
    <rPh sb="0" eb="2">
      <t>タンイ</t>
    </rPh>
    <phoneticPr fontId="2"/>
  </si>
  <si>
    <t>残高</t>
    <rPh sb="0" eb="2">
      <t>ザンダカ</t>
    </rPh>
    <phoneticPr fontId="2"/>
  </si>
  <si>
    <t>発行済み株式数</t>
    <rPh sb="0" eb="2">
      <t>ハッコウ</t>
    </rPh>
    <rPh sb="2" eb="3">
      <t>ズ</t>
    </rPh>
    <rPh sb="4" eb="7">
      <t>カブシキスウ</t>
    </rPh>
    <phoneticPr fontId="2"/>
  </si>
  <si>
    <t>受取手形割引高（ない場合何も入力しない）</t>
    <rPh sb="0" eb="2">
      <t>ウケトリ</t>
    </rPh>
    <rPh sb="2" eb="4">
      <t>テガタ</t>
    </rPh>
    <rPh sb="4" eb="6">
      <t>ワリビキ</t>
    </rPh>
    <rPh sb="6" eb="7">
      <t>ダカ</t>
    </rPh>
    <rPh sb="10" eb="12">
      <t>バアイ</t>
    </rPh>
    <rPh sb="12" eb="13">
      <t>ナニ</t>
    </rPh>
    <rPh sb="14" eb="16">
      <t>ニュウリョク</t>
    </rPh>
    <phoneticPr fontId="2"/>
  </si>
  <si>
    <t>受取手形裏書譲渡高（ない場合何も入力しない）</t>
    <rPh sb="0" eb="2">
      <t>ウケトリ</t>
    </rPh>
    <rPh sb="2" eb="4">
      <t>テガタ</t>
    </rPh>
    <rPh sb="4" eb="6">
      <t>ウラガキ</t>
    </rPh>
    <rPh sb="6" eb="8">
      <t>ジョウト</t>
    </rPh>
    <rPh sb="8" eb="9">
      <t>タカ</t>
    </rPh>
    <rPh sb="12" eb="14">
      <t>バアイ</t>
    </rPh>
    <rPh sb="14" eb="15">
      <t>ナニ</t>
    </rPh>
    <rPh sb="16" eb="18">
      <t>ニュウリョク</t>
    </rPh>
    <phoneticPr fontId="2"/>
  </si>
  <si>
    <t>第○○期における当社の状況については、建設業法第１１条の規定により○○県知事あて</t>
    <phoneticPr fontId="2"/>
  </si>
  <si>
    <t>第○○期の経営状況その他につきましては、建設業法第１１条の規定により○○県知事あ</t>
    <phoneticPr fontId="2"/>
  </si>
  <si>
    <r>
      <t>なお、従来は「営業報告書」でしたが、現在は「</t>
    </r>
    <r>
      <rPr>
        <sz val="11"/>
        <color indexed="10"/>
        <rFont val="ＭＳ Ｐゴシック"/>
        <family val="3"/>
        <charset val="128"/>
      </rPr>
      <t>事業報告書</t>
    </r>
    <r>
      <rPr>
        <sz val="11"/>
        <rFont val="ＭＳ Ｐゴシック"/>
        <family val="3"/>
        <charset val="128"/>
      </rPr>
      <t>」が正しい名称です。</t>
    </r>
    <rPh sb="3" eb="5">
      <t>ジュウライ</t>
    </rPh>
    <rPh sb="7" eb="9">
      <t>エイギョウ</t>
    </rPh>
    <rPh sb="9" eb="12">
      <t>ホウコクショ</t>
    </rPh>
    <rPh sb="18" eb="20">
      <t>ゲンザイ</t>
    </rPh>
    <rPh sb="22" eb="24">
      <t>ジギョウ</t>
    </rPh>
    <rPh sb="24" eb="27">
      <t>ホウコクショ</t>
    </rPh>
    <rPh sb="29" eb="30">
      <t>タダ</t>
    </rPh>
    <rPh sb="32" eb="34">
      <t>メイショウ</t>
    </rPh>
    <phoneticPr fontId="2"/>
  </si>
  <si>
    <t>貸借対照表の「純資産合計」と株主資本等変動計算書の「純資産合計」-------------------</t>
    <rPh sb="0" eb="2">
      <t>タイシャク</t>
    </rPh>
    <rPh sb="2" eb="5">
      <t>タイショウヒョウ</t>
    </rPh>
    <rPh sb="7" eb="10">
      <t>ジュンシサン</t>
    </rPh>
    <rPh sb="10" eb="12">
      <t>ゴウケイ</t>
    </rPh>
    <rPh sb="14" eb="16">
      <t>カブヌシ</t>
    </rPh>
    <rPh sb="16" eb="19">
      <t>シホントウ</t>
    </rPh>
    <rPh sb="19" eb="21">
      <t>ヘンドウ</t>
    </rPh>
    <rPh sb="21" eb="24">
      <t>ケイサンショ</t>
    </rPh>
    <rPh sb="26" eb="29">
      <t>ジュンシサン</t>
    </rPh>
    <rPh sb="29" eb="31">
      <t>ゴウケイ</t>
    </rPh>
    <phoneticPr fontId="2"/>
  </si>
  <si>
    <t>貸借対照表の「資産合計」と「負債純資産合計」の差額----------------------------</t>
    <rPh sb="0" eb="2">
      <t>タイシャク</t>
    </rPh>
    <rPh sb="2" eb="5">
      <t>タイショウヒョウ</t>
    </rPh>
    <rPh sb="7" eb="9">
      <t>シサン</t>
    </rPh>
    <rPh sb="9" eb="11">
      <t>ゴウケイ</t>
    </rPh>
    <rPh sb="14" eb="16">
      <t>フサイ</t>
    </rPh>
    <rPh sb="16" eb="19">
      <t>ジュンシサン</t>
    </rPh>
    <rPh sb="19" eb="21">
      <t>ゴウケイ</t>
    </rPh>
    <rPh sb="23" eb="25">
      <t>サガク</t>
    </rPh>
    <phoneticPr fontId="2"/>
  </si>
  <si>
    <t>第○○期の経営状況その他につきましては、建設業法第１１条の規定により○○県知事あ</t>
  </si>
  <si>
    <t>は、</t>
    <phoneticPr fontId="2"/>
  </si>
  <si>
    <t>「株主資本等変動計算書」に転記されます↑</t>
    <rPh sb="1" eb="3">
      <t>カブヌシ</t>
    </rPh>
    <rPh sb="3" eb="5">
      <t>シホン</t>
    </rPh>
    <rPh sb="5" eb="6">
      <t>トウ</t>
    </rPh>
    <rPh sb="6" eb="8">
      <t>ヘンドウ</t>
    </rPh>
    <rPh sb="8" eb="11">
      <t>ケイサンショ</t>
    </rPh>
    <rPh sb="13" eb="15">
      <t>テンキ</t>
    </rPh>
    <phoneticPr fontId="2"/>
  </si>
  <si>
    <t>労務費</t>
    <phoneticPr fontId="2"/>
  </si>
  <si>
    <t>経費</t>
    <phoneticPr fontId="2"/>
  </si>
  <si>
    <t>１株当たり純資産</t>
    <rPh sb="1" eb="2">
      <t>カブ</t>
    </rPh>
    <rPh sb="2" eb="3">
      <t>ア</t>
    </rPh>
    <rPh sb="5" eb="8">
      <t>ジュンシサン</t>
    </rPh>
    <phoneticPr fontId="2"/>
  </si>
  <si>
    <t>１株当たり純利益</t>
    <rPh sb="1" eb="2">
      <t>カブ</t>
    </rPh>
    <rPh sb="2" eb="3">
      <t>ア</t>
    </rPh>
    <rPh sb="5" eb="8">
      <t>ジュンリエキ</t>
    </rPh>
    <phoneticPr fontId="2"/>
  </si>
  <si>
    <r>
      <t>別記様式第十七号の二</t>
    </r>
    <r>
      <rPr>
        <sz val="11"/>
        <rFont val="ＭＳ Ｐ明朝"/>
        <family val="1"/>
        <charset val="128"/>
      </rPr>
      <t xml:space="preserve"> （第四条、第十条、第十九条の四関係）</t>
    </r>
    <rPh sb="0" eb="2">
      <t>ベッキ</t>
    </rPh>
    <rPh sb="2" eb="4">
      <t>ヨウシキ</t>
    </rPh>
    <rPh sb="4" eb="5">
      <t>ダイ</t>
    </rPh>
    <rPh sb="5" eb="7">
      <t>17</t>
    </rPh>
    <rPh sb="7" eb="8">
      <t>ゴウ</t>
    </rPh>
    <rPh sb="9" eb="10">
      <t>ニ</t>
    </rPh>
    <rPh sb="12" eb="13">
      <t>ダイ</t>
    </rPh>
    <rPh sb="13" eb="14">
      <t>ヨン</t>
    </rPh>
    <rPh sb="14" eb="15">
      <t>ジョウ</t>
    </rPh>
    <rPh sb="16" eb="17">
      <t>ダイ</t>
    </rPh>
    <rPh sb="17" eb="19">
      <t>ジュウジョウ</t>
    </rPh>
    <rPh sb="20" eb="21">
      <t>ダイ</t>
    </rPh>
    <rPh sb="21" eb="23">
      <t>19</t>
    </rPh>
    <rPh sb="23" eb="24">
      <t>ジョウ</t>
    </rPh>
    <rPh sb="25" eb="26">
      <t>4</t>
    </rPh>
    <rPh sb="26" eb="28">
      <t>カンケイ</t>
    </rPh>
    <phoneticPr fontId="2"/>
  </si>
  <si>
    <t>事業年度末日における自己株式の種類及び数</t>
    <phoneticPr fontId="2"/>
  </si>
  <si>
    <t>税効果会計</t>
    <phoneticPr fontId="2"/>
  </si>
  <si>
    <t>リースにより使用する固定資産</t>
    <phoneticPr fontId="2"/>
  </si>
  <si>
    <t>関連当事者との取引</t>
    <phoneticPr fontId="2"/>
  </si>
  <si>
    <t>取引の内容</t>
    <phoneticPr fontId="2"/>
  </si>
  <si>
    <t>●</t>
    <phoneticPr fontId="2"/>
  </si>
  <si>
    <t>入力しましょう！</t>
    <rPh sb="0" eb="2">
      <t>ニュウリョク</t>
    </rPh>
    <phoneticPr fontId="2"/>
  </si>
  <si>
    <t>ここまで合ったら次に「株主資本等変動計算書」を確認しましょう</t>
    <rPh sb="4" eb="5">
      <t>ア</t>
    </rPh>
    <rPh sb="8" eb="9">
      <t>ツギ</t>
    </rPh>
    <rPh sb="11" eb="13">
      <t>カブヌシ</t>
    </rPh>
    <rPh sb="13" eb="16">
      <t>シホントウ</t>
    </rPh>
    <rPh sb="16" eb="18">
      <t>ヘンドウ</t>
    </rPh>
    <rPh sb="18" eb="21">
      <t>ケイサンショ</t>
    </rPh>
    <rPh sb="23" eb="25">
      <t>カクニン</t>
    </rPh>
    <phoneticPr fontId="2"/>
  </si>
  <si>
    <t>←この金額がある場合、株主資本等変動計算書の編集が必要</t>
    <rPh sb="3" eb="5">
      <t>キンガク</t>
    </rPh>
    <rPh sb="8" eb="10">
      <t>バアイ</t>
    </rPh>
    <rPh sb="11" eb="13">
      <t>カブヌシ</t>
    </rPh>
    <rPh sb="13" eb="16">
      <t>シホントウ</t>
    </rPh>
    <rPh sb="16" eb="18">
      <t>ヘンドウ</t>
    </rPh>
    <rPh sb="18" eb="21">
      <t>ケイサンショ</t>
    </rPh>
    <rPh sb="22" eb="24">
      <t>ヘンシュウ</t>
    </rPh>
    <rPh sb="25" eb="27">
      <t>ヒツヨウ</t>
    </rPh>
    <phoneticPr fontId="2"/>
  </si>
  <si>
    <r>
      <t>検算結果</t>
    </r>
    <r>
      <rPr>
        <sz val="10"/>
        <color indexed="12"/>
        <rFont val="ＭＳ Ｐゴシック"/>
        <family val="3"/>
        <charset val="128"/>
      </rPr>
      <t>が</t>
    </r>
    <r>
      <rPr>
        <b/>
        <sz val="10"/>
        <color indexed="10"/>
        <rFont val="ＭＳ Ｐゴシック"/>
        <family val="3"/>
        <charset val="128"/>
      </rPr>
      <t>合っている</t>
    </r>
    <r>
      <rPr>
        <sz val="10"/>
        <color indexed="12"/>
        <rFont val="ＭＳ Ｐゴシック"/>
        <family val="3"/>
        <charset val="128"/>
      </rPr>
      <t>ことを確認してください。</t>
    </r>
    <rPh sb="0" eb="2">
      <t>ケンザン</t>
    </rPh>
    <rPh sb="2" eb="4">
      <t>ケッカ</t>
    </rPh>
    <rPh sb="5" eb="6">
      <t>ア</t>
    </rPh>
    <rPh sb="13" eb="15">
      <t>カクニン</t>
    </rPh>
    <phoneticPr fontId="2"/>
  </si>
  <si>
    <t>1 が合ったら次に「完成工事原価報告書」と「損益計算書」を入力しましょう。</t>
    <phoneticPr fontId="2"/>
  </si>
  <si>
    <t>2 が合わない場合は次の原因です。</t>
    <rPh sb="3" eb="4">
      <t>ア</t>
    </rPh>
    <rPh sb="7" eb="9">
      <t>バアイ</t>
    </rPh>
    <rPh sb="10" eb="11">
      <t>ツギ</t>
    </rPh>
    <rPh sb="12" eb="14">
      <t>ゲンイン</t>
    </rPh>
    <phoneticPr fontId="2"/>
  </si>
  <si>
    <t>　・「損益計算書」と「株主資本等変動計算書」を入力しましたか？</t>
    <rPh sb="3" eb="5">
      <t>ソンエキ</t>
    </rPh>
    <rPh sb="5" eb="8">
      <t>ケイサンショ</t>
    </rPh>
    <rPh sb="11" eb="13">
      <t>カブヌシ</t>
    </rPh>
    <rPh sb="13" eb="15">
      <t>シホン</t>
    </rPh>
    <rPh sb="15" eb="16">
      <t>トウ</t>
    </rPh>
    <rPh sb="16" eb="18">
      <t>ヘンドウ</t>
    </rPh>
    <rPh sb="18" eb="21">
      <t>ケイサンショ</t>
    </rPh>
    <rPh sb="23" eb="25">
      <t>ニュウリョク</t>
    </rPh>
    <phoneticPr fontId="2"/>
  </si>
  <si>
    <t>「うち労務外注費」「うち人件費」が0の場合、「0」と表示されます。</t>
    <rPh sb="3" eb="5">
      <t>ロウム</t>
    </rPh>
    <rPh sb="5" eb="8">
      <t>ガイチュウヒ</t>
    </rPh>
    <rPh sb="12" eb="15">
      <t>ジンケンヒ</t>
    </rPh>
    <rPh sb="19" eb="21">
      <t>バアイ</t>
    </rPh>
    <rPh sb="26" eb="28">
      <t>ヒョウジ</t>
    </rPh>
    <phoneticPr fontId="2"/>
  </si>
  <si>
    <t>シートの保護をしておりませんので自由に加工してお使い下さい。</t>
    <rPh sb="4" eb="6">
      <t>ホゴ</t>
    </rPh>
    <rPh sb="16" eb="18">
      <t>ジユウ</t>
    </rPh>
    <rPh sb="19" eb="21">
      <t>カコウ</t>
    </rPh>
    <rPh sb="24" eb="25">
      <t>ツカ</t>
    </rPh>
    <rPh sb="26" eb="27">
      <t>クダ</t>
    </rPh>
    <phoneticPr fontId="2"/>
  </si>
  <si>
    <t>開始貸借対照表</t>
    <rPh sb="0" eb="2">
      <t>カイシ</t>
    </rPh>
    <rPh sb="2" eb="4">
      <t>タイシャク</t>
    </rPh>
    <rPh sb="4" eb="7">
      <t>タイショウヒョウ</t>
    </rPh>
    <phoneticPr fontId="2"/>
  </si>
  <si>
    <t>○○建設株式会社</t>
    <rPh sb="2" eb="4">
      <t>ケンセツ</t>
    </rPh>
    <rPh sb="4" eb="8">
      <t>カブシキガイシャ</t>
    </rPh>
    <phoneticPr fontId="2"/>
  </si>
  <si>
    <t>単位：千円</t>
    <rPh sb="0" eb="2">
      <t>タンイ</t>
    </rPh>
    <rPh sb="3" eb="5">
      <t>センエン</t>
    </rPh>
    <phoneticPr fontId="2"/>
  </si>
  <si>
    <t>資産の部</t>
    <rPh sb="0" eb="2">
      <t>シサン</t>
    </rPh>
    <rPh sb="3" eb="4">
      <t>ブ</t>
    </rPh>
    <phoneticPr fontId="2"/>
  </si>
  <si>
    <t>負債・純資産の部</t>
    <rPh sb="0" eb="2">
      <t>フサイ</t>
    </rPh>
    <rPh sb="3" eb="6">
      <t>ジュンシサン</t>
    </rPh>
    <rPh sb="7" eb="8">
      <t>ブ</t>
    </rPh>
    <phoneticPr fontId="2"/>
  </si>
  <si>
    <t>科　　目</t>
    <rPh sb="0" eb="1">
      <t>カ</t>
    </rPh>
    <rPh sb="3" eb="4">
      <t>メ</t>
    </rPh>
    <phoneticPr fontId="2"/>
  </si>
  <si>
    <t>流動資産</t>
    <rPh sb="0" eb="2">
      <t>リュウドウ</t>
    </rPh>
    <rPh sb="2" eb="4">
      <t>シサン</t>
    </rPh>
    <phoneticPr fontId="2"/>
  </si>
  <si>
    <t>　　現金預金</t>
    <rPh sb="2" eb="4">
      <t>ゲンキン</t>
    </rPh>
    <rPh sb="4" eb="6">
      <t>ヨキン</t>
    </rPh>
    <phoneticPr fontId="2"/>
  </si>
  <si>
    <t>　　資本金</t>
    <rPh sb="2" eb="5">
      <t>シホンキン</t>
    </rPh>
    <phoneticPr fontId="2"/>
  </si>
  <si>
    <t>合　　計</t>
    <rPh sb="0" eb="1">
      <t>ゴウ</t>
    </rPh>
    <rPh sb="3" eb="4">
      <t>ケイ</t>
    </rPh>
    <phoneticPr fontId="2"/>
  </si>
  <si>
    <r>
      <t>　・このﾍﾟｰｼﾞの純資産の部の欄外（前期末の数字）は正しく入力しましたか？</t>
    </r>
    <r>
      <rPr>
        <sz val="10"/>
        <color indexed="10"/>
        <rFont val="ＭＳ Ｐゴシック"/>
        <family val="3"/>
        <charset val="128"/>
      </rPr>
      <t>----------</t>
    </r>
    <rPh sb="10" eb="13">
      <t>ジュンシサン</t>
    </rPh>
    <rPh sb="14" eb="15">
      <t>ブ</t>
    </rPh>
    <rPh sb="16" eb="18">
      <t>ランガイ</t>
    </rPh>
    <rPh sb="19" eb="22">
      <t>ゼンキマツ</t>
    </rPh>
    <rPh sb="23" eb="25">
      <t>スウジ</t>
    </rPh>
    <rPh sb="27" eb="28">
      <t>タダ</t>
    </rPh>
    <rPh sb="30" eb="32">
      <t>ニュウリョク</t>
    </rPh>
    <phoneticPr fontId="2"/>
  </si>
  <si>
    <t>株式公開している会社等は</t>
    <rPh sb="0" eb="2">
      <t>カブシキ</t>
    </rPh>
    <rPh sb="2" eb="4">
      <t>コウカイ</t>
    </rPh>
    <rPh sb="8" eb="10">
      <t>カイシャ</t>
    </rPh>
    <rPh sb="10" eb="11">
      <t>トウ</t>
    </rPh>
    <phoneticPr fontId="2"/>
  </si>
  <si>
    <t>厳密な注記が必要ですが、</t>
    <rPh sb="0" eb="2">
      <t>ゲンミツ</t>
    </rPh>
    <rPh sb="3" eb="5">
      <t>チュウキ</t>
    </rPh>
    <rPh sb="6" eb="8">
      <t>ヒツヨウ</t>
    </rPh>
    <phoneticPr fontId="2"/>
  </si>
  <si>
    <t>一般の会社はこのように</t>
    <rPh sb="0" eb="2">
      <t>イッパン</t>
    </rPh>
    <rPh sb="3" eb="5">
      <t>カイシャ</t>
    </rPh>
    <phoneticPr fontId="2"/>
  </si>
  <si>
    <t>記載してください</t>
    <rPh sb="0" eb="2">
      <t>キサイ</t>
    </rPh>
    <phoneticPr fontId="2"/>
  </si>
  <si>
    <t>注記不要、「該当なし」と記載</t>
    <rPh sb="0" eb="2">
      <t>チュウキ</t>
    </rPh>
    <rPh sb="2" eb="4">
      <t>フヨウ</t>
    </rPh>
    <rPh sb="6" eb="8">
      <t>ガイトウ</t>
    </rPh>
    <rPh sb="12" eb="14">
      <t>キサイ</t>
    </rPh>
    <phoneticPr fontId="2"/>
  </si>
  <si>
    <t>何か記載</t>
    <rPh sb="0" eb="1">
      <t>ナニ</t>
    </rPh>
    <rPh sb="2" eb="4">
      <t>キサイ</t>
    </rPh>
    <phoneticPr fontId="2"/>
  </si>
  <si>
    <t>←このような表示で十分</t>
    <rPh sb="6" eb="8">
      <t>ヒョウジ</t>
    </rPh>
    <rPh sb="9" eb="11">
      <t>ジュウブン</t>
    </rPh>
    <phoneticPr fontId="2"/>
  </si>
  <si>
    <t>引当金がある場合</t>
    <rPh sb="0" eb="2">
      <t>ヒキアテ</t>
    </rPh>
    <rPh sb="2" eb="3">
      <t>キン</t>
    </rPh>
    <rPh sb="6" eb="8">
      <t>バアイ</t>
    </rPh>
    <phoneticPr fontId="2"/>
  </si>
  <si>
    <t>←適宜修正してください</t>
    <rPh sb="1" eb="3">
      <t>テキギ</t>
    </rPh>
    <rPh sb="3" eb="5">
      <t>シュウセイ</t>
    </rPh>
    <phoneticPr fontId="2"/>
  </si>
  <si>
    <t>引当金がない場合「該当なし」</t>
    <rPh sb="0" eb="2">
      <t>ヒキアテ</t>
    </rPh>
    <rPh sb="2" eb="3">
      <t>キン</t>
    </rPh>
    <rPh sb="6" eb="8">
      <t>バアイ</t>
    </rPh>
    <rPh sb="9" eb="11">
      <t>ガイトウ</t>
    </rPh>
    <phoneticPr fontId="2"/>
  </si>
  <si>
    <t>必ず記載</t>
    <rPh sb="0" eb="1">
      <t>カナラ</t>
    </rPh>
    <rPh sb="2" eb="4">
      <t>キサイ</t>
    </rPh>
    <phoneticPr fontId="2"/>
  </si>
  <si>
    <t>【手順1】上欄外で入力</t>
    <rPh sb="1" eb="3">
      <t>テジュン</t>
    </rPh>
    <rPh sb="5" eb="6">
      <t>ウエ</t>
    </rPh>
    <rPh sb="6" eb="8">
      <t>ランガイ</t>
    </rPh>
    <rPh sb="9" eb="11">
      <t>ニュウリョク</t>
    </rPh>
    <phoneticPr fontId="2"/>
  </si>
  <si>
    <t>【手順１】下記の赤枠に必要事項を入力</t>
    <rPh sb="1" eb="3">
      <t>テジュン</t>
    </rPh>
    <rPh sb="5" eb="7">
      <t>カキ</t>
    </rPh>
    <rPh sb="8" eb="9">
      <t>アカ</t>
    </rPh>
    <rPh sb="9" eb="10">
      <t>ワク</t>
    </rPh>
    <rPh sb="11" eb="13">
      <t>ヒツヨウ</t>
    </rPh>
    <rPh sb="13" eb="15">
      <t>ジコウ</t>
    </rPh>
    <rPh sb="16" eb="18">
      <t>ニュウリョク</t>
    </rPh>
    <phoneticPr fontId="2"/>
  </si>
  <si>
    <t>取得原価基準</t>
    <rPh sb="0" eb="2">
      <t>シュトク</t>
    </rPh>
    <rPh sb="2" eb="4">
      <t>ゲンカ</t>
    </rPh>
    <rPh sb="4" eb="6">
      <t>キジュン</t>
    </rPh>
    <phoneticPr fontId="2"/>
  </si>
  <si>
    <t>定率法</t>
    <rPh sb="0" eb="3">
      <t>テイリツホウ</t>
    </rPh>
    <phoneticPr fontId="2"/>
  </si>
  <si>
    <t>貸倒引当金－－－法人税法に規定する法定繰入率により計算した回収不能見込額</t>
    <rPh sb="0" eb="2">
      <t>カシダオレ</t>
    </rPh>
    <rPh sb="2" eb="4">
      <t>ヒキアテ</t>
    </rPh>
    <rPh sb="4" eb="5">
      <t>キン</t>
    </rPh>
    <rPh sb="8" eb="11">
      <t>ホウジンゼイ</t>
    </rPh>
    <rPh sb="11" eb="12">
      <t>ホウ</t>
    </rPh>
    <rPh sb="13" eb="15">
      <t>キテイ</t>
    </rPh>
    <rPh sb="17" eb="19">
      <t>ホウテイ</t>
    </rPh>
    <rPh sb="19" eb="21">
      <t>クリイレ</t>
    </rPh>
    <rPh sb="21" eb="22">
      <t>リツ</t>
    </rPh>
    <rPh sb="25" eb="27">
      <t>ケイサン</t>
    </rPh>
    <rPh sb="29" eb="31">
      <t>カイシュウ</t>
    </rPh>
    <rPh sb="31" eb="33">
      <t>フノウ</t>
    </rPh>
    <rPh sb="33" eb="35">
      <t>ミコミ</t>
    </rPh>
    <rPh sb="35" eb="36">
      <t>ガク</t>
    </rPh>
    <phoneticPr fontId="2"/>
  </si>
  <si>
    <t>賞与引当金－－－将来の支給見込額のうち当期負担額</t>
    <rPh sb="0" eb="2">
      <t>ショウヨ</t>
    </rPh>
    <rPh sb="2" eb="4">
      <t>ヒキアテ</t>
    </rPh>
    <rPh sb="4" eb="5">
      <t>キン</t>
    </rPh>
    <rPh sb="8" eb="10">
      <t>ショウライ</t>
    </rPh>
    <rPh sb="11" eb="13">
      <t>シキュウ</t>
    </rPh>
    <rPh sb="13" eb="15">
      <t>ミコ</t>
    </rPh>
    <rPh sb="15" eb="16">
      <t>ガク</t>
    </rPh>
    <rPh sb="19" eb="21">
      <t>トウキ</t>
    </rPh>
    <rPh sb="21" eb="23">
      <t>フタン</t>
    </rPh>
    <rPh sb="23" eb="24">
      <t>ガク</t>
    </rPh>
    <phoneticPr fontId="2"/>
  </si>
  <si>
    <t>一般の会社は「該当なし」を選択してください。注記が不要な項目に「該当なし」と表示されます。</t>
    <rPh sb="0" eb="2">
      <t>イッパン</t>
    </rPh>
    <rPh sb="3" eb="5">
      <t>カイシャ</t>
    </rPh>
    <rPh sb="7" eb="9">
      <t>ガイトウ</t>
    </rPh>
    <rPh sb="13" eb="15">
      <t>センタク</t>
    </rPh>
    <rPh sb="22" eb="24">
      <t>チュウキ</t>
    </rPh>
    <rPh sb="25" eb="27">
      <t>フヨウ</t>
    </rPh>
    <rPh sb="28" eb="30">
      <t>コウモク</t>
    </rPh>
    <rPh sb="32" eb="34">
      <t>ガイトウ</t>
    </rPh>
    <rPh sb="38" eb="40">
      <t>ヒョウジ</t>
    </rPh>
    <phoneticPr fontId="2"/>
  </si>
  <si>
    <t>消費税の処理方法（経審を受ける会社は「税抜き方式」又は「免税事業者につき税込み」のどちらかを選択）</t>
    <rPh sb="0" eb="3">
      <t>ショウヒゼイ</t>
    </rPh>
    <rPh sb="4" eb="6">
      <t>ショリ</t>
    </rPh>
    <rPh sb="6" eb="8">
      <t>ホウホウ</t>
    </rPh>
    <rPh sb="9" eb="10">
      <t>キョウ</t>
    </rPh>
    <rPh sb="10" eb="11">
      <t>シン</t>
    </rPh>
    <rPh sb="12" eb="13">
      <t>ウ</t>
    </rPh>
    <rPh sb="15" eb="17">
      <t>カイシャ</t>
    </rPh>
    <rPh sb="19" eb="20">
      <t>ゼイ</t>
    </rPh>
    <rPh sb="20" eb="21">
      <t>ヌ</t>
    </rPh>
    <rPh sb="22" eb="24">
      <t>ホウシキ</t>
    </rPh>
    <rPh sb="25" eb="26">
      <t>マタ</t>
    </rPh>
    <rPh sb="28" eb="30">
      <t>メンゼイ</t>
    </rPh>
    <rPh sb="30" eb="33">
      <t>ジギョウシャ</t>
    </rPh>
    <rPh sb="36" eb="38">
      <t>ゼイコ</t>
    </rPh>
    <rPh sb="46" eb="48">
      <t>センタク</t>
    </rPh>
    <phoneticPr fontId="2"/>
  </si>
  <si>
    <t>ある場合記載</t>
    <rPh sb="2" eb="4">
      <t>バアイ</t>
    </rPh>
    <rPh sb="4" eb="6">
      <t>キサイ</t>
    </rPh>
    <phoneticPr fontId="2"/>
  </si>
  <si>
    <t>ある場合記載するが</t>
    <rPh sb="2" eb="4">
      <t>バアイ</t>
    </rPh>
    <rPh sb="4" eb="6">
      <t>キサイ</t>
    </rPh>
    <phoneticPr fontId="2"/>
  </si>
  <si>
    <t>自動表示されます</t>
    <rPh sb="0" eb="2">
      <t>ジドウ</t>
    </rPh>
    <rPh sb="2" eb="4">
      <t>ヒョウジ</t>
    </rPh>
    <phoneticPr fontId="2"/>
  </si>
  <si>
    <t>該当なし</t>
  </si>
  <si>
    <t>開発費</t>
    <rPh sb="0" eb="2">
      <t>カイハツ</t>
    </rPh>
    <rPh sb="2" eb="3">
      <t>ヒ</t>
    </rPh>
    <phoneticPr fontId="2"/>
  </si>
  <si>
    <t>収益は実現主義、費用は発生主義</t>
    <rPh sb="0" eb="2">
      <t>シュウエキ</t>
    </rPh>
    <rPh sb="3" eb="5">
      <t>ジツゲン</t>
    </rPh>
    <rPh sb="5" eb="7">
      <t>シュギ</t>
    </rPh>
    <rPh sb="8" eb="10">
      <t>ヒヨウ</t>
    </rPh>
    <rPh sb="11" eb="13">
      <t>ハッセイ</t>
    </rPh>
    <rPh sb="13" eb="15">
      <t>シュギ</t>
    </rPh>
    <phoneticPr fontId="2"/>
  </si>
  <si>
    <t>「労務費」、「うち労務外注費」、「うち人件費」とは？</t>
  </si>
  <si>
    <t>どう区別してよいのか迷いますが、正しくは次のとおりです。</t>
  </si>
  <si>
    <t>①労務費</t>
  </si>
  <si>
    <t>会社が直接雇用。工事現場で監督の指示のもと直接従事している。</t>
  </si>
  <si>
    <t>②うち労務外注費</t>
  </si>
  <si>
    <t>外注費のうち大部分が人件費のものを含めた場合。</t>
  </si>
  <si>
    <t>③うち人件費</t>
  </si>
  <si>
    <t>監督、工事部事務員の人件費</t>
  </si>
  <si>
    <t>ただし、一般的には次の通り処理しても問題ないと思います。</t>
  </si>
  <si>
    <t>②については「外注費」に含めます。</t>
  </si>
  <si>
    <t>③については「労務費」に含めます。</t>
  </si>
  <si>
    <t>このような決算書の場合　　</t>
  </si>
  <si>
    <t>金額</t>
  </si>
  <si>
    <t>ウェイト</t>
  </si>
  <si>
    <t>材料費</t>
  </si>
  <si>
    <t>労務費</t>
  </si>
  <si>
    <t>外注費</t>
  </si>
  <si>
    <t>経費</t>
  </si>
  <si>
    <t>↓↓　次のように処理したらいかがでしょうか？</t>
  </si>
  <si>
    <t>計算方法</t>
  </si>
  <si>
    <t>　完成工事原価</t>
  </si>
  <si>
    <t>「期首未成工事支出金」「期末未成工事支出金」がある場合</t>
    <rPh sb="13" eb="14">
      <t>マツ</t>
    </rPh>
    <phoneticPr fontId="2"/>
  </si>
  <si>
    <t>株式交付費</t>
    <rPh sb="0" eb="2">
      <t>カブシキ</t>
    </rPh>
    <rPh sb="2" eb="4">
      <t>コウフ</t>
    </rPh>
    <rPh sb="4" eb="5">
      <t>ヒ</t>
    </rPh>
    <phoneticPr fontId="2"/>
  </si>
  <si>
    <t>取締役、監査役及び執行役との間の取引による取締役、監査役及び執行役に対する金銭債権</t>
    <rPh sb="4" eb="7">
      <t>カンサヤク</t>
    </rPh>
    <rPh sb="7" eb="8">
      <t>オヨ</t>
    </rPh>
    <rPh sb="25" eb="28">
      <t>カンサヤク</t>
    </rPh>
    <rPh sb="28" eb="29">
      <t>オヨ</t>
    </rPh>
    <rPh sb="34" eb="35">
      <t>タイ</t>
    </rPh>
    <rPh sb="37" eb="39">
      <t>キンセン</t>
    </rPh>
    <rPh sb="39" eb="41">
      <t>サイケン</t>
    </rPh>
    <phoneticPr fontId="2"/>
  </si>
  <si>
    <t>及び金銭債務</t>
    <phoneticPr fontId="2"/>
  </si>
  <si>
    <t>剰余金の配当</t>
    <phoneticPr fontId="2"/>
  </si>
  <si>
    <t>事業年度末において発行している新株予約権の目的となる株式の種類及び数</t>
    <rPh sb="0" eb="2">
      <t>ジギョウ</t>
    </rPh>
    <rPh sb="2" eb="4">
      <t>ネンド</t>
    </rPh>
    <rPh sb="4" eb="5">
      <t>マツ</t>
    </rPh>
    <rPh sb="9" eb="11">
      <t>ハッコウ</t>
    </rPh>
    <rPh sb="15" eb="17">
      <t>シンカブ</t>
    </rPh>
    <rPh sb="17" eb="19">
      <t>ヨヤク</t>
    </rPh>
    <rPh sb="19" eb="20">
      <t>ケン</t>
    </rPh>
    <rPh sb="21" eb="23">
      <t>モクテキ</t>
    </rPh>
    <rPh sb="26" eb="28">
      <t>カブシキ</t>
    </rPh>
    <rPh sb="29" eb="31">
      <t>シュルイ</t>
    </rPh>
    <rPh sb="31" eb="32">
      <t>オヨ</t>
    </rPh>
    <rPh sb="33" eb="34">
      <t>カズ</t>
    </rPh>
    <phoneticPr fontId="2"/>
  </si>
  <si>
    <t>記載がのぞましいと思います</t>
    <rPh sb="0" eb="2">
      <t>キサイ</t>
    </rPh>
    <rPh sb="9" eb="10">
      <t>オモ</t>
    </rPh>
    <phoneticPr fontId="2"/>
  </si>
  <si>
    <t>改正により記載不要ですが</t>
    <rPh sb="0" eb="2">
      <t>カイセイ</t>
    </rPh>
    <rPh sb="5" eb="7">
      <t>キサイ</t>
    </rPh>
    <rPh sb="7" eb="9">
      <t>フヨウ</t>
    </rPh>
    <phoneticPr fontId="2"/>
  </si>
  <si>
    <t>←旧商法は「当期未処分利益(未処理損失)」</t>
    <rPh sb="1" eb="4">
      <t>キュウショウホウ</t>
    </rPh>
    <rPh sb="6" eb="8">
      <t>トウキ</t>
    </rPh>
    <rPh sb="8" eb="11">
      <t>ミショブン</t>
    </rPh>
    <rPh sb="11" eb="13">
      <t>リエキ</t>
    </rPh>
    <rPh sb="14" eb="17">
      <t>ミショリ</t>
    </rPh>
    <rPh sb="17" eb="19">
      <t>ソンシツ</t>
    </rPh>
    <phoneticPr fontId="2"/>
  </si>
  <si>
    <t>←旧商法は「資本合計」</t>
    <rPh sb="1" eb="2">
      <t>キュウ</t>
    </rPh>
    <rPh sb="2" eb="4">
      <t>ショウホウ</t>
    </rPh>
    <rPh sb="6" eb="8">
      <t>シホン</t>
    </rPh>
    <rPh sb="8" eb="10">
      <t>ゴウケイ</t>
    </rPh>
    <phoneticPr fontId="2"/>
  </si>
  <si>
    <t>法人税、住民税及び事業税の計算が正しくない場合（良くあるケース）</t>
    <rPh sb="0" eb="3">
      <t>ホウジンゼイ</t>
    </rPh>
    <rPh sb="4" eb="7">
      <t>ジュウミンゼイ</t>
    </rPh>
    <rPh sb="7" eb="8">
      <t>オヨ</t>
    </rPh>
    <rPh sb="9" eb="12">
      <t>ジギョウゼイ</t>
    </rPh>
    <rPh sb="13" eb="15">
      <t>ケイサン</t>
    </rPh>
    <rPh sb="16" eb="17">
      <t>タダ</t>
    </rPh>
    <rPh sb="21" eb="23">
      <t>バアイ</t>
    </rPh>
    <rPh sb="24" eb="25">
      <t>ヨ</t>
    </rPh>
    <phoneticPr fontId="2"/>
  </si>
  <si>
    <t>①赤字でも均等割だけはあるはずなのに金額がないケース</t>
    <rPh sb="1" eb="3">
      <t>アカジ</t>
    </rPh>
    <rPh sb="5" eb="8">
      <t>キントウワ</t>
    </rPh>
    <rPh sb="18" eb="20">
      <t>キンガク</t>
    </rPh>
    <phoneticPr fontId="2"/>
  </si>
  <si>
    <t>（税理士さんが作った決算書）</t>
    <rPh sb="1" eb="4">
      <t>ゼイリシ</t>
    </rPh>
    <rPh sb="7" eb="8">
      <t>ツク</t>
    </rPh>
    <rPh sb="10" eb="13">
      <t>ケッサンショ</t>
    </rPh>
    <phoneticPr fontId="2"/>
  </si>
  <si>
    <t>法人税、住民税及び事業税</t>
    <rPh sb="0" eb="3">
      <t>ホウジンゼイ</t>
    </rPh>
    <rPh sb="4" eb="7">
      <t>ジュウミンゼイ</t>
    </rPh>
    <rPh sb="7" eb="8">
      <t>オヨ</t>
    </rPh>
    <rPh sb="9" eb="12">
      <t>ジギョウゼイ</t>
    </rPh>
    <phoneticPr fontId="2"/>
  </si>
  <si>
    <t>未払法人税等</t>
    <rPh sb="0" eb="2">
      <t>ミハラ</t>
    </rPh>
    <rPh sb="2" eb="5">
      <t>ホウジンゼイ</t>
    </rPh>
    <rPh sb="5" eb="6">
      <t>トウ</t>
    </rPh>
    <phoneticPr fontId="2"/>
  </si>
  <si>
    <t>経審を受けない方は修正の必要はありません。</t>
    <rPh sb="0" eb="1">
      <t>キョウ</t>
    </rPh>
    <rPh sb="1" eb="2">
      <t>シン</t>
    </rPh>
    <rPh sb="3" eb="4">
      <t>ウ</t>
    </rPh>
    <rPh sb="7" eb="8">
      <t>ホウ</t>
    </rPh>
    <rPh sb="9" eb="11">
      <t>シュウセイ</t>
    </rPh>
    <rPh sb="12" eb="14">
      <t>ヒツヨウ</t>
    </rPh>
    <phoneticPr fontId="2"/>
  </si>
  <si>
    <t>⇒このように修正します。</t>
    <rPh sb="6" eb="8">
      <t>シュウセイ</t>
    </rPh>
    <phoneticPr fontId="2"/>
  </si>
  <si>
    <t>0円</t>
    <rPh sb="1" eb="2">
      <t>エン</t>
    </rPh>
    <phoneticPr fontId="2"/>
  </si>
  <si>
    <t>70,000円</t>
    <rPh sb="6" eb="7">
      <t>エン</t>
    </rPh>
    <phoneticPr fontId="2"/>
  </si>
  <si>
    <t>「繰越利益剰余金」と「当期純利益」が70,000円減ります。</t>
    <rPh sb="1" eb="3">
      <t>クリコシ</t>
    </rPh>
    <rPh sb="3" eb="5">
      <t>リエキ</t>
    </rPh>
    <rPh sb="5" eb="8">
      <t>ジョウヨキン</t>
    </rPh>
    <rPh sb="11" eb="13">
      <t>トウキ</t>
    </rPh>
    <rPh sb="13" eb="16">
      <t>ジュンリエキ</t>
    </rPh>
    <rPh sb="24" eb="25">
      <t>エン</t>
    </rPh>
    <rPh sb="25" eb="26">
      <t>ヘ</t>
    </rPh>
    <phoneticPr fontId="2"/>
  </si>
  <si>
    <t>税務署に提出した決算と利益が異なりますがやむを得ません。</t>
    <rPh sb="0" eb="3">
      <t>ゼイムショ</t>
    </rPh>
    <rPh sb="4" eb="6">
      <t>テイシュツ</t>
    </rPh>
    <rPh sb="8" eb="10">
      <t>ケッサン</t>
    </rPh>
    <rPh sb="11" eb="13">
      <t>リエキ</t>
    </rPh>
    <rPh sb="14" eb="15">
      <t>コト</t>
    </rPh>
    <rPh sb="23" eb="24">
      <t>エ</t>
    </rPh>
    <phoneticPr fontId="2"/>
  </si>
  <si>
    <t>②未払法人税等が少ないケース</t>
    <rPh sb="1" eb="3">
      <t>ミハラ</t>
    </rPh>
    <rPh sb="3" eb="6">
      <t>ホウジンゼイ</t>
    </rPh>
    <rPh sb="6" eb="7">
      <t>トウ</t>
    </rPh>
    <rPh sb="8" eb="9">
      <t>スク</t>
    </rPh>
    <phoneticPr fontId="2"/>
  </si>
  <si>
    <t>修正しないと経審がとおりません。</t>
    <rPh sb="0" eb="2">
      <t>シュウセイ</t>
    </rPh>
    <rPh sb="6" eb="7">
      <t>ヘ</t>
    </rPh>
    <rPh sb="7" eb="8">
      <t>シン</t>
    </rPh>
    <phoneticPr fontId="2"/>
  </si>
  <si>
    <t>これも①と同様に「未払法人税等」と「法人税、住民税及び事業税」を正しい金額に増やします。</t>
    <rPh sb="5" eb="7">
      <t>ドウヨウ</t>
    </rPh>
    <rPh sb="9" eb="11">
      <t>ミハラ</t>
    </rPh>
    <rPh sb="11" eb="14">
      <t>ホウジンゼイ</t>
    </rPh>
    <rPh sb="14" eb="15">
      <t>トウ</t>
    </rPh>
    <rPh sb="32" eb="33">
      <t>タダ</t>
    </rPh>
    <rPh sb="35" eb="37">
      <t>キンガク</t>
    </rPh>
    <rPh sb="38" eb="39">
      <t>フ</t>
    </rPh>
    <phoneticPr fontId="2"/>
  </si>
  <si>
    <t>このように修正した場合、「繰越利益剰余金」を修正しますので、</t>
    <rPh sb="5" eb="7">
      <t>シュウセイ</t>
    </rPh>
    <rPh sb="9" eb="11">
      <t>バアイ</t>
    </rPh>
    <rPh sb="13" eb="15">
      <t>クリコシ</t>
    </rPh>
    <rPh sb="15" eb="17">
      <t>リエキ</t>
    </rPh>
    <rPh sb="17" eb="20">
      <t>ジョウヨキン</t>
    </rPh>
    <rPh sb="22" eb="24">
      <t>シュウセイ</t>
    </rPh>
    <phoneticPr fontId="2"/>
  </si>
  <si>
    <t>来期の貸借対照表は修正後の「繰越利益剰余金」でスタートします。</t>
    <rPh sb="0" eb="2">
      <t>ライキ</t>
    </rPh>
    <rPh sb="3" eb="5">
      <t>タイシャク</t>
    </rPh>
    <rPh sb="5" eb="8">
      <t>タイショウヒョウ</t>
    </rPh>
    <rPh sb="9" eb="11">
      <t>シュウセイ</t>
    </rPh>
    <rPh sb="11" eb="12">
      <t>ゴ</t>
    </rPh>
    <rPh sb="14" eb="16">
      <t>クリコシ</t>
    </rPh>
    <rPh sb="16" eb="18">
      <t>リエキ</t>
    </rPh>
    <rPh sb="18" eb="21">
      <t>ジョウヨキン</t>
    </rPh>
    <phoneticPr fontId="2"/>
  </si>
  <si>
    <t>利益を良く見せるために未払法人税等を少なく計上するケースがあります。</t>
    <rPh sb="0" eb="2">
      <t>リエキ</t>
    </rPh>
    <rPh sb="3" eb="4">
      <t>ヨ</t>
    </rPh>
    <rPh sb="5" eb="6">
      <t>ミ</t>
    </rPh>
    <rPh sb="11" eb="13">
      <t>ミハラ</t>
    </rPh>
    <rPh sb="13" eb="16">
      <t>ホウジンゼイ</t>
    </rPh>
    <rPh sb="16" eb="17">
      <t>トウ</t>
    </rPh>
    <rPh sb="18" eb="19">
      <t>スク</t>
    </rPh>
    <rPh sb="21" eb="23">
      <t>ケイジョウ</t>
    </rPh>
    <phoneticPr fontId="2"/>
  </si>
  <si>
    <r>
      <t>金額（</t>
    </r>
    <r>
      <rPr>
        <b/>
        <sz val="10.5"/>
        <color indexed="10"/>
        <rFont val="ＭＳ 明朝"/>
        <family val="1"/>
        <charset val="128"/>
      </rPr>
      <t>円単位</t>
    </r>
    <r>
      <rPr>
        <sz val="10.5"/>
        <rFont val="ＭＳ 明朝"/>
        <family val="1"/>
        <charset val="128"/>
      </rPr>
      <t>）</t>
    </r>
    <rPh sb="3" eb="4">
      <t>エン</t>
    </rPh>
    <rPh sb="4" eb="6">
      <t>タンイ</t>
    </rPh>
    <phoneticPr fontId="2"/>
  </si>
  <si>
    <t>期首未成工事支出金</t>
    <phoneticPr fontId="2"/>
  </si>
  <si>
    <t>期末未成工事支出金</t>
    <phoneticPr fontId="2"/>
  </si>
  <si>
    <t>↓↓</t>
    <phoneticPr fontId="2"/>
  </si>
  <si>
    <r>
      <t>↓</t>
    </r>
    <r>
      <rPr>
        <b/>
        <sz val="10.5"/>
        <color indexed="10"/>
        <rFont val="ＭＳ 明朝"/>
        <family val="1"/>
        <charset val="128"/>
      </rPr>
      <t>赤枠</t>
    </r>
    <r>
      <rPr>
        <sz val="10.5"/>
        <rFont val="ＭＳ 明朝"/>
        <family val="1"/>
        <charset val="128"/>
      </rPr>
      <t>にお客様の会社の数字</t>
    </r>
    <r>
      <rPr>
        <sz val="10.5"/>
        <rFont val="ＭＳ 明朝"/>
        <family val="1"/>
        <charset val="128"/>
      </rPr>
      <t>を入れてみましょう</t>
    </r>
    <rPh sb="1" eb="2">
      <t>アカ</t>
    </rPh>
    <rPh sb="2" eb="3">
      <t>ワク</t>
    </rPh>
    <rPh sb="5" eb="7">
      <t>キャクサマ</t>
    </rPh>
    <rPh sb="8" eb="10">
      <t>カイシャ</t>
    </rPh>
    <rPh sb="11" eb="13">
      <t>スウジ</t>
    </rPh>
    <rPh sb="14" eb="15">
      <t>イ</t>
    </rPh>
    <phoneticPr fontId="2"/>
  </si>
  <si>
    <r>
      <t>20</t>
    </r>
    <r>
      <rPr>
        <sz val="10.5"/>
        <rFont val="ＭＳ 明朝"/>
        <family val="1"/>
        <charset val="128"/>
      </rPr>
      <t>×</t>
    </r>
    <r>
      <rPr>
        <sz val="10.5"/>
        <color indexed="10"/>
        <rFont val="Century"/>
        <family val="1"/>
      </rPr>
      <t>90%</t>
    </r>
    <phoneticPr fontId="2"/>
  </si>
  <si>
    <r>
      <t>30</t>
    </r>
    <r>
      <rPr>
        <sz val="10.5"/>
        <rFont val="ＭＳ 明朝"/>
        <family val="1"/>
        <charset val="128"/>
      </rPr>
      <t>×</t>
    </r>
    <r>
      <rPr>
        <sz val="10.5"/>
        <color indexed="10"/>
        <rFont val="Century"/>
        <family val="1"/>
      </rPr>
      <t>90%</t>
    </r>
    <phoneticPr fontId="2"/>
  </si>
  <si>
    <r>
      <t>40</t>
    </r>
    <r>
      <rPr>
        <sz val="10.5"/>
        <rFont val="ＭＳ 明朝"/>
        <family val="1"/>
        <charset val="128"/>
      </rPr>
      <t>×</t>
    </r>
    <r>
      <rPr>
        <sz val="10.5"/>
        <color indexed="10"/>
        <rFont val="Century"/>
        <family val="1"/>
      </rPr>
      <t>90%</t>
    </r>
    <phoneticPr fontId="2"/>
  </si>
  <si>
    <r>
      <t>10</t>
    </r>
    <r>
      <rPr>
        <sz val="10.5"/>
        <rFont val="ＭＳ 明朝"/>
        <family val="1"/>
        <charset val="128"/>
      </rPr>
      <t>×</t>
    </r>
    <r>
      <rPr>
        <sz val="10.5"/>
        <color indexed="10"/>
        <rFont val="Century"/>
        <family val="1"/>
      </rPr>
      <t>90%</t>
    </r>
    <phoneticPr fontId="2"/>
  </si>
  <si>
    <t>←　この数字を
←　入力画面に
←　転記しましょう</t>
    <rPh sb="4" eb="6">
      <t>スウジ</t>
    </rPh>
    <rPh sb="10" eb="12">
      <t>ニュウリョク</t>
    </rPh>
    <rPh sb="12" eb="14">
      <t>ガメン</t>
    </rPh>
    <rPh sb="18" eb="20">
      <t>テンキ</t>
    </rPh>
    <phoneticPr fontId="2"/>
  </si>
  <si>
    <t>税務署に提出した決算書と</t>
    <rPh sb="0" eb="3">
      <t>ゼイムショ</t>
    </rPh>
    <rPh sb="4" eb="6">
      <t>テイシュツ</t>
    </rPh>
    <rPh sb="8" eb="11">
      <t>ケッサンショ</t>
    </rPh>
    <phoneticPr fontId="2"/>
  </si>
  <si>
    <r>
      <t>円単位で</t>
    </r>
    <r>
      <rPr>
        <sz val="10"/>
        <rFont val="ＭＳ Ｐゴシック"/>
        <family val="3"/>
        <charset val="128"/>
      </rPr>
      <t>合わせながら</t>
    </r>
    <rPh sb="0" eb="1">
      <t>エン</t>
    </rPh>
    <rPh sb="1" eb="3">
      <t>タンイ</t>
    </rPh>
    <rPh sb="4" eb="5">
      <t>ア</t>
    </rPh>
    <phoneticPr fontId="2"/>
  </si>
  <si>
    <t>積立金</t>
    <rPh sb="0" eb="2">
      <t>ツミタテ</t>
    </rPh>
    <rPh sb="2" eb="3">
      <t>キン</t>
    </rPh>
    <phoneticPr fontId="2"/>
  </si>
  <si>
    <t>リース資産</t>
    <rPh sb="3" eb="5">
      <t>シサン</t>
    </rPh>
    <phoneticPr fontId="2"/>
  </si>
  <si>
    <t>有形固定資産合計</t>
    <rPh sb="6" eb="7">
      <t>ゴウ</t>
    </rPh>
    <phoneticPr fontId="2"/>
  </si>
  <si>
    <t>無形固定資産合計</t>
    <rPh sb="6" eb="7">
      <t>ゴウ</t>
    </rPh>
    <phoneticPr fontId="2"/>
  </si>
  <si>
    <t>破産更生債権等</t>
    <rPh sb="0" eb="2">
      <t>ハサン</t>
    </rPh>
    <rPh sb="2" eb="4">
      <t>コウセイ</t>
    </rPh>
    <rPh sb="4" eb="6">
      <t>サイケン</t>
    </rPh>
    <rPh sb="6" eb="7">
      <t>トウ</t>
    </rPh>
    <phoneticPr fontId="2"/>
  </si>
  <si>
    <t>投資その他の資産合計</t>
    <rPh sb="4" eb="5">
      <t>タ</t>
    </rPh>
    <rPh sb="6" eb="8">
      <t>シサン</t>
    </rPh>
    <rPh sb="8" eb="9">
      <t>ゴウ</t>
    </rPh>
    <phoneticPr fontId="2"/>
  </si>
  <si>
    <t>リース債務</t>
    <rPh sb="3" eb="5">
      <t>サイム</t>
    </rPh>
    <phoneticPr fontId="2"/>
  </si>
  <si>
    <t>★</t>
    <phoneticPr fontId="2"/>
  </si>
  <si>
    <r>
      <t>★</t>
    </r>
    <r>
      <rPr>
        <sz val="10"/>
        <rFont val="ＭＳ Ｐゴシック"/>
        <family val="3"/>
        <charset val="128"/>
      </rPr>
      <t>N</t>
    </r>
    <phoneticPr fontId="2"/>
  </si>
  <si>
    <t>★</t>
    <phoneticPr fontId="2"/>
  </si>
  <si>
    <r>
      <t xml:space="preserve">★ </t>
    </r>
    <r>
      <rPr>
        <sz val="10"/>
        <rFont val="ＭＳ Ｐゴシック"/>
        <family val="3"/>
        <charset val="128"/>
      </rPr>
      <t>がチェックポイントです。</t>
    </r>
    <phoneticPr fontId="2"/>
  </si>
  <si>
    <t>受取利息及び配当金</t>
    <rPh sb="4" eb="5">
      <t>オヨ</t>
    </rPh>
    <phoneticPr fontId="2"/>
  </si>
  <si>
    <t>★</t>
    <phoneticPr fontId="2"/>
  </si>
  <si>
    <t>有形固定資産合計</t>
    <rPh sb="0" eb="2">
      <t>ユウケイ</t>
    </rPh>
    <rPh sb="2" eb="6">
      <t>コテイシサン</t>
    </rPh>
    <rPh sb="6" eb="7">
      <t>ゴウ</t>
    </rPh>
    <rPh sb="7" eb="8">
      <t>ケイ</t>
    </rPh>
    <phoneticPr fontId="2"/>
  </si>
  <si>
    <t>無形固定資産合計</t>
    <rPh sb="0" eb="2">
      <t>ムケイ</t>
    </rPh>
    <rPh sb="2" eb="6">
      <t>コテイシサン</t>
    </rPh>
    <rPh sb="6" eb="7">
      <t>ゴウ</t>
    </rPh>
    <rPh sb="7" eb="8">
      <t>ケイ</t>
    </rPh>
    <phoneticPr fontId="2"/>
  </si>
  <si>
    <t>1年前の
決算書の
数字
↓</t>
    <rPh sb="1" eb="3">
      <t>ネンマエ</t>
    </rPh>
    <rPh sb="5" eb="8">
      <t>ケッサンショ</t>
    </rPh>
    <rPh sb="10" eb="12">
      <t>スウジ</t>
    </rPh>
    <phoneticPr fontId="2"/>
  </si>
  <si>
    <t>↓必ず入力↓</t>
    <rPh sb="1" eb="2">
      <t>カナラ</t>
    </rPh>
    <rPh sb="3" eb="5">
      <t>ニュウリョク</t>
    </rPh>
    <phoneticPr fontId="2"/>
  </si>
  <si>
    <t>破産更生債権等</t>
    <phoneticPr fontId="2"/>
  </si>
  <si>
    <t>投資その他の資産合計</t>
    <rPh sb="0" eb="2">
      <t>トウシ</t>
    </rPh>
    <rPh sb="4" eb="5">
      <t>タ</t>
    </rPh>
    <rPh sb="6" eb="8">
      <t>シサン</t>
    </rPh>
    <rPh sb="8" eb="9">
      <t>ゴウ</t>
    </rPh>
    <rPh sb="9" eb="10">
      <t>ケイ</t>
    </rPh>
    <phoneticPr fontId="2"/>
  </si>
  <si>
    <t>受取利息及び配当金</t>
    <rPh sb="0" eb="2">
      <t>ウケトリ</t>
    </rPh>
    <rPh sb="2" eb="4">
      <t>リソク</t>
    </rPh>
    <rPh sb="4" eb="5">
      <t>オヨ</t>
    </rPh>
    <rPh sb="6" eb="9">
      <t>ハイトウキン</t>
    </rPh>
    <phoneticPr fontId="2"/>
  </si>
  <si>
    <r>
      <t>　　　</t>
    </r>
    <r>
      <rPr>
        <sz val="10"/>
        <color indexed="14"/>
        <rFont val="ＭＳ Ｐゴシック"/>
        <family val="3"/>
        <charset val="128"/>
      </rPr>
      <t>▲</t>
    </r>
    <r>
      <rPr>
        <sz val="10"/>
        <rFont val="ＭＳ Ｐゴシック"/>
        <family val="3"/>
        <charset val="128"/>
      </rPr>
      <t>自己株式申込証拠金がある会社は印刷用のシートを編集する必要があります。</t>
    </r>
    <rPh sb="4" eb="6">
      <t>ジコ</t>
    </rPh>
    <rPh sb="6" eb="8">
      <t>カブシキ</t>
    </rPh>
    <rPh sb="8" eb="10">
      <t>モウシコミ</t>
    </rPh>
    <rPh sb="10" eb="13">
      <t>ショウコキン</t>
    </rPh>
    <rPh sb="16" eb="18">
      <t>カイシャ</t>
    </rPh>
    <rPh sb="19" eb="22">
      <t>インサツヨウ</t>
    </rPh>
    <rPh sb="27" eb="29">
      <t>ヘンシュウ</t>
    </rPh>
    <rPh sb="31" eb="33">
      <t>ヒツヨウ</t>
    </rPh>
    <phoneticPr fontId="2"/>
  </si>
  <si>
    <t>差額0になりますか？　⇒</t>
    <rPh sb="0" eb="2">
      <t>サガク</t>
    </rPh>
    <phoneticPr fontId="2"/>
  </si>
  <si>
    <t>(6)</t>
    <phoneticPr fontId="2"/>
  </si>
  <si>
    <t>工事損失引当金に対応する未成工事支出金の金額</t>
    <rPh sb="0" eb="2">
      <t>コウジ</t>
    </rPh>
    <rPh sb="2" eb="4">
      <t>ソンシツ</t>
    </rPh>
    <rPh sb="4" eb="6">
      <t>ヒキアテ</t>
    </rPh>
    <rPh sb="6" eb="7">
      <t>キン</t>
    </rPh>
    <rPh sb="8" eb="10">
      <t>タイオウ</t>
    </rPh>
    <rPh sb="12" eb="13">
      <t>ミ</t>
    </rPh>
    <rPh sb="13" eb="14">
      <t>セイ</t>
    </rPh>
    <rPh sb="14" eb="16">
      <t>コウジ</t>
    </rPh>
    <rPh sb="16" eb="19">
      <t>シシュツキン</t>
    </rPh>
    <rPh sb="20" eb="22">
      <t>キンガク</t>
    </rPh>
    <phoneticPr fontId="2"/>
  </si>
  <si>
    <t>売上高のうち関係会社に対する部分</t>
    <phoneticPr fontId="2"/>
  </si>
  <si>
    <t>売上原価のうち関係会社からの仕入高</t>
    <phoneticPr fontId="2"/>
  </si>
  <si>
    <t>売上原価のうち工事損失引当金繰入額</t>
    <rPh sb="7" eb="9">
      <t>コウジ</t>
    </rPh>
    <rPh sb="9" eb="11">
      <t>ソンシツ</t>
    </rPh>
    <rPh sb="11" eb="13">
      <t>ヒキアテ</t>
    </rPh>
    <rPh sb="13" eb="14">
      <t>キン</t>
    </rPh>
    <rPh sb="14" eb="16">
      <t>クリイレ</t>
    </rPh>
    <rPh sb="16" eb="17">
      <t>ガク</t>
    </rPh>
    <phoneticPr fontId="2"/>
  </si>
  <si>
    <t>研究開発費の総額（会計監査人を設置している会社に限る。）</t>
    <rPh sb="0" eb="2">
      <t>ケンキュウ</t>
    </rPh>
    <rPh sb="2" eb="5">
      <t>カイハツヒ</t>
    </rPh>
    <rPh sb="6" eb="8">
      <t>ソウガク</t>
    </rPh>
    <rPh sb="9" eb="11">
      <t>カイケイ</t>
    </rPh>
    <rPh sb="11" eb="13">
      <t>カンサ</t>
    </rPh>
    <rPh sb="13" eb="14">
      <t>ニン</t>
    </rPh>
    <rPh sb="15" eb="17">
      <t>セッチ</t>
    </rPh>
    <rPh sb="21" eb="23">
      <t>カイシャ</t>
    </rPh>
    <rPh sb="24" eb="25">
      <t>カギ</t>
    </rPh>
    <phoneticPr fontId="2"/>
  </si>
  <si>
    <t>10</t>
    <phoneticPr fontId="2"/>
  </si>
  <si>
    <t>11</t>
    <phoneticPr fontId="2"/>
  </si>
  <si>
    <t>13</t>
    <phoneticPr fontId="2"/>
  </si>
  <si>
    <t>14</t>
    <phoneticPr fontId="2"/>
  </si>
  <si>
    <t>金融商品関係</t>
    <rPh sb="0" eb="2">
      <t>キンユウ</t>
    </rPh>
    <rPh sb="2" eb="4">
      <t>ショウヒン</t>
    </rPh>
    <rPh sb="4" eb="6">
      <t>カンケイ</t>
    </rPh>
    <phoneticPr fontId="2"/>
  </si>
  <si>
    <t>金融商品の状況</t>
    <rPh sb="0" eb="2">
      <t>キンユウ</t>
    </rPh>
    <rPh sb="2" eb="4">
      <t>ショウヒン</t>
    </rPh>
    <rPh sb="5" eb="7">
      <t>ジョウキョウ</t>
    </rPh>
    <phoneticPr fontId="2"/>
  </si>
  <si>
    <t>金融商品の時価等</t>
    <rPh sb="0" eb="2">
      <t>キンユウ</t>
    </rPh>
    <rPh sb="2" eb="4">
      <t>ショウヒン</t>
    </rPh>
    <rPh sb="5" eb="7">
      <t>ジカ</t>
    </rPh>
    <rPh sb="7" eb="8">
      <t>ナド</t>
    </rPh>
    <phoneticPr fontId="2"/>
  </si>
  <si>
    <t>9</t>
    <phoneticPr fontId="2"/>
  </si>
  <si>
    <t>賃貸等不動産関係</t>
    <rPh sb="0" eb="3">
      <t>チンタイトウ</t>
    </rPh>
    <rPh sb="3" eb="6">
      <t>フドウサン</t>
    </rPh>
    <rPh sb="6" eb="8">
      <t>カンケイ</t>
    </rPh>
    <phoneticPr fontId="2"/>
  </si>
  <si>
    <t>賃貸等不動産の状況</t>
    <rPh sb="0" eb="2">
      <t>チンタイ</t>
    </rPh>
    <rPh sb="2" eb="3">
      <t>トウ</t>
    </rPh>
    <rPh sb="3" eb="6">
      <t>フドウサン</t>
    </rPh>
    <rPh sb="7" eb="9">
      <t>ジョウキョウ</t>
    </rPh>
    <phoneticPr fontId="2"/>
  </si>
  <si>
    <t>賃貸等不動産の時価</t>
    <rPh sb="0" eb="2">
      <t>チンタイ</t>
    </rPh>
    <rPh sb="2" eb="3">
      <t>トウ</t>
    </rPh>
    <rPh sb="3" eb="6">
      <t>フドウサン</t>
    </rPh>
    <rPh sb="7" eb="9">
      <t>ジカ</t>
    </rPh>
    <phoneticPr fontId="2"/>
  </si>
  <si>
    <t>継続企業の前提に重要な疑義を生じさせるような事象又は状況</t>
    <rPh sb="14" eb="15">
      <t>セイ</t>
    </rPh>
    <phoneticPr fontId="2"/>
  </si>
  <si>
    <t>〃</t>
    <phoneticPr fontId="2"/>
  </si>
  <si>
    <t>注２（５）</t>
    <rPh sb="0" eb="1">
      <t>チュウ</t>
    </rPh>
    <phoneticPr fontId="2"/>
  </si>
  <si>
    <t>←必ず入力　法人税申告書別表二に株数記載あります</t>
    <rPh sb="1" eb="2">
      <t>カナラ</t>
    </rPh>
    <rPh sb="3" eb="5">
      <t>ニュウリョク</t>
    </rPh>
    <rPh sb="6" eb="9">
      <t>ホウジンゼイ</t>
    </rPh>
    <rPh sb="9" eb="12">
      <t>シンコクショ</t>
    </rPh>
    <rPh sb="12" eb="14">
      <t>ベッピョウ</t>
    </rPh>
    <rPh sb="14" eb="15">
      <t>ニ</t>
    </rPh>
    <rPh sb="16" eb="18">
      <t>カブスウ</t>
    </rPh>
    <rPh sb="18" eb="20">
      <t>キサイ</t>
    </rPh>
    <phoneticPr fontId="2"/>
  </si>
  <si>
    <t>▲長野県のHPにとてもシンプルな文例が公開されていました。▲</t>
    <rPh sb="1" eb="4">
      <t>ナガノケン</t>
    </rPh>
    <rPh sb="16" eb="18">
      <t>ブンレイ</t>
    </rPh>
    <rPh sb="19" eb="21">
      <t>コウカイ</t>
    </rPh>
    <phoneticPr fontId="2"/>
  </si>
  <si>
    <t>　　　</t>
    <phoneticPr fontId="2"/>
  </si>
  <si>
    <t>▼これは埼玉県のHPで公開されていた文面です。</t>
    <rPh sb="4" eb="7">
      <t>サイタマケン</t>
    </rPh>
    <rPh sb="11" eb="13">
      <t>コウカイ</t>
    </rPh>
    <rPh sb="18" eb="20">
      <t>ブンメン</t>
    </rPh>
    <phoneticPr fontId="2"/>
  </si>
  <si>
    <t>▼</t>
    <phoneticPr fontId="2"/>
  </si>
  <si>
    <t>と入力しください</t>
    <rPh sb="1" eb="3">
      <t>ニュウリョク</t>
    </rPh>
    <phoneticPr fontId="2"/>
  </si>
  <si>
    <t xml:space="preserve">
経営事項審査とは？
</t>
    <rPh sb="1" eb="3">
      <t>ケイエイ</t>
    </rPh>
    <rPh sb="3" eb="5">
      <t>ジコウ</t>
    </rPh>
    <rPh sb="5" eb="7">
      <t>シンサ</t>
    </rPh>
    <phoneticPr fontId="2"/>
  </si>
  <si>
    <t>【例えば】</t>
    <rPh sb="1" eb="2">
      <t>タト</t>
    </rPh>
    <phoneticPr fontId="2"/>
  </si>
  <si>
    <r>
      <t>独自</t>
    </r>
    <r>
      <rPr>
        <sz val="11"/>
        <rFont val="ＭＳ Ｐゴシック"/>
        <family val="3"/>
        <charset val="128"/>
      </rPr>
      <t>の</t>
    </r>
    <r>
      <rPr>
        <b/>
        <sz val="11"/>
        <color indexed="10"/>
        <rFont val="ＭＳ Ｐゴシック"/>
        <family val="3"/>
        <charset val="128"/>
      </rPr>
      <t>勘定科目</t>
    </r>
    <r>
      <rPr>
        <sz val="11"/>
        <rFont val="ＭＳ Ｐゴシック"/>
        <family val="3"/>
        <charset val="128"/>
      </rPr>
      <t>を使いたい場合は？</t>
    </r>
    <rPh sb="0" eb="2">
      <t>ドクジ</t>
    </rPh>
    <rPh sb="3" eb="5">
      <t>カンジョウ</t>
    </rPh>
    <rPh sb="5" eb="7">
      <t>カモク</t>
    </rPh>
    <rPh sb="8" eb="9">
      <t>ツカ</t>
    </rPh>
    <rPh sb="12" eb="14">
      <t>バアイ</t>
    </rPh>
    <phoneticPr fontId="2"/>
  </si>
  <si>
    <r>
      <t>課税事業者</t>
    </r>
    <r>
      <rPr>
        <sz val="10"/>
        <rFont val="ＭＳ Ｐゴシック"/>
        <family val="3"/>
        <charset val="128"/>
      </rPr>
      <t>は必ず</t>
    </r>
    <r>
      <rPr>
        <b/>
        <sz val="10"/>
        <color indexed="10"/>
        <rFont val="ＭＳ Ｐゴシック"/>
        <family val="3"/>
        <charset val="128"/>
      </rPr>
      <t>税抜き
免税事業者</t>
    </r>
    <r>
      <rPr>
        <sz val="10"/>
        <rFont val="ＭＳ Ｐゴシック"/>
        <family val="3"/>
        <charset val="128"/>
      </rPr>
      <t>は必ず</t>
    </r>
    <r>
      <rPr>
        <b/>
        <sz val="10"/>
        <color indexed="10"/>
        <rFont val="ＭＳ Ｐゴシック"/>
        <family val="3"/>
        <charset val="128"/>
      </rPr>
      <t>税込み
「免税事業者につき税込」と注記</t>
    </r>
    <rPh sb="0" eb="2">
      <t>カゼイ</t>
    </rPh>
    <rPh sb="2" eb="5">
      <t>ジギョウシャ</t>
    </rPh>
    <rPh sb="6" eb="7">
      <t>カナラ</t>
    </rPh>
    <rPh sb="8" eb="9">
      <t>ゼイ</t>
    </rPh>
    <rPh sb="9" eb="10">
      <t>ヌ</t>
    </rPh>
    <rPh sb="13" eb="15">
      <t>メンゼイ</t>
    </rPh>
    <rPh sb="15" eb="18">
      <t>ジギョウシャ</t>
    </rPh>
    <rPh sb="19" eb="20">
      <t>カナラ</t>
    </rPh>
    <rPh sb="21" eb="23">
      <t>ゼイコ</t>
    </rPh>
    <rPh sb="26" eb="28">
      <t>メンゼイ</t>
    </rPh>
    <rPh sb="28" eb="31">
      <t>ジギョウシャ</t>
    </rPh>
    <rPh sb="34" eb="36">
      <t>ゼイコミ</t>
    </rPh>
    <rPh sb="38" eb="40">
      <t>チュウキ</t>
    </rPh>
    <phoneticPr fontId="2"/>
  </si>
  <si>
    <t xml:space="preserve">
公共工事を役所から直接請け負おうとする場合、受けなければならない審査</t>
    <rPh sb="20" eb="22">
      <t>バアイ</t>
    </rPh>
    <phoneticPr fontId="2"/>
  </si>
  <si>
    <r>
      <t>税抜き、税込み</t>
    </r>
    <r>
      <rPr>
        <b/>
        <sz val="10"/>
        <color indexed="10"/>
        <rFont val="ＭＳ Ｐゴシック"/>
        <family val="3"/>
        <charset val="128"/>
      </rPr>
      <t>いずれも可</t>
    </r>
    <rPh sb="0" eb="1">
      <t>ゼイ</t>
    </rPh>
    <rPh sb="1" eb="2">
      <t>ヌ</t>
    </rPh>
    <rPh sb="4" eb="6">
      <t>ゼイコ</t>
    </rPh>
    <rPh sb="11" eb="12">
      <t>カ</t>
    </rPh>
    <phoneticPr fontId="2"/>
  </si>
  <si>
    <r>
      <t>消費税</t>
    </r>
    <r>
      <rPr>
        <b/>
        <sz val="10"/>
        <color indexed="9"/>
        <rFont val="ＭＳ Ｐゴシック"/>
        <family val="3"/>
        <charset val="128"/>
      </rPr>
      <t xml:space="preserve"> の経理方法</t>
    </r>
    <rPh sb="0" eb="3">
      <t>ショウヒゼイ</t>
    </rPh>
    <rPh sb="5" eb="7">
      <t>ケイリ</t>
    </rPh>
    <rPh sb="7" eb="9">
      <t>ホウホウ</t>
    </rPh>
    <phoneticPr fontId="2"/>
  </si>
  <si>
    <t>と印刷用に表示されますので、</t>
    <phoneticPr fontId="2"/>
  </si>
  <si>
    <t>「短期貸付金」を二重線で消してね！</t>
    <rPh sb="8" eb="11">
      <t>ニジュウセン</t>
    </rPh>
    <phoneticPr fontId="2"/>
  </si>
  <si>
    <t>で入力した当期首残高</t>
    <rPh sb="1" eb="3">
      <t>ニュウリョク</t>
    </rPh>
    <rPh sb="5" eb="6">
      <t>トウ</t>
    </rPh>
    <rPh sb="6" eb="8">
      <t>キシュ</t>
    </rPh>
    <rPh sb="8" eb="10">
      <t>ザンダカ</t>
    </rPh>
    <phoneticPr fontId="2"/>
  </si>
  <si>
    <t>当期首残高</t>
    <rPh sb="0" eb="1">
      <t>トウ</t>
    </rPh>
    <rPh sb="1" eb="3">
      <t>キシュ</t>
    </rPh>
    <rPh sb="3" eb="5">
      <t>ザンダカ</t>
    </rPh>
    <phoneticPr fontId="2"/>
  </si>
  <si>
    <t>【手順２】編集が必要な場合、保護を解除</t>
    <rPh sb="1" eb="3">
      <t>テジュン</t>
    </rPh>
    <rPh sb="5" eb="7">
      <t>ヘンシュウ</t>
    </rPh>
    <rPh sb="8" eb="10">
      <t>ヒツヨウ</t>
    </rPh>
    <rPh sb="11" eb="13">
      <t>バアイ</t>
    </rPh>
    <phoneticPr fontId="2"/>
  </si>
  <si>
    <t>注７（２)</t>
    <rPh sb="0" eb="1">
      <t>チュウ</t>
    </rPh>
    <phoneticPr fontId="2"/>
  </si>
  <si>
    <t>注９(1)</t>
    <rPh sb="0" eb="1">
      <t>チュウ</t>
    </rPh>
    <phoneticPr fontId="2"/>
  </si>
  <si>
    <t>3</t>
    <phoneticPr fontId="2"/>
  </si>
  <si>
    <t>会計方針の変更</t>
    <rPh sb="0" eb="2">
      <t>カイケイ</t>
    </rPh>
    <rPh sb="2" eb="4">
      <t>ホウシン</t>
    </rPh>
    <rPh sb="5" eb="7">
      <t>ヘンコウ</t>
    </rPh>
    <phoneticPr fontId="2"/>
  </si>
  <si>
    <t>4</t>
    <phoneticPr fontId="2"/>
  </si>
  <si>
    <t>表示方法の変更</t>
    <rPh sb="0" eb="2">
      <t>ヒョウジ</t>
    </rPh>
    <rPh sb="2" eb="4">
      <t>ホウホウ</t>
    </rPh>
    <rPh sb="5" eb="7">
      <t>ヘンコウ</t>
    </rPh>
    <phoneticPr fontId="2"/>
  </si>
  <si>
    <t>5</t>
    <phoneticPr fontId="2"/>
  </si>
  <si>
    <t>会計上の見積りの変更</t>
    <rPh sb="0" eb="2">
      <t>カイケイ</t>
    </rPh>
    <rPh sb="2" eb="3">
      <t>ジョウ</t>
    </rPh>
    <rPh sb="4" eb="6">
      <t>ミツモ</t>
    </rPh>
    <rPh sb="8" eb="10">
      <t>ヘンコウ</t>
    </rPh>
    <phoneticPr fontId="2"/>
  </si>
  <si>
    <t>6</t>
    <phoneticPr fontId="2"/>
  </si>
  <si>
    <t>誤謬の訂正</t>
    <rPh sb="0" eb="2">
      <t>ゴビュウ</t>
    </rPh>
    <rPh sb="3" eb="5">
      <t>テイセイ</t>
    </rPh>
    <phoneticPr fontId="2"/>
  </si>
  <si>
    <t>7</t>
    <phoneticPr fontId="2"/>
  </si>
  <si>
    <t>8</t>
    <phoneticPr fontId="2"/>
  </si>
  <si>
    <t>保証債務、手形遡求債務、重要な係争事件に係る損害賠償義務等の内容及び金額</t>
    <rPh sb="7" eb="8">
      <t>ソ</t>
    </rPh>
    <rPh sb="8" eb="9">
      <t>モトム</t>
    </rPh>
    <rPh sb="9" eb="11">
      <t>サイム</t>
    </rPh>
    <phoneticPr fontId="2"/>
  </si>
  <si>
    <t>12</t>
    <phoneticPr fontId="2"/>
  </si>
  <si>
    <t>種類</t>
    <rPh sb="0" eb="2">
      <t>シュルイ</t>
    </rPh>
    <phoneticPr fontId="2"/>
  </si>
  <si>
    <t>ただし、会計監査人を設置している会社は以下の様式により記載する。</t>
    <phoneticPr fontId="2"/>
  </si>
  <si>
    <t>取引条件及び取引条件の決定方針</t>
    <phoneticPr fontId="2"/>
  </si>
  <si>
    <t>取引条件の変更の内容及び変更が貸借対照表、損益計算書に与える影響の内容</t>
    <phoneticPr fontId="2"/>
  </si>
  <si>
    <t>15</t>
    <phoneticPr fontId="2"/>
  </si>
  <si>
    <t>一株当たり情報</t>
    <phoneticPr fontId="2"/>
  </si>
  <si>
    <t>一株当たりの純資産額</t>
    <phoneticPr fontId="2"/>
  </si>
  <si>
    <t>一株当たりの当期純利益又は当期純損失</t>
    <phoneticPr fontId="2"/>
  </si>
  <si>
    <t>16</t>
    <phoneticPr fontId="2"/>
  </si>
  <si>
    <t>重要な後発事象</t>
    <phoneticPr fontId="2"/>
  </si>
  <si>
    <t>17</t>
    <phoneticPr fontId="2"/>
  </si>
  <si>
    <t>連結配当規制適用の有無</t>
    <phoneticPr fontId="2"/>
  </si>
  <si>
    <t>18</t>
    <phoneticPr fontId="2"/>
  </si>
  <si>
    <t>その他</t>
    <phoneticPr fontId="2"/>
  </si>
  <si>
    <t>手順1 欄外に株数を入力すると</t>
    <rPh sb="0" eb="2">
      <t>テジュン</t>
    </rPh>
    <rPh sb="4" eb="6">
      <t>ランガイ</t>
    </rPh>
    <rPh sb="7" eb="9">
      <t>カブスウ</t>
    </rPh>
    <rPh sb="10" eb="12">
      <t>ニュウリョク</t>
    </rPh>
    <phoneticPr fontId="2"/>
  </si>
  <si>
    <t>めったにない</t>
    <phoneticPr fontId="2"/>
  </si>
  <si>
    <t>取引の内容</t>
    <rPh sb="0" eb="2">
      <t>トリヒキ</t>
    </rPh>
    <rPh sb="3" eb="5">
      <t>ナイヨウ</t>
    </rPh>
    <phoneticPr fontId="2"/>
  </si>
  <si>
    <t>使い方</t>
    <rPh sb="0" eb="1">
      <t>ツカ</t>
    </rPh>
    <rPh sb="2" eb="3">
      <t>カタ</t>
    </rPh>
    <phoneticPr fontId="2"/>
  </si>
  <si>
    <t>差額の絶対値</t>
    <rPh sb="0" eb="2">
      <t>サガク</t>
    </rPh>
    <rPh sb="3" eb="6">
      <t>ゼッタイチ</t>
    </rPh>
    <phoneticPr fontId="2"/>
  </si>
  <si>
    <t>　 3 株主資本等変動計算書の入力-------------------------------------------------------</t>
    <rPh sb="4" eb="6">
      <t>カブヌシ</t>
    </rPh>
    <rPh sb="6" eb="8">
      <t>シホン</t>
    </rPh>
    <rPh sb="8" eb="9">
      <t>トウ</t>
    </rPh>
    <rPh sb="9" eb="11">
      <t>ヘンドウ</t>
    </rPh>
    <rPh sb="11" eb="14">
      <t>ケイサンショ</t>
    </rPh>
    <rPh sb="15" eb="17">
      <t>ニュウリョク</t>
    </rPh>
    <phoneticPr fontId="2"/>
  </si>
  <si>
    <t>自</t>
    <rPh sb="0" eb="1">
      <t>ジ</t>
    </rPh>
    <phoneticPr fontId="2"/>
  </si>
  <si>
    <t>至</t>
    <rPh sb="0" eb="1">
      <t>イタ</t>
    </rPh>
    <phoneticPr fontId="2"/>
  </si>
  <si>
    <t>から</t>
    <phoneticPr fontId="2"/>
  </si>
  <si>
    <t>まで</t>
    <phoneticPr fontId="2"/>
  </si>
  <si>
    <t>元号</t>
    <rPh sb="0" eb="2">
      <t>ゲンゴウ</t>
    </rPh>
    <phoneticPr fontId="2"/>
  </si>
  <si>
    <t>日　現在</t>
    <rPh sb="0" eb="1">
      <t>ニチ</t>
    </rPh>
    <rPh sb="2" eb="3">
      <t>ウツツ</t>
    </rPh>
    <rPh sb="3" eb="4">
      <t>ザイ</t>
    </rPh>
    <phoneticPr fontId="2"/>
  </si>
  <si>
    <t>会社名</t>
    <rPh sb="0" eb="3">
      <t>カイシャメイ</t>
    </rPh>
    <phoneticPr fontId="2"/>
  </si>
  <si>
    <t>【校閲→シート保護の解除】・・・・・自由に編集できます</t>
    <rPh sb="1" eb="3">
      <t>コウエツ</t>
    </rPh>
    <rPh sb="7" eb="9">
      <t>ホゴ</t>
    </rPh>
    <rPh sb="10" eb="12">
      <t>カイジョ</t>
    </rPh>
    <rPh sb="18" eb="20">
      <t>ジユウ</t>
    </rPh>
    <rPh sb="21" eb="23">
      <t>ヘンシュウ</t>
    </rPh>
    <phoneticPr fontId="2"/>
  </si>
  <si>
    <t>【校閲→シート保護の解除】・・・・・自由に編集できます</t>
    <rPh sb="1" eb="3">
      <t>コウエツ</t>
    </rPh>
    <phoneticPr fontId="2"/>
  </si>
  <si>
    <t>令和</t>
    <rPh sb="0" eb="1">
      <t>レイ</t>
    </rPh>
    <rPh sb="1" eb="2">
      <t>ワ</t>
    </rPh>
    <phoneticPr fontId="2"/>
  </si>
  <si>
    <t>工事収益については工事完成基準</t>
    <rPh sb="0" eb="2">
      <t>コウジ</t>
    </rPh>
    <rPh sb="2" eb="4">
      <t>シュウエキ</t>
    </rPh>
    <rPh sb="9" eb="11">
      <t>コウジ</t>
    </rPh>
    <rPh sb="11" eb="13">
      <t>カンセイ</t>
    </rPh>
    <rPh sb="13" eb="15">
      <t>キジュン</t>
    </rPh>
    <phoneticPr fontId="2"/>
  </si>
  <si>
    <t>令和○年○月○日</t>
    <rPh sb="0" eb="1">
      <t>レイ</t>
    </rPh>
    <rPh sb="1" eb="2">
      <t>ワ</t>
    </rPh>
    <rPh sb="3" eb="4">
      <t>ネン</t>
    </rPh>
    <rPh sb="5" eb="6">
      <t>ツキ</t>
    </rPh>
    <rPh sb="7" eb="8">
      <t>ニチ</t>
    </rPh>
    <phoneticPr fontId="2"/>
  </si>
  <si>
    <t>削除</t>
    <rPh sb="0" eb="2">
      <t>サクジョ</t>
    </rPh>
    <phoneticPr fontId="2"/>
  </si>
  <si>
    <t>新株式
申込
証拠金</t>
    <rPh sb="0" eb="3">
      <t>シンカブシキ</t>
    </rPh>
    <rPh sb="4" eb="6">
      <t>モウシコミ</t>
    </rPh>
    <rPh sb="7" eb="10">
      <t>ショウコキン</t>
    </rPh>
    <phoneticPr fontId="2"/>
  </si>
  <si>
    <t>(4)</t>
    <phoneticPr fontId="2"/>
  </si>
  <si>
    <t>(5)</t>
    <phoneticPr fontId="2"/>
  </si>
  <si>
    <t>17-2　収益認識関係</t>
    <rPh sb="5" eb="7">
      <t>シュウエキ</t>
    </rPh>
    <rPh sb="7" eb="9">
      <t>ニンシキ</t>
    </rPh>
    <rPh sb="9" eb="11">
      <t>カンケイ</t>
    </rPh>
    <phoneticPr fontId="2"/>
  </si>
  <si>
    <t>4-2　会計上の見積り</t>
    <rPh sb="4" eb="6">
      <t>カイケイ</t>
    </rPh>
    <rPh sb="6" eb="7">
      <t>ジョウ</t>
    </rPh>
    <rPh sb="8" eb="10">
      <t>ミツ</t>
    </rPh>
    <phoneticPr fontId="2"/>
  </si>
  <si>
    <t>このソフトは令和8年4月30日まで印刷できます。</t>
    <rPh sb="9" eb="10">
      <t>ネン</t>
    </rPh>
    <rPh sb="11" eb="12">
      <t>ガツ</t>
    </rPh>
    <rPh sb="14" eb="15">
      <t>ニチ</t>
    </rPh>
    <rPh sb="17" eb="19">
      <t>インサツ</t>
    </rPh>
    <phoneticPr fontId="20"/>
  </si>
  <si>
    <t>令和8年5月1日からは、令和8年度版が必要です。（令和8年4月販売開始予定）</t>
  </si>
  <si>
    <t>E令7</t>
    <rPh sb="1" eb="2">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</si>
</sst>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0.00_ "/>
    <numFmt numFmtId="179" formatCode="#,##0.000;[Red]\-#,##0.000"/>
    <numFmt numFmtId="180" formatCode="0.0%"/>
  </numFmts>
  <fonts count="7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2"/>
      <name val="ＭＳ Ｐゴシック"/>
      <family val="3"/>
      <charset val="128"/>
    </font>
    <font>
      <b/>
      <sz val="10"/>
      <name val="ＭＳ Ｐゴシック"/>
      <family val="3"/>
      <charset val="128"/>
    </font>
    <font>
      <sz val="10"/>
      <color indexed="10"/>
      <name val="ＭＳ Ｐゴシック"/>
      <family val="3"/>
      <charset val="128"/>
    </font>
    <font>
      <sz val="11"/>
      <name val="ＭＳ Ｐゴシック"/>
      <family val="3"/>
      <charset val="128"/>
    </font>
    <font>
      <b/>
      <sz val="9"/>
      <color indexed="81"/>
      <name val="ＭＳ Ｐゴシック"/>
      <family val="3"/>
      <charset val="128"/>
    </font>
    <font>
      <sz val="9"/>
      <name val="ＭＳ Ｐゴシック"/>
      <family val="3"/>
      <charset val="128"/>
    </font>
    <font>
      <b/>
      <sz val="10"/>
      <color indexed="10"/>
      <name val="ＭＳ Ｐゴシック"/>
      <family val="3"/>
      <charset val="128"/>
    </font>
    <font>
      <sz val="11"/>
      <color indexed="12"/>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b/>
      <sz val="18"/>
      <name val="ＭＳ Ｐゴシック"/>
      <family val="3"/>
      <charset val="128"/>
    </font>
    <font>
      <sz val="12"/>
      <name val="ＭＳ Ｐゴシック"/>
      <family val="3"/>
      <charset val="128"/>
    </font>
    <font>
      <sz val="13"/>
      <name val="ＭＳ Ｐ明朝"/>
      <family val="1"/>
      <charset val="128"/>
    </font>
    <font>
      <sz val="14"/>
      <name val="ＭＳ Ｐ明朝"/>
      <family val="1"/>
      <charset val="128"/>
    </font>
    <font>
      <sz val="12"/>
      <name val="ＭＳ Ｐ明朝"/>
      <family val="1"/>
      <charset val="128"/>
    </font>
    <font>
      <b/>
      <sz val="12"/>
      <color indexed="10"/>
      <name val="ＭＳ Ｐ明朝"/>
      <family val="1"/>
      <charset val="128"/>
    </font>
    <font>
      <sz val="11"/>
      <name val="ＭＳ Ｐ明朝"/>
      <family val="1"/>
      <charset val="128"/>
    </font>
    <font>
      <sz val="12"/>
      <color indexed="10"/>
      <name val="ＭＳ Ｐ明朝"/>
      <family val="1"/>
      <charset val="128"/>
    </font>
    <font>
      <sz val="9"/>
      <name val="ＭＳ Ｐ明朝"/>
      <family val="1"/>
      <charset val="128"/>
    </font>
    <font>
      <b/>
      <sz val="8"/>
      <name val="ＭＳ Ｐゴシック"/>
      <family val="3"/>
      <charset val="128"/>
    </font>
    <font>
      <b/>
      <sz val="11"/>
      <color indexed="12"/>
      <name val="ＭＳ Ｐゴシック"/>
      <family val="3"/>
      <charset val="128"/>
    </font>
    <font>
      <sz val="8"/>
      <name val="ＭＳ Ｐゴシック"/>
      <family val="3"/>
      <charset val="128"/>
    </font>
    <font>
      <sz val="10"/>
      <name val="ＭＳ Ｐ明朝"/>
      <family val="1"/>
      <charset val="128"/>
    </font>
    <font>
      <b/>
      <sz val="11"/>
      <color indexed="17"/>
      <name val="ＭＳ Ｐゴシック"/>
      <family val="3"/>
      <charset val="128"/>
    </font>
    <font>
      <b/>
      <sz val="10"/>
      <color indexed="12"/>
      <name val="ＭＳ Ｐゴシック"/>
      <family val="3"/>
      <charset val="128"/>
    </font>
    <font>
      <b/>
      <sz val="10.5"/>
      <name val="ＭＳ Ｐゴシック"/>
      <family val="3"/>
      <charset val="128"/>
    </font>
    <font>
      <sz val="10.5"/>
      <name val="ＭＳ Ｐ明朝"/>
      <family val="1"/>
      <charset val="128"/>
    </font>
    <font>
      <sz val="11"/>
      <name val="ＭＳ Ｐゴシック"/>
      <family val="3"/>
      <charset val="128"/>
    </font>
    <font>
      <b/>
      <sz val="11"/>
      <color indexed="9"/>
      <name val="ＭＳ Ｐゴシック"/>
      <family val="3"/>
      <charset val="128"/>
    </font>
    <font>
      <b/>
      <sz val="11"/>
      <color indexed="10"/>
      <name val="ＭＳ Ｐ明朝"/>
      <family val="1"/>
      <charset val="128"/>
    </font>
    <font>
      <sz val="11"/>
      <color indexed="44"/>
      <name val="ＭＳ Ｐ明朝"/>
      <family val="1"/>
      <charset val="128"/>
    </font>
    <font>
      <b/>
      <sz val="13"/>
      <color indexed="12"/>
      <name val="ＭＳ Ｐゴシック"/>
      <family val="3"/>
      <charset val="128"/>
    </font>
    <font>
      <sz val="10.5"/>
      <color indexed="12"/>
      <name val="ＭＳ Ｐゴシック"/>
      <family val="3"/>
      <charset val="128"/>
    </font>
    <font>
      <b/>
      <sz val="12"/>
      <name val="ＭＳ Ｐゴシック"/>
      <family val="3"/>
      <charset val="128"/>
    </font>
    <font>
      <sz val="12"/>
      <color indexed="44"/>
      <name val="ＭＳ Ｐ明朝"/>
      <family val="1"/>
      <charset val="128"/>
    </font>
    <font>
      <b/>
      <sz val="12"/>
      <name val="ＭＳ Ｐ明朝"/>
      <family val="1"/>
      <charset val="128"/>
    </font>
    <font>
      <b/>
      <sz val="12"/>
      <color indexed="12"/>
      <name val="ＭＳ Ｐゴシック"/>
      <family val="3"/>
      <charset val="128"/>
    </font>
    <font>
      <sz val="11"/>
      <name val="ＭＳ Ｐゴシック"/>
      <family val="3"/>
      <charset val="128"/>
    </font>
    <font>
      <sz val="10"/>
      <color indexed="44"/>
      <name val="ＭＳ Ｐ明朝"/>
      <family val="1"/>
      <charset val="128"/>
    </font>
    <font>
      <sz val="6"/>
      <color indexed="10"/>
      <name val="ＭＳ Ｐゴシック"/>
      <family val="3"/>
      <charset val="128"/>
    </font>
    <font>
      <sz val="12"/>
      <color indexed="12"/>
      <name val="ＭＳ Ｐゴシック"/>
      <family val="3"/>
      <charset val="128"/>
    </font>
    <font>
      <sz val="11"/>
      <color indexed="9"/>
      <name val="ＭＳ Ｐゴシック"/>
      <family val="3"/>
      <charset val="128"/>
    </font>
    <font>
      <sz val="10.5"/>
      <name val="Century"/>
      <family val="1"/>
    </font>
    <font>
      <sz val="10.5"/>
      <name val="ＭＳ 明朝"/>
      <family val="1"/>
      <charset val="128"/>
    </font>
    <font>
      <sz val="10.5"/>
      <color indexed="10"/>
      <name val="Century"/>
      <family val="1"/>
    </font>
    <font>
      <b/>
      <sz val="10.5"/>
      <color indexed="10"/>
      <name val="ＭＳ 明朝"/>
      <family val="1"/>
      <charset val="128"/>
    </font>
    <font>
      <b/>
      <sz val="10.5"/>
      <name val="ＭＳ 明朝"/>
      <family val="1"/>
      <charset val="128"/>
    </font>
    <font>
      <b/>
      <sz val="10.5"/>
      <name val="Century"/>
      <family val="1"/>
    </font>
    <font>
      <sz val="9"/>
      <color indexed="81"/>
      <name val="ＭＳ Ｐゴシック"/>
      <family val="3"/>
      <charset val="128"/>
    </font>
    <font>
      <sz val="10"/>
      <color indexed="14"/>
      <name val="ＭＳ Ｐゴシック"/>
      <family val="3"/>
      <charset val="128"/>
    </font>
    <font>
      <b/>
      <sz val="10"/>
      <color indexed="17"/>
      <name val="ＭＳ Ｐゴシック"/>
      <family val="3"/>
      <charset val="128"/>
    </font>
    <font>
      <sz val="10"/>
      <color indexed="17"/>
      <name val="ＭＳ Ｐゴシック"/>
      <family val="3"/>
      <charset val="128"/>
    </font>
    <font>
      <sz val="11"/>
      <name val="ＭＳ Ｐゴシック"/>
      <family val="3"/>
      <charset val="128"/>
    </font>
    <font>
      <sz val="10.5"/>
      <name val="ＭＳ Ｐゴシック"/>
      <family val="3"/>
      <charset val="128"/>
    </font>
    <font>
      <b/>
      <sz val="28"/>
      <name val="ＭＳ Ｐゴシック"/>
      <family val="3"/>
      <charset val="128"/>
    </font>
    <font>
      <b/>
      <sz val="11"/>
      <color indexed="13"/>
      <name val="ＭＳ Ｐゴシック"/>
      <family val="3"/>
      <charset val="128"/>
    </font>
    <font>
      <b/>
      <sz val="10"/>
      <color indexed="9"/>
      <name val="ＭＳ Ｐゴシック"/>
      <family val="3"/>
      <charset val="128"/>
    </font>
    <font>
      <sz val="18"/>
      <name val="ＭＳ Ｐゴシック"/>
      <family val="3"/>
      <charset val="128"/>
    </font>
    <font>
      <b/>
      <sz val="14"/>
      <name val="ＭＳ Ｐゴシック"/>
      <family val="3"/>
      <charset val="128"/>
    </font>
    <font>
      <sz val="12"/>
      <color indexed="10"/>
      <name val="ＭＳ Ｐゴシック"/>
      <family val="3"/>
      <charset val="128"/>
    </font>
    <font>
      <sz val="12"/>
      <color indexed="44"/>
      <name val="ＭＳ Ｐゴシック"/>
      <family val="3"/>
      <charset val="128"/>
    </font>
    <font>
      <sz val="9"/>
      <color rgb="FF00B0F0"/>
      <name val="ＭＳ Ｐゴシック"/>
      <family val="3"/>
      <charset val="128"/>
    </font>
    <font>
      <sz val="10"/>
      <color theme="0"/>
      <name val="ＭＳ Ｐゴシック"/>
      <family val="3"/>
      <charset val="128"/>
    </font>
    <font>
      <sz val="12"/>
      <color theme="1"/>
      <name val="ＭＳ Ｐゴシック"/>
      <family val="3"/>
      <charset val="128"/>
      <scheme val="minor"/>
    </font>
    <font>
      <sz val="9"/>
      <color theme="0"/>
      <name val="ＭＳ Ｐゴシック"/>
      <family val="3"/>
      <charset val="128"/>
    </font>
    <font>
      <sz val="28"/>
      <color rgb="FFFF0000"/>
      <name val="ＭＳ Ｐゴシック"/>
      <family val="3"/>
      <charset val="128"/>
    </font>
    <font>
      <b/>
      <sz val="10"/>
      <color theme="0"/>
      <name val="ＭＳ Ｐゴシック"/>
      <family val="3"/>
      <charset val="128"/>
    </font>
    <font>
      <b/>
      <sz val="11"/>
      <color rgb="FF0070C0"/>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0" tint="-0.499984740745262"/>
        <bgColor indexed="64"/>
      </patternFill>
    </fill>
    <fill>
      <patternFill patternType="solid">
        <fgColor rgb="FF99CCFF"/>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left style="medium">
        <color indexed="10"/>
      </left>
      <right style="medium">
        <color indexed="10"/>
      </right>
      <top style="medium">
        <color indexed="10"/>
      </top>
      <bottom style="medium">
        <color indexed="10"/>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uble">
        <color indexed="64"/>
      </top>
      <bottom/>
      <diagonal/>
    </border>
    <border>
      <left/>
      <right/>
      <top style="double">
        <color indexed="64"/>
      </top>
      <bottom style="double">
        <color indexed="64"/>
      </bottom>
      <diagonal/>
    </border>
    <border>
      <left style="thin">
        <color indexed="10"/>
      </left>
      <right style="thin">
        <color indexed="10"/>
      </right>
      <top style="hair">
        <color indexed="10"/>
      </top>
      <bottom style="hair">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diagonalDown="1">
      <left/>
      <right style="thin">
        <color indexed="64"/>
      </right>
      <top/>
      <bottom style="thin">
        <color indexed="64"/>
      </bottom>
      <diagonal style="thin">
        <color indexed="64"/>
      </diagonal>
    </border>
    <border diagonalDown="1">
      <left/>
      <right style="thin">
        <color indexed="64"/>
      </right>
      <top style="thin">
        <color indexed="64"/>
      </top>
      <bottom/>
      <diagonal style="thin">
        <color indexed="64"/>
      </diagonal>
    </border>
    <border>
      <left/>
      <right style="thin">
        <color indexed="10"/>
      </right>
      <top/>
      <bottom/>
      <diagonal/>
    </border>
    <border>
      <left/>
      <right style="thick">
        <color indexed="12"/>
      </right>
      <top style="thick">
        <color indexed="12"/>
      </top>
      <bottom style="thick">
        <color indexed="12"/>
      </bottom>
      <diagonal/>
    </border>
    <border>
      <left/>
      <right/>
      <top style="thick">
        <color indexed="12"/>
      </top>
      <bottom style="thick">
        <color indexed="12"/>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medium">
        <color indexed="10"/>
      </left>
      <right style="medium">
        <color indexed="10"/>
      </right>
      <top/>
      <bottom style="medium">
        <color indexed="10"/>
      </bottom>
      <diagonal/>
    </border>
    <border>
      <left/>
      <right/>
      <top style="thick">
        <color indexed="12"/>
      </top>
      <bottom/>
      <diagonal/>
    </border>
    <border>
      <left style="medium">
        <color indexed="14"/>
      </left>
      <right style="medium">
        <color indexed="14"/>
      </right>
      <top style="thin">
        <color indexed="64"/>
      </top>
      <bottom/>
      <diagonal/>
    </border>
    <border>
      <left style="medium">
        <color indexed="14"/>
      </left>
      <right style="medium">
        <color indexed="14"/>
      </right>
      <top style="thin">
        <color indexed="10"/>
      </top>
      <bottom style="thin">
        <color indexed="10"/>
      </bottom>
      <diagonal/>
    </border>
    <border diagonalDown="1">
      <left style="medium">
        <color indexed="14"/>
      </left>
      <right style="medium">
        <color indexed="14"/>
      </right>
      <top/>
      <bottom style="thin">
        <color indexed="64"/>
      </bottom>
      <diagonal style="thin">
        <color indexed="64"/>
      </diagonal>
    </border>
    <border diagonalDown="1">
      <left style="medium">
        <color indexed="14"/>
      </left>
      <right style="medium">
        <color indexed="14"/>
      </right>
      <top style="thin">
        <color indexed="64"/>
      </top>
      <bottom style="thin">
        <color indexed="64"/>
      </bottom>
      <diagonal style="thin">
        <color indexed="64"/>
      </diagonal>
    </border>
    <border diagonalDown="1">
      <left style="medium">
        <color indexed="14"/>
      </left>
      <right style="medium">
        <color indexed="14"/>
      </right>
      <top style="thin">
        <color indexed="64"/>
      </top>
      <bottom/>
      <diagonal style="thin">
        <color indexed="64"/>
      </diagonal>
    </border>
    <border>
      <left style="medium">
        <color indexed="14"/>
      </left>
      <right style="medium">
        <color indexed="14"/>
      </right>
      <top style="thin">
        <color indexed="64"/>
      </top>
      <bottom style="thin">
        <color indexed="64"/>
      </bottom>
      <diagonal/>
    </border>
    <border>
      <left style="medium">
        <color indexed="14"/>
      </left>
      <right style="medium">
        <color indexed="14"/>
      </right>
      <top style="thin">
        <color indexed="64"/>
      </top>
      <bottom style="medium">
        <color indexed="14"/>
      </bottom>
      <diagonal/>
    </border>
    <border>
      <left style="medium">
        <color indexed="14"/>
      </left>
      <right style="medium">
        <color indexed="14"/>
      </right>
      <top/>
      <bottom style="thin">
        <color indexed="64"/>
      </bottom>
      <diagonal/>
    </border>
    <border>
      <left style="thin">
        <color indexed="10"/>
      </left>
      <right style="thin">
        <color indexed="10"/>
      </right>
      <top/>
      <bottom style="thin">
        <color indexed="10"/>
      </bottom>
      <diagonal/>
    </border>
    <border>
      <left style="thin">
        <color indexed="12"/>
      </left>
      <right style="thin">
        <color indexed="12"/>
      </right>
      <top style="thin">
        <color indexed="12"/>
      </top>
      <bottom/>
      <diagonal/>
    </border>
    <border>
      <left style="thin">
        <color indexed="12"/>
      </left>
      <right style="thin">
        <color indexed="12"/>
      </right>
      <top/>
      <bottom/>
      <diagonal/>
    </border>
    <border>
      <left style="thin">
        <color indexed="12"/>
      </left>
      <right style="thin">
        <color indexed="12"/>
      </right>
      <top/>
      <bottom style="thin">
        <color indexed="12"/>
      </bottom>
      <diagonal/>
    </border>
    <border>
      <left/>
      <right/>
      <top style="thin">
        <color indexed="12"/>
      </top>
      <bottom style="thin">
        <color indexed="12"/>
      </bottom>
      <diagonal/>
    </border>
    <border>
      <left style="thin">
        <color indexed="64"/>
      </left>
      <right style="thin">
        <color indexed="12"/>
      </right>
      <top style="thin">
        <color indexed="64"/>
      </top>
      <bottom/>
      <diagonal/>
    </border>
    <border>
      <left style="thin">
        <color indexed="64"/>
      </left>
      <right style="thin">
        <color indexed="12"/>
      </right>
      <top/>
      <bottom/>
      <diagonal/>
    </border>
    <border>
      <left style="thin">
        <color indexed="64"/>
      </left>
      <right style="thin">
        <color indexed="12"/>
      </right>
      <top/>
      <bottom style="thin">
        <color indexed="12"/>
      </bottom>
      <diagonal/>
    </border>
    <border>
      <left/>
      <right style="thin">
        <color indexed="44"/>
      </right>
      <top style="thin">
        <color indexed="44"/>
      </top>
      <bottom style="thin">
        <color indexed="44"/>
      </bottom>
      <diagonal/>
    </border>
    <border>
      <left style="thin">
        <color indexed="44"/>
      </left>
      <right style="thin">
        <color indexed="44"/>
      </right>
      <top style="thin">
        <color indexed="44"/>
      </top>
      <bottom style="thin">
        <color indexed="44"/>
      </bottom>
      <diagonal/>
    </border>
    <border>
      <left style="thin">
        <color indexed="10"/>
      </left>
      <right/>
      <top/>
      <bottom/>
      <diagonal/>
    </border>
    <border>
      <left style="thin">
        <color indexed="10"/>
      </left>
      <right/>
      <top/>
      <bottom style="thin">
        <color indexed="12"/>
      </bottom>
      <diagonal/>
    </border>
    <border>
      <left/>
      <right/>
      <top/>
      <bottom style="thin">
        <color indexed="12"/>
      </bottom>
      <diagonal/>
    </border>
    <border>
      <left style="thin">
        <color indexed="64"/>
      </left>
      <right style="thin">
        <color indexed="64"/>
      </right>
      <top style="thin">
        <color indexed="10"/>
      </top>
      <bottom style="thin">
        <color indexed="10"/>
      </bottom>
      <diagonal/>
    </border>
    <border>
      <left style="thick">
        <color indexed="12"/>
      </left>
      <right/>
      <top style="thick">
        <color indexed="12"/>
      </top>
      <bottom style="thick">
        <color indexed="12"/>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10"/>
      </top>
      <bottom style="thin">
        <color indexed="10"/>
      </bottom>
      <diagonal/>
    </border>
    <border>
      <left style="thin">
        <color indexed="10"/>
      </left>
      <right/>
      <top style="thin">
        <color indexed="10"/>
      </top>
      <bottom style="hair">
        <color indexed="10"/>
      </bottom>
      <diagonal/>
    </border>
    <border>
      <left/>
      <right style="thin">
        <color indexed="10"/>
      </right>
      <top style="thin">
        <color indexed="10"/>
      </top>
      <bottom style="hair">
        <color indexed="10"/>
      </bottom>
      <diagonal/>
    </border>
    <border>
      <left style="thin">
        <color indexed="10"/>
      </left>
      <right/>
      <top style="hair">
        <color indexed="10"/>
      </top>
      <bottom style="thin">
        <color indexed="10"/>
      </bottom>
      <diagonal/>
    </border>
    <border>
      <left/>
      <right style="thin">
        <color indexed="10"/>
      </right>
      <top style="hair">
        <color indexed="10"/>
      </top>
      <bottom style="thin">
        <color indexed="10"/>
      </bottom>
      <diagonal/>
    </border>
    <border>
      <left style="thin">
        <color indexed="10"/>
      </left>
      <right/>
      <top/>
      <bottom style="hair">
        <color indexed="10"/>
      </bottom>
      <diagonal/>
    </border>
    <border>
      <left/>
      <right style="thin">
        <color indexed="10"/>
      </right>
      <top/>
      <bottom style="hair">
        <color indexed="10"/>
      </bottom>
      <diagonal/>
    </border>
    <border>
      <left/>
      <right style="thin">
        <color indexed="10"/>
      </right>
      <top style="thin">
        <color indexed="10"/>
      </top>
      <bottom/>
      <diagonal/>
    </border>
    <border>
      <left/>
      <right/>
      <top/>
      <bottom style="dotted">
        <color indexed="8"/>
      </bottom>
      <diagonal/>
    </border>
    <border>
      <left/>
      <right/>
      <top style="hair">
        <color indexed="10"/>
      </top>
      <bottom style="thin">
        <color indexed="10"/>
      </bottom>
      <diagonal/>
    </border>
    <border>
      <left/>
      <right/>
      <top style="thin">
        <color indexed="10"/>
      </top>
      <bottom style="hair">
        <color indexed="10"/>
      </bottom>
      <diagonal/>
    </border>
    <border>
      <left style="thin">
        <color indexed="10"/>
      </left>
      <right/>
      <top style="hair">
        <color indexed="10"/>
      </top>
      <bottom style="hair">
        <color indexed="10"/>
      </bottom>
      <diagonal/>
    </border>
    <border>
      <left/>
      <right/>
      <top style="hair">
        <color indexed="10"/>
      </top>
      <bottom style="hair">
        <color indexed="10"/>
      </bottom>
      <diagonal/>
    </border>
    <border>
      <left/>
      <right style="thin">
        <color indexed="10"/>
      </right>
      <top style="hair">
        <color indexed="10"/>
      </top>
      <bottom style="hair">
        <color indexed="1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indexed="64"/>
      </right>
      <top style="medium">
        <color indexed="64"/>
      </top>
      <bottom/>
      <diagonal/>
    </border>
    <border>
      <left/>
      <right style="dotted">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14"/>
      </left>
      <right style="medium">
        <color indexed="14"/>
      </right>
      <top style="medium">
        <color indexed="14"/>
      </top>
      <bottom style="thin">
        <color indexed="64"/>
      </bottom>
      <diagonal/>
    </border>
    <border>
      <left style="thin">
        <color indexed="10"/>
      </left>
      <right style="thin">
        <color indexed="64"/>
      </right>
      <top style="thin">
        <color indexed="10"/>
      </top>
      <bottom/>
      <diagonal/>
    </border>
    <border>
      <left style="thin">
        <color indexed="64"/>
      </left>
      <right style="thin">
        <color indexed="64"/>
      </right>
      <top style="thin">
        <color indexed="10"/>
      </top>
      <bottom/>
      <diagonal/>
    </border>
    <border>
      <left style="thin">
        <color indexed="64"/>
      </left>
      <right style="thin">
        <color indexed="10"/>
      </right>
      <top style="thin">
        <color indexed="10"/>
      </top>
      <bottom/>
      <diagonal/>
    </border>
    <border diagonalUp="1">
      <left style="thin">
        <color indexed="64"/>
      </left>
      <right style="thin">
        <color indexed="64"/>
      </right>
      <top style="thin">
        <color indexed="64"/>
      </top>
      <bottom style="thin">
        <color indexed="64"/>
      </bottom>
      <diagonal style="thin">
        <color indexed="64"/>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rgb="FFFF0000"/>
      </left>
      <right/>
      <top/>
      <bottom style="thin">
        <color rgb="FF0000FF"/>
      </bottom>
      <diagonal/>
    </border>
    <border>
      <left/>
      <right/>
      <top/>
      <bottom style="thin">
        <color rgb="FF0000FF"/>
      </bottom>
      <diagonal/>
    </border>
    <border>
      <left style="thick">
        <color rgb="FF99CCFF"/>
      </left>
      <right/>
      <top style="thick">
        <color rgb="FF99CCFF"/>
      </top>
      <bottom/>
      <diagonal/>
    </border>
    <border>
      <left/>
      <right/>
      <top style="thick">
        <color rgb="FF99CCFF"/>
      </top>
      <bottom/>
      <diagonal/>
    </border>
    <border>
      <left style="thick">
        <color rgb="FF99CCFF"/>
      </left>
      <right/>
      <top/>
      <bottom/>
      <diagonal/>
    </border>
    <border>
      <left style="thick">
        <color rgb="FF99CCFF"/>
      </left>
      <right/>
      <top/>
      <bottom style="thick">
        <color rgb="FF99CCFF"/>
      </bottom>
      <diagonal/>
    </border>
    <border>
      <left/>
      <right/>
      <top/>
      <bottom style="thick">
        <color rgb="FF99CCFF"/>
      </bottom>
      <diagonal/>
    </border>
    <border>
      <left/>
      <right style="thick">
        <color rgb="FF99CCFF"/>
      </right>
      <top style="thick">
        <color rgb="FF99CCFF"/>
      </top>
      <bottom/>
      <diagonal/>
    </border>
    <border>
      <left/>
      <right style="thick">
        <color rgb="FF99CCFF"/>
      </right>
      <top/>
      <bottom/>
      <diagonal/>
    </border>
    <border>
      <left/>
      <right style="thick">
        <color rgb="FF99CCFF"/>
      </right>
      <top/>
      <bottom style="thick">
        <color rgb="FF99CC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38" fontId="1" fillId="0" borderId="0" applyFont="0" applyFill="0" applyBorder="0" applyAlignment="0" applyProtection="0"/>
  </cellStyleXfs>
  <cellXfs count="934">
    <xf numFmtId="0" fontId="0" fillId="0" borderId="0" xfId="0"/>
    <xf numFmtId="0" fontId="0" fillId="2" borderId="0" xfId="0" applyFill="1"/>
    <xf numFmtId="38" fontId="4" fillId="0" borderId="1" xfId="1" applyFont="1" applyFill="1" applyBorder="1" applyAlignment="1" applyProtection="1">
      <protection locked="0"/>
    </xf>
    <xf numFmtId="38" fontId="4" fillId="0" borderId="2" xfId="1" applyFont="1" applyFill="1" applyBorder="1" applyAlignment="1" applyProtection="1">
      <protection locked="0"/>
    </xf>
    <xf numFmtId="38" fontId="4" fillId="0" borderId="3" xfId="1" applyFont="1" applyFill="1" applyBorder="1" applyAlignment="1" applyProtection="1">
      <protection locked="0"/>
    </xf>
    <xf numFmtId="38" fontId="4" fillId="0" borderId="4" xfId="1" applyFont="1" applyFill="1" applyBorder="1" applyAlignment="1" applyProtection="1">
      <protection locked="0"/>
    </xf>
    <xf numFmtId="38" fontId="4" fillId="0" borderId="3" xfId="1" applyFont="1" applyFill="1" applyBorder="1" applyProtection="1">
      <protection locked="0"/>
    </xf>
    <xf numFmtId="38" fontId="3" fillId="2" borderId="0" xfId="1" applyFont="1" applyFill="1" applyProtection="1"/>
    <xf numFmtId="38" fontId="3" fillId="2" borderId="0" xfId="1" applyFont="1" applyFill="1" applyAlignment="1" applyProtection="1"/>
    <xf numFmtId="38" fontId="3" fillId="2" borderId="0" xfId="1" applyFont="1" applyFill="1" applyAlignment="1" applyProtection="1">
      <alignment horizontal="right"/>
    </xf>
    <xf numFmtId="38" fontId="5" fillId="2" borderId="0" xfId="1" applyFont="1" applyFill="1" applyAlignment="1" applyProtection="1"/>
    <xf numFmtId="38" fontId="3" fillId="2" borderId="5" xfId="1" applyFont="1" applyFill="1" applyBorder="1" applyAlignment="1" applyProtection="1"/>
    <xf numFmtId="38" fontId="3" fillId="2" borderId="6" xfId="1" applyFont="1" applyFill="1" applyBorder="1" applyAlignment="1" applyProtection="1">
      <alignment shrinkToFit="1"/>
    </xf>
    <xf numFmtId="38" fontId="3" fillId="2" borderId="0" xfId="1" applyFont="1" applyFill="1" applyBorder="1" applyAlignment="1" applyProtection="1"/>
    <xf numFmtId="38" fontId="5" fillId="2" borderId="0" xfId="1" applyFont="1" applyFill="1" applyBorder="1" applyAlignment="1" applyProtection="1"/>
    <xf numFmtId="38" fontId="6" fillId="2" borderId="0" xfId="1" applyFont="1" applyFill="1" applyAlignment="1" applyProtection="1"/>
    <xf numFmtId="38" fontId="3" fillId="2" borderId="6" xfId="1" applyFont="1" applyFill="1" applyBorder="1" applyAlignment="1" applyProtection="1"/>
    <xf numFmtId="38" fontId="3" fillId="2" borderId="7" xfId="1" applyFont="1" applyFill="1" applyBorder="1" applyAlignment="1" applyProtection="1"/>
    <xf numFmtId="38" fontId="3" fillId="2" borderId="0" xfId="1" applyFont="1" applyFill="1" applyBorder="1" applyProtection="1"/>
    <xf numFmtId="38" fontId="4" fillId="2" borderId="0" xfId="1" applyFont="1" applyFill="1" applyBorder="1" applyAlignment="1" applyProtection="1"/>
    <xf numFmtId="0" fontId="3" fillId="2" borderId="0" xfId="0" applyFont="1" applyFill="1"/>
    <xf numFmtId="38" fontId="3" fillId="2" borderId="0" xfId="1" applyFont="1" applyFill="1" applyBorder="1" applyAlignment="1" applyProtection="1">
      <alignment shrinkToFit="1"/>
    </xf>
    <xf numFmtId="38" fontId="3" fillId="2" borderId="0" xfId="1" applyFont="1" applyFill="1" applyBorder="1" applyAlignment="1" applyProtection="1">
      <alignment horizontal="right"/>
    </xf>
    <xf numFmtId="38" fontId="3" fillId="2" borderId="6" xfId="1" applyFont="1" applyFill="1" applyBorder="1" applyProtection="1"/>
    <xf numFmtId="0" fontId="3" fillId="3" borderId="0" xfId="0" applyFont="1" applyFill="1"/>
    <xf numFmtId="38" fontId="3" fillId="4" borderId="0" xfId="1" applyFont="1" applyFill="1" applyAlignment="1" applyProtection="1"/>
    <xf numFmtId="38" fontId="3" fillId="4" borderId="0" xfId="1" applyFont="1" applyFill="1" applyBorder="1" applyAlignment="1" applyProtection="1"/>
    <xf numFmtId="38" fontId="10" fillId="4" borderId="0" xfId="1" applyFont="1" applyFill="1" applyAlignment="1" applyProtection="1"/>
    <xf numFmtId="38" fontId="3" fillId="4" borderId="0" xfId="1" applyFont="1" applyFill="1" applyAlignment="1" applyProtection="1">
      <alignment horizontal="right"/>
    </xf>
    <xf numFmtId="38" fontId="6" fillId="2" borderId="0" xfId="1" applyFont="1" applyFill="1" applyBorder="1" applyAlignment="1" applyProtection="1"/>
    <xf numFmtId="38" fontId="4" fillId="2" borderId="0" xfId="1" applyFont="1" applyFill="1" applyBorder="1" applyAlignment="1" applyProtection="1">
      <alignment horizontal="right"/>
    </xf>
    <xf numFmtId="38" fontId="9" fillId="2" borderId="0" xfId="1" applyFont="1" applyFill="1" applyBorder="1" applyAlignment="1" applyProtection="1"/>
    <xf numFmtId="38" fontId="5" fillId="2" borderId="0" xfId="1" applyFont="1" applyFill="1" applyBorder="1" applyProtection="1"/>
    <xf numFmtId="38" fontId="3" fillId="4" borderId="0" xfId="1" applyFont="1" applyFill="1" applyProtection="1"/>
    <xf numFmtId="38" fontId="3" fillId="2" borderId="5" xfId="1" applyFont="1" applyFill="1" applyBorder="1" applyProtection="1"/>
    <xf numFmtId="176" fontId="19" fillId="0" borderId="0" xfId="1" applyNumberFormat="1" applyFont="1" applyFill="1" applyAlignment="1"/>
    <xf numFmtId="176" fontId="19" fillId="2" borderId="0" xfId="0" applyNumberFormat="1" applyFont="1" applyFill="1"/>
    <xf numFmtId="49" fontId="19" fillId="0" borderId="0" xfId="1" applyNumberFormat="1" applyFont="1" applyFill="1" applyAlignment="1"/>
    <xf numFmtId="176" fontId="19" fillId="2" borderId="0" xfId="1" applyNumberFormat="1" applyFont="1" applyFill="1" applyAlignment="1"/>
    <xf numFmtId="49" fontId="19" fillId="2" borderId="0" xfId="0" applyNumberFormat="1" applyFont="1" applyFill="1"/>
    <xf numFmtId="49" fontId="19" fillId="2" borderId="0" xfId="1" applyNumberFormat="1" applyFont="1" applyFill="1" applyAlignment="1"/>
    <xf numFmtId="38" fontId="21" fillId="2" borderId="0" xfId="1" applyFont="1" applyFill="1" applyAlignment="1">
      <alignment vertical="center"/>
    </xf>
    <xf numFmtId="38" fontId="23" fillId="2" borderId="0" xfId="1" applyFont="1" applyFill="1" applyAlignment="1">
      <alignment vertical="center"/>
    </xf>
    <xf numFmtId="38" fontId="23" fillId="2" borderId="0" xfId="1" applyFont="1" applyFill="1" applyBorder="1" applyAlignment="1">
      <alignment vertical="center"/>
    </xf>
    <xf numFmtId="0" fontId="0" fillId="3" borderId="0" xfId="0" applyFill="1"/>
    <xf numFmtId="176" fontId="22" fillId="2" borderId="0" xfId="0" applyNumberFormat="1" applyFont="1" applyFill="1" applyAlignment="1">
      <alignment vertical="center"/>
    </xf>
    <xf numFmtId="38" fontId="3" fillId="2" borderId="0" xfId="1" applyFont="1" applyFill="1" applyBorder="1" applyAlignment="1" applyProtection="1">
      <alignment horizontal="center" shrinkToFit="1"/>
    </xf>
    <xf numFmtId="176" fontId="17" fillId="2" borderId="0" xfId="1" applyNumberFormat="1" applyFont="1" applyFill="1" applyBorder="1" applyAlignment="1">
      <alignment shrinkToFit="1"/>
    </xf>
    <xf numFmtId="38" fontId="3" fillId="2" borderId="0" xfId="1" applyFont="1" applyFill="1" applyAlignment="1" applyProtection="1">
      <alignment shrinkToFit="1"/>
    </xf>
    <xf numFmtId="38" fontId="6" fillId="0" borderId="8" xfId="1" applyFont="1" applyFill="1" applyBorder="1" applyAlignment="1" applyProtection="1">
      <alignment shrinkToFit="1"/>
      <protection locked="0"/>
    </xf>
    <xf numFmtId="38" fontId="6" fillId="0" borderId="9" xfId="1" applyFont="1" applyFill="1" applyBorder="1" applyAlignment="1" applyProtection="1">
      <alignment shrinkToFit="1"/>
      <protection locked="0"/>
    </xf>
    <xf numFmtId="38" fontId="19" fillId="2" borderId="0" xfId="1" applyFont="1" applyFill="1" applyAlignment="1" applyProtection="1"/>
    <xf numFmtId="176" fontId="22" fillId="2" borderId="0" xfId="0" applyNumberFormat="1" applyFont="1" applyFill="1"/>
    <xf numFmtId="38" fontId="6" fillId="0" borderId="10" xfId="1" applyFont="1" applyFill="1" applyBorder="1" applyAlignment="1" applyProtection="1">
      <alignment shrinkToFit="1"/>
      <protection locked="0"/>
    </xf>
    <xf numFmtId="38" fontId="6" fillId="2" borderId="0" xfId="1" applyFont="1" applyFill="1" applyAlignment="1" applyProtection="1">
      <alignment shrinkToFit="1"/>
    </xf>
    <xf numFmtId="38" fontId="3" fillId="2" borderId="11" xfId="1" applyFont="1" applyFill="1" applyBorder="1" applyProtection="1"/>
    <xf numFmtId="38" fontId="5" fillId="2" borderId="11" xfId="1" applyFont="1" applyFill="1" applyBorder="1" applyAlignment="1" applyProtection="1"/>
    <xf numFmtId="38" fontId="4" fillId="2" borderId="11" xfId="1" applyFont="1" applyFill="1" applyBorder="1" applyAlignment="1" applyProtection="1"/>
    <xf numFmtId="38" fontId="3" fillId="2" borderId="11" xfId="1" applyFont="1" applyFill="1" applyBorder="1" applyAlignment="1" applyProtection="1"/>
    <xf numFmtId="176" fontId="19" fillId="2" borderId="0" xfId="1" applyNumberFormat="1" applyFont="1" applyFill="1" applyBorder="1" applyAlignment="1"/>
    <xf numFmtId="38" fontId="4" fillId="2" borderId="6" xfId="1" applyFont="1" applyFill="1" applyBorder="1" applyAlignment="1" applyProtection="1"/>
    <xf numFmtId="38" fontId="4" fillId="2" borderId="6" xfId="1" applyFont="1" applyFill="1" applyBorder="1" applyProtection="1"/>
    <xf numFmtId="38" fontId="26" fillId="2" borderId="0" xfId="1" applyFont="1" applyFill="1" applyBorder="1" applyAlignment="1" applyProtection="1"/>
    <xf numFmtId="49" fontId="5" fillId="2" borderId="11" xfId="1" applyNumberFormat="1" applyFont="1" applyFill="1" applyBorder="1" applyAlignment="1" applyProtection="1"/>
    <xf numFmtId="49" fontId="3" fillId="2" borderId="11" xfId="1" applyNumberFormat="1" applyFont="1" applyFill="1" applyBorder="1" applyAlignment="1" applyProtection="1"/>
    <xf numFmtId="49" fontId="3" fillId="2" borderId="11" xfId="1" applyNumberFormat="1" applyFont="1" applyFill="1" applyBorder="1" applyProtection="1"/>
    <xf numFmtId="38" fontId="5" fillId="2" borderId="12" xfId="1" applyFont="1" applyFill="1" applyBorder="1" applyAlignment="1" applyProtection="1"/>
    <xf numFmtId="176" fontId="19" fillId="2" borderId="0" xfId="0" applyNumberFormat="1" applyFont="1" applyFill="1" applyAlignment="1">
      <alignment vertical="center"/>
    </xf>
    <xf numFmtId="0" fontId="21" fillId="2" borderId="0" xfId="0" applyFont="1" applyFill="1"/>
    <xf numFmtId="0" fontId="21" fillId="3" borderId="0" xfId="0" applyFont="1" applyFill="1"/>
    <xf numFmtId="0" fontId="25" fillId="2" borderId="0" xfId="0" applyFont="1" applyFill="1"/>
    <xf numFmtId="0" fontId="12" fillId="2" borderId="0" xfId="0" applyFont="1" applyFill="1"/>
    <xf numFmtId="0" fontId="32" fillId="2" borderId="0" xfId="0" applyFont="1" applyFill="1"/>
    <xf numFmtId="38" fontId="5" fillId="4" borderId="0" xfId="1" applyFont="1" applyFill="1" applyProtection="1"/>
    <xf numFmtId="38" fontId="4" fillId="0" borderId="2" xfId="1" applyFont="1" applyFill="1" applyBorder="1" applyAlignment="1" applyProtection="1">
      <alignment shrinkToFit="1"/>
      <protection locked="0"/>
    </xf>
    <xf numFmtId="38" fontId="4" fillId="0" borderId="3" xfId="1" applyFont="1" applyFill="1" applyBorder="1" applyAlignment="1" applyProtection="1">
      <alignment shrinkToFit="1"/>
      <protection locked="0"/>
    </xf>
    <xf numFmtId="38" fontId="3" fillId="2" borderId="13" xfId="1" applyFont="1" applyFill="1" applyBorder="1" applyAlignment="1" applyProtection="1">
      <alignment shrinkToFit="1"/>
    </xf>
    <xf numFmtId="0" fontId="3" fillId="2" borderId="0" xfId="0" applyFont="1" applyFill="1" applyAlignment="1">
      <alignment shrinkToFit="1"/>
    </xf>
    <xf numFmtId="38" fontId="4" fillId="0" borderId="14" xfId="1" applyFont="1" applyFill="1" applyBorder="1" applyAlignment="1" applyProtection="1">
      <alignment shrinkToFit="1"/>
      <protection locked="0"/>
    </xf>
    <xf numFmtId="38" fontId="4" fillId="0" borderId="15" xfId="1" applyFont="1" applyFill="1" applyBorder="1" applyAlignment="1" applyProtection="1">
      <alignment shrinkToFit="1"/>
      <protection locked="0"/>
    </xf>
    <xf numFmtId="38" fontId="3" fillId="2" borderId="16" xfId="1" applyFont="1" applyFill="1" applyBorder="1" applyAlignment="1" applyProtection="1">
      <alignment shrinkToFit="1"/>
    </xf>
    <xf numFmtId="38" fontId="4" fillId="0" borderId="4" xfId="1" applyFont="1" applyFill="1" applyBorder="1" applyAlignment="1" applyProtection="1">
      <alignment shrinkToFit="1"/>
      <protection locked="0"/>
    </xf>
    <xf numFmtId="38" fontId="4" fillId="0" borderId="1" xfId="1" applyFont="1" applyFill="1" applyBorder="1" applyAlignment="1" applyProtection="1">
      <alignment shrinkToFit="1"/>
      <protection locked="0"/>
    </xf>
    <xf numFmtId="38" fontId="4" fillId="0" borderId="17" xfId="1" applyFont="1" applyFill="1" applyBorder="1" applyAlignment="1" applyProtection="1">
      <alignment shrinkToFit="1"/>
      <protection locked="0"/>
    </xf>
    <xf numFmtId="38" fontId="3" fillId="2" borderId="5" xfId="1" applyFont="1" applyFill="1" applyBorder="1" applyAlignment="1" applyProtection="1">
      <alignment shrinkToFit="1"/>
    </xf>
    <xf numFmtId="38" fontId="3" fillId="2" borderId="18" xfId="1" applyFont="1" applyFill="1" applyBorder="1" applyAlignment="1" applyProtection="1">
      <alignment shrinkToFit="1"/>
    </xf>
    <xf numFmtId="38" fontId="3" fillId="4" borderId="0" xfId="1" applyFont="1" applyFill="1" applyBorder="1" applyAlignment="1" applyProtection="1">
      <alignment shrinkToFit="1"/>
    </xf>
    <xf numFmtId="38" fontId="4" fillId="0" borderId="19" xfId="1" applyFont="1" applyFill="1" applyBorder="1" applyAlignment="1" applyProtection="1">
      <alignment shrinkToFit="1"/>
      <protection locked="0"/>
    </xf>
    <xf numFmtId="38" fontId="3" fillId="4" borderId="5" xfId="1" applyFont="1" applyFill="1" applyBorder="1" applyAlignment="1" applyProtection="1">
      <alignment shrinkToFit="1"/>
    </xf>
    <xf numFmtId="38" fontId="3" fillId="4" borderId="16" xfId="1" applyFont="1" applyFill="1" applyBorder="1" applyAlignment="1" applyProtection="1">
      <alignment shrinkToFit="1"/>
    </xf>
    <xf numFmtId="38" fontId="3" fillId="2" borderId="0" xfId="1" applyFont="1" applyFill="1" applyBorder="1" applyAlignment="1" applyProtection="1">
      <alignment horizontal="right" shrinkToFit="1"/>
    </xf>
    <xf numFmtId="38" fontId="5" fillId="4" borderId="0" xfId="1" applyFont="1" applyFill="1" applyAlignment="1" applyProtection="1"/>
    <xf numFmtId="38" fontId="14" fillId="2" borderId="0" xfId="1" applyFont="1" applyFill="1" applyAlignment="1">
      <alignment vertical="center"/>
    </xf>
    <xf numFmtId="0" fontId="13" fillId="2" borderId="0" xfId="0" applyFont="1" applyFill="1"/>
    <xf numFmtId="0" fontId="14" fillId="2" borderId="0" xfId="0" applyFont="1" applyFill="1"/>
    <xf numFmtId="0" fontId="7" fillId="3" borderId="0" xfId="0" applyFont="1" applyFill="1"/>
    <xf numFmtId="3" fontId="27" fillId="3" borderId="20" xfId="1" applyNumberFormat="1" applyFont="1" applyFill="1" applyBorder="1" applyAlignment="1"/>
    <xf numFmtId="3" fontId="27" fillId="3" borderId="21" xfId="1" applyNumberFormat="1" applyFont="1" applyFill="1" applyBorder="1" applyAlignment="1"/>
    <xf numFmtId="3" fontId="27" fillId="3" borderId="11" xfId="1" applyNumberFormat="1" applyFont="1" applyFill="1" applyBorder="1" applyAlignment="1"/>
    <xf numFmtId="3" fontId="27" fillId="3" borderId="6" xfId="1" applyNumberFormat="1" applyFont="1" applyFill="1" applyBorder="1" applyAlignment="1"/>
    <xf numFmtId="3" fontId="27" fillId="3" borderId="12" xfId="1" applyNumberFormat="1" applyFont="1" applyFill="1" applyBorder="1" applyAlignment="1"/>
    <xf numFmtId="3" fontId="27" fillId="3" borderId="22" xfId="1" applyNumberFormat="1" applyFont="1" applyFill="1" applyBorder="1" applyAlignment="1"/>
    <xf numFmtId="3" fontId="27" fillId="3" borderId="23" xfId="1" applyNumberFormat="1" applyFont="1" applyFill="1" applyBorder="1" applyAlignment="1">
      <alignment vertical="center" textRotation="255"/>
    </xf>
    <xf numFmtId="3" fontId="27" fillId="3" borderId="24" xfId="1" applyNumberFormat="1" applyFont="1" applyFill="1" applyBorder="1"/>
    <xf numFmtId="3" fontId="27" fillId="3" borderId="24" xfId="1" applyNumberFormat="1" applyFont="1" applyFill="1" applyBorder="1" applyAlignment="1">
      <alignment shrinkToFit="1"/>
    </xf>
    <xf numFmtId="3" fontId="27" fillId="3" borderId="24" xfId="1" applyNumberFormat="1" applyFont="1" applyFill="1" applyBorder="1" applyAlignment="1">
      <alignment wrapText="1"/>
    </xf>
    <xf numFmtId="3" fontId="27" fillId="3" borderId="12" xfId="1" applyNumberFormat="1" applyFont="1" applyFill="1" applyBorder="1"/>
    <xf numFmtId="3" fontId="27" fillId="3" borderId="22" xfId="1" applyNumberFormat="1" applyFont="1" applyFill="1" applyBorder="1"/>
    <xf numFmtId="3" fontId="27" fillId="3" borderId="23" xfId="1" applyNumberFormat="1" applyFont="1" applyFill="1" applyBorder="1"/>
    <xf numFmtId="38" fontId="3" fillId="4" borderId="6" xfId="1" applyFont="1" applyFill="1" applyBorder="1" applyAlignment="1" applyProtection="1"/>
    <xf numFmtId="49" fontId="3" fillId="4" borderId="6" xfId="1" applyNumberFormat="1" applyFont="1" applyFill="1" applyBorder="1" applyAlignment="1" applyProtection="1"/>
    <xf numFmtId="49" fontId="36" fillId="2" borderId="0" xfId="0" applyNumberFormat="1" applyFont="1" applyFill="1"/>
    <xf numFmtId="0" fontId="5" fillId="3" borderId="0" xfId="0" applyFont="1" applyFill="1"/>
    <xf numFmtId="0" fontId="29" fillId="3" borderId="0" xfId="0" applyFont="1" applyFill="1"/>
    <xf numFmtId="0" fontId="6" fillId="3" borderId="0" xfId="0" applyFont="1" applyFill="1"/>
    <xf numFmtId="0" fontId="13" fillId="3" borderId="0" xfId="0" applyFont="1" applyFill="1"/>
    <xf numFmtId="0" fontId="3" fillId="2" borderId="11" xfId="0" applyFont="1" applyFill="1" applyBorder="1"/>
    <xf numFmtId="0" fontId="3" fillId="2" borderId="6" xfId="0" applyFont="1" applyFill="1" applyBorder="1"/>
    <xf numFmtId="0" fontId="0" fillId="4" borderId="0" xfId="0" applyFill="1"/>
    <xf numFmtId="0" fontId="5" fillId="2" borderId="0" xfId="0" applyFont="1" applyFill="1"/>
    <xf numFmtId="0" fontId="3" fillId="2" borderId="21" xfId="0" applyFont="1" applyFill="1" applyBorder="1"/>
    <xf numFmtId="49" fontId="3" fillId="2" borderId="11" xfId="0" applyNumberFormat="1" applyFont="1" applyFill="1" applyBorder="1"/>
    <xf numFmtId="0" fontId="4" fillId="4" borderId="0" xfId="0" applyFont="1" applyFill="1" applyAlignment="1">
      <alignment horizontal="right"/>
    </xf>
    <xf numFmtId="38" fontId="3" fillId="2" borderId="0" xfId="0" applyNumberFormat="1" applyFont="1" applyFill="1" applyAlignment="1">
      <alignment shrinkToFit="1"/>
    </xf>
    <xf numFmtId="38" fontId="3" fillId="4" borderId="0" xfId="0" applyNumberFormat="1" applyFont="1" applyFill="1" applyAlignment="1">
      <alignment shrinkToFit="1"/>
    </xf>
    <xf numFmtId="0" fontId="3" fillId="4" borderId="0" xfId="0" applyFont="1" applyFill="1" applyAlignment="1">
      <alignment shrinkToFit="1"/>
    </xf>
    <xf numFmtId="0" fontId="3" fillId="4" borderId="6" xfId="0" applyFont="1" applyFill="1" applyBorder="1"/>
    <xf numFmtId="0" fontId="3" fillId="0" borderId="0" xfId="0" applyFont="1"/>
    <xf numFmtId="0" fontId="3" fillId="4" borderId="0" xfId="0" applyFont="1" applyFill="1"/>
    <xf numFmtId="0" fontId="6" fillId="2" borderId="0" xfId="0" applyFont="1" applyFill="1" applyAlignment="1">
      <alignment shrinkToFit="1"/>
    </xf>
    <xf numFmtId="3" fontId="3" fillId="0" borderId="10" xfId="1" applyNumberFormat="1" applyFont="1" applyFill="1" applyBorder="1" applyAlignment="1" applyProtection="1">
      <alignment shrinkToFit="1"/>
      <protection locked="0"/>
    </xf>
    <xf numFmtId="3" fontId="3" fillId="0" borderId="10" xfId="1" applyNumberFormat="1" applyFont="1" applyFill="1" applyBorder="1" applyProtection="1">
      <protection locked="0"/>
    </xf>
    <xf numFmtId="49" fontId="16" fillId="3" borderId="0" xfId="0" applyNumberFormat="1" applyFont="1" applyFill="1"/>
    <xf numFmtId="176" fontId="19" fillId="3" borderId="0" xfId="0" applyNumberFormat="1" applyFont="1" applyFill="1"/>
    <xf numFmtId="176" fontId="20" fillId="3" borderId="0" xfId="0" applyNumberFormat="1" applyFont="1" applyFill="1"/>
    <xf numFmtId="176" fontId="19" fillId="3" borderId="0" xfId="0" applyNumberFormat="1" applyFont="1" applyFill="1" applyAlignment="1">
      <alignment horizontal="right"/>
    </xf>
    <xf numFmtId="49" fontId="19" fillId="3" borderId="0" xfId="0" applyNumberFormat="1" applyFont="1" applyFill="1"/>
    <xf numFmtId="176" fontId="19" fillId="3" borderId="0" xfId="0" applyNumberFormat="1" applyFont="1" applyFill="1" applyAlignment="1">
      <alignment shrinkToFit="1"/>
    </xf>
    <xf numFmtId="3" fontId="3" fillId="3" borderId="0" xfId="1" applyNumberFormat="1" applyFont="1" applyFill="1" applyProtection="1"/>
    <xf numFmtId="3" fontId="3" fillId="3" borderId="0" xfId="1" applyNumberFormat="1" applyFont="1" applyFill="1" applyBorder="1" applyProtection="1"/>
    <xf numFmtId="3" fontId="29" fillId="3" borderId="0" xfId="1" applyNumberFormat="1" applyFont="1" applyFill="1" applyProtection="1"/>
    <xf numFmtId="3" fontId="5" fillId="3" borderId="0" xfId="1" applyNumberFormat="1" applyFont="1" applyFill="1" applyBorder="1" applyAlignment="1" applyProtection="1">
      <alignment shrinkToFit="1"/>
    </xf>
    <xf numFmtId="3" fontId="3" fillId="2" borderId="2" xfId="1" applyNumberFormat="1" applyFont="1" applyFill="1" applyBorder="1" applyAlignment="1" applyProtection="1">
      <alignment horizontal="center" vertical="center" wrapText="1"/>
    </xf>
    <xf numFmtId="3" fontId="3" fillId="2" borderId="18" xfId="1" applyNumberFormat="1" applyFont="1" applyFill="1" applyBorder="1" applyAlignment="1" applyProtection="1">
      <alignment horizontal="center" vertical="center" wrapText="1"/>
    </xf>
    <xf numFmtId="3" fontId="3" fillId="2" borderId="21" xfId="1" applyNumberFormat="1" applyFont="1" applyFill="1" applyBorder="1" applyAlignment="1" applyProtection="1">
      <alignment shrinkToFit="1"/>
    </xf>
    <xf numFmtId="3" fontId="3" fillId="2" borderId="2" xfId="1" applyNumberFormat="1" applyFont="1" applyFill="1" applyBorder="1" applyAlignment="1" applyProtection="1">
      <alignment shrinkToFit="1"/>
    </xf>
    <xf numFmtId="3" fontId="3" fillId="2" borderId="18" xfId="1" applyNumberFormat="1" applyFont="1" applyFill="1" applyBorder="1" applyAlignment="1" applyProtection="1">
      <alignment shrinkToFit="1"/>
    </xf>
    <xf numFmtId="3" fontId="3" fillId="3" borderId="0" xfId="1" applyNumberFormat="1" applyFont="1" applyFill="1" applyAlignment="1" applyProtection="1">
      <alignment shrinkToFit="1"/>
    </xf>
    <xf numFmtId="3" fontId="3" fillId="2" borderId="22" xfId="1" applyNumberFormat="1" applyFont="1" applyFill="1" applyBorder="1" applyAlignment="1" applyProtection="1">
      <alignment shrinkToFit="1"/>
    </xf>
    <xf numFmtId="3" fontId="3" fillId="2" borderId="4" xfId="1" applyNumberFormat="1" applyFont="1" applyFill="1" applyBorder="1" applyAlignment="1" applyProtection="1">
      <alignment shrinkToFit="1"/>
    </xf>
    <xf numFmtId="3" fontId="3" fillId="2" borderId="5" xfId="1" applyNumberFormat="1" applyFont="1" applyFill="1" applyBorder="1" applyAlignment="1" applyProtection="1">
      <alignment shrinkToFit="1"/>
    </xf>
    <xf numFmtId="3" fontId="3" fillId="2" borderId="13" xfId="1" applyNumberFormat="1" applyFont="1" applyFill="1" applyBorder="1" applyProtection="1"/>
    <xf numFmtId="3" fontId="3" fillId="2" borderId="25" xfId="1" applyNumberFormat="1" applyFont="1" applyFill="1" applyBorder="1" applyAlignment="1" applyProtection="1">
      <alignment shrinkToFit="1"/>
    </xf>
    <xf numFmtId="3" fontId="3" fillId="2" borderId="1" xfId="1" applyNumberFormat="1" applyFont="1" applyFill="1" applyBorder="1" applyAlignment="1" applyProtection="1">
      <alignment shrinkToFit="1"/>
    </xf>
    <xf numFmtId="3" fontId="3" fillId="2" borderId="26" xfId="1" applyNumberFormat="1" applyFont="1" applyFill="1" applyBorder="1" applyAlignment="1" applyProtection="1">
      <alignment shrinkToFit="1"/>
    </xf>
    <xf numFmtId="3" fontId="3" fillId="2" borderId="27" xfId="1" applyNumberFormat="1" applyFont="1" applyFill="1" applyBorder="1" applyAlignment="1" applyProtection="1">
      <alignment shrinkToFit="1"/>
    </xf>
    <xf numFmtId="3" fontId="3" fillId="2" borderId="28" xfId="1" applyNumberFormat="1" applyFont="1" applyFill="1" applyBorder="1" applyAlignment="1" applyProtection="1">
      <alignment horizontal="center" shrinkToFit="1"/>
    </xf>
    <xf numFmtId="3" fontId="3" fillId="2" borderId="29" xfId="1" applyNumberFormat="1" applyFont="1" applyFill="1" applyBorder="1" applyAlignment="1" applyProtection="1">
      <alignment shrinkToFit="1"/>
    </xf>
    <xf numFmtId="3" fontId="3" fillId="2" borderId="30" xfId="1" applyNumberFormat="1" applyFont="1" applyFill="1" applyBorder="1" applyAlignment="1" applyProtection="1">
      <alignment shrinkToFit="1"/>
    </xf>
    <xf numFmtId="3" fontId="3" fillId="2" borderId="24" xfId="1" applyNumberFormat="1" applyFont="1" applyFill="1" applyBorder="1" applyProtection="1"/>
    <xf numFmtId="3" fontId="3" fillId="2" borderId="31" xfId="1" applyNumberFormat="1" applyFont="1" applyFill="1" applyBorder="1" applyAlignment="1" applyProtection="1">
      <alignment shrinkToFit="1"/>
    </xf>
    <xf numFmtId="3" fontId="3" fillId="2" borderId="24" xfId="1" applyNumberFormat="1" applyFont="1" applyFill="1" applyBorder="1" applyAlignment="1" applyProtection="1">
      <alignment shrinkToFit="1"/>
    </xf>
    <xf numFmtId="3" fontId="3" fillId="2" borderId="0" xfId="1" applyNumberFormat="1" applyFont="1" applyFill="1" applyBorder="1" applyAlignment="1" applyProtection="1">
      <alignment shrinkToFit="1"/>
    </xf>
    <xf numFmtId="3" fontId="3" fillId="2" borderId="2" xfId="1" applyNumberFormat="1" applyFont="1" applyFill="1" applyBorder="1" applyProtection="1"/>
    <xf numFmtId="3" fontId="3" fillId="2" borderId="28" xfId="1" applyNumberFormat="1" applyFont="1" applyFill="1" applyBorder="1" applyAlignment="1" applyProtection="1">
      <alignment shrinkToFit="1"/>
    </xf>
    <xf numFmtId="3" fontId="3" fillId="2" borderId="13" xfId="1" applyNumberFormat="1" applyFont="1" applyFill="1" applyBorder="1" applyAlignment="1" applyProtection="1">
      <alignment shrinkToFit="1"/>
    </xf>
    <xf numFmtId="3" fontId="3" fillId="2" borderId="22" xfId="1" applyNumberFormat="1" applyFont="1" applyFill="1" applyBorder="1" applyAlignment="1" applyProtection="1">
      <alignment wrapText="1"/>
    </xf>
    <xf numFmtId="3" fontId="3" fillId="2" borderId="32" xfId="1" applyNumberFormat="1" applyFont="1" applyFill="1" applyBorder="1" applyAlignment="1" applyProtection="1">
      <alignment horizontal="center" shrinkToFit="1"/>
    </xf>
    <xf numFmtId="3" fontId="3" fillId="2" borderId="12" xfId="1" applyNumberFormat="1" applyFont="1" applyFill="1" applyBorder="1" applyProtection="1"/>
    <xf numFmtId="3" fontId="3" fillId="2" borderId="23" xfId="1" applyNumberFormat="1" applyFont="1" applyFill="1" applyBorder="1" applyAlignment="1" applyProtection="1">
      <alignment shrinkToFit="1"/>
    </xf>
    <xf numFmtId="3" fontId="3" fillId="2" borderId="23" xfId="1" applyNumberFormat="1" applyFont="1" applyFill="1" applyBorder="1" applyProtection="1"/>
    <xf numFmtId="3" fontId="3" fillId="2" borderId="33" xfId="1" applyNumberFormat="1" applyFont="1" applyFill="1" applyBorder="1" applyAlignment="1" applyProtection="1">
      <alignment shrinkToFit="1"/>
    </xf>
    <xf numFmtId="3" fontId="3" fillId="3" borderId="18" xfId="1" applyNumberFormat="1" applyFont="1" applyFill="1" applyBorder="1" applyProtection="1"/>
    <xf numFmtId="3" fontId="3" fillId="3" borderId="18" xfId="1" applyNumberFormat="1" applyFont="1" applyFill="1" applyBorder="1" applyAlignment="1" applyProtection="1">
      <alignment shrinkToFit="1"/>
    </xf>
    <xf numFmtId="3" fontId="10" fillId="3" borderId="18" xfId="1" applyNumberFormat="1" applyFont="1" applyFill="1" applyBorder="1" applyAlignment="1" applyProtection="1">
      <alignment shrinkToFit="1"/>
    </xf>
    <xf numFmtId="3" fontId="10" fillId="3" borderId="0" xfId="1" applyNumberFormat="1" applyFont="1" applyFill="1" applyBorder="1" applyAlignment="1" applyProtection="1">
      <alignment horizontal="center" vertical="top" shrinkToFit="1"/>
    </xf>
    <xf numFmtId="3" fontId="10" fillId="3" borderId="0" xfId="1" applyNumberFormat="1" applyFont="1" applyFill="1" applyBorder="1" applyAlignment="1" applyProtection="1">
      <alignment horizontal="center" shrinkToFit="1"/>
    </xf>
    <xf numFmtId="3" fontId="3" fillId="3" borderId="0" xfId="1" applyNumberFormat="1" applyFont="1" applyFill="1" applyBorder="1" applyAlignment="1" applyProtection="1">
      <alignment shrinkToFit="1"/>
    </xf>
    <xf numFmtId="3" fontId="10" fillId="3" borderId="0" xfId="1" applyNumberFormat="1" applyFont="1" applyFill="1" applyBorder="1" applyAlignment="1" applyProtection="1">
      <alignment shrinkToFit="1"/>
    </xf>
    <xf numFmtId="3" fontId="10" fillId="3" borderId="0" xfId="1" applyNumberFormat="1" applyFont="1" applyFill="1" applyBorder="1" applyAlignment="1" applyProtection="1">
      <alignment horizontal="right" vertical="top"/>
    </xf>
    <xf numFmtId="3" fontId="3" fillId="2" borderId="20" xfId="1" applyNumberFormat="1" applyFont="1" applyFill="1" applyBorder="1" applyProtection="1"/>
    <xf numFmtId="3" fontId="3" fillId="2" borderId="2" xfId="1" applyNumberFormat="1" applyFont="1" applyFill="1" applyBorder="1" applyAlignment="1" applyProtection="1">
      <alignment horizontal="center" shrinkToFit="1"/>
    </xf>
    <xf numFmtId="3" fontId="3" fillId="3" borderId="0" xfId="1" applyNumberFormat="1" applyFont="1" applyFill="1" applyAlignment="1" applyProtection="1">
      <alignment horizontal="center" shrinkToFit="1"/>
    </xf>
    <xf numFmtId="3" fontId="3" fillId="3" borderId="0" xfId="1" applyNumberFormat="1" applyFont="1" applyFill="1" applyAlignment="1" applyProtection="1">
      <alignment horizontal="center"/>
    </xf>
    <xf numFmtId="3" fontId="3" fillId="2" borderId="12" xfId="1" applyNumberFormat="1" applyFont="1" applyFill="1" applyBorder="1" applyAlignment="1" applyProtection="1">
      <alignment vertical="center" shrinkToFit="1"/>
    </xf>
    <xf numFmtId="3" fontId="5" fillId="3" borderId="0" xfId="1" applyNumberFormat="1" applyFont="1" applyFill="1" applyProtection="1"/>
    <xf numFmtId="3" fontId="3" fillId="3" borderId="0" xfId="1" applyNumberFormat="1" applyFont="1" applyFill="1" applyAlignment="1" applyProtection="1">
      <alignment vertical="center"/>
    </xf>
    <xf numFmtId="3" fontId="27" fillId="0" borderId="20" xfId="1" applyNumberFormat="1" applyFont="1" applyFill="1" applyBorder="1" applyAlignment="1" applyProtection="1"/>
    <xf numFmtId="3" fontId="27" fillId="0" borderId="21" xfId="1" applyNumberFormat="1" applyFont="1" applyFill="1" applyBorder="1" applyAlignment="1" applyProtection="1"/>
    <xf numFmtId="3" fontId="27" fillId="0" borderId="11" xfId="1" applyNumberFormat="1" applyFont="1" applyFill="1" applyBorder="1" applyAlignment="1" applyProtection="1"/>
    <xf numFmtId="3" fontId="27" fillId="0" borderId="6" xfId="1" applyNumberFormat="1" applyFont="1" applyFill="1" applyBorder="1" applyAlignment="1" applyProtection="1"/>
    <xf numFmtId="3" fontId="27" fillId="0" borderId="2" xfId="1" applyNumberFormat="1" applyFont="1" applyFill="1" applyBorder="1" applyAlignment="1" applyProtection="1">
      <alignment horizontal="center" vertical="center" wrapText="1"/>
    </xf>
    <xf numFmtId="3" fontId="27" fillId="0" borderId="12" xfId="1" applyNumberFormat="1" applyFont="1" applyFill="1" applyBorder="1" applyAlignment="1" applyProtection="1"/>
    <xf numFmtId="3" fontId="27" fillId="0" borderId="22" xfId="1" applyNumberFormat="1" applyFont="1" applyFill="1" applyBorder="1" applyAlignment="1" applyProtection="1"/>
    <xf numFmtId="3" fontId="27" fillId="0" borderId="18" xfId="1" applyNumberFormat="1" applyFont="1" applyFill="1" applyBorder="1" applyAlignment="1" applyProtection="1">
      <alignment horizontal="center" vertical="center" wrapText="1"/>
    </xf>
    <xf numFmtId="3" fontId="27" fillId="0" borderId="1" xfId="1" applyNumberFormat="1" applyFont="1" applyFill="1" applyBorder="1" applyAlignment="1" applyProtection="1">
      <alignment shrinkToFit="1"/>
    </xf>
    <xf numFmtId="3" fontId="27" fillId="4" borderId="1" xfId="1" applyNumberFormat="1" applyFont="1" applyFill="1" applyBorder="1" applyAlignment="1" applyProtection="1">
      <alignment shrinkToFit="1"/>
    </xf>
    <xf numFmtId="3" fontId="27" fillId="0" borderId="1" xfId="1" applyNumberFormat="1" applyFont="1" applyFill="1" applyBorder="1" applyAlignment="1" applyProtection="1"/>
    <xf numFmtId="3" fontId="27" fillId="0" borderId="1" xfId="1" applyNumberFormat="1" applyFont="1" applyFill="1" applyBorder="1" applyAlignment="1" applyProtection="1">
      <alignment vertical="center" textRotation="255"/>
    </xf>
    <xf numFmtId="3" fontId="27" fillId="0" borderId="1" xfId="1" applyNumberFormat="1" applyFont="1" applyFill="1" applyBorder="1" applyProtection="1"/>
    <xf numFmtId="3" fontId="27" fillId="0" borderId="27" xfId="1" applyNumberFormat="1" applyFont="1" applyFill="1" applyBorder="1" applyAlignment="1" applyProtection="1">
      <alignment shrinkToFit="1"/>
    </xf>
    <xf numFmtId="3" fontId="27" fillId="0" borderId="27" xfId="1" applyNumberFormat="1" applyFont="1" applyFill="1" applyBorder="1" applyAlignment="1" applyProtection="1">
      <alignment horizontal="center" shrinkToFit="1"/>
    </xf>
    <xf numFmtId="3" fontId="27" fillId="4" borderId="1" xfId="1" applyNumberFormat="1" applyFont="1" applyFill="1" applyBorder="1" applyProtection="1"/>
    <xf numFmtId="3" fontId="27" fillId="0" borderId="1" xfId="1" applyNumberFormat="1" applyFont="1" applyFill="1" applyBorder="1" applyAlignment="1" applyProtection="1">
      <alignment wrapText="1"/>
    </xf>
    <xf numFmtId="176" fontId="16" fillId="3" borderId="0" xfId="1" applyNumberFormat="1" applyFont="1" applyFill="1" applyAlignment="1">
      <alignment vertical="center"/>
    </xf>
    <xf numFmtId="49" fontId="19" fillId="3" borderId="0" xfId="1" applyNumberFormat="1" applyFont="1" applyFill="1" applyAlignment="1"/>
    <xf numFmtId="176" fontId="19" fillId="3" borderId="0" xfId="1" applyNumberFormat="1" applyFont="1" applyFill="1" applyAlignment="1"/>
    <xf numFmtId="176" fontId="19" fillId="3" borderId="0" xfId="1" applyNumberFormat="1" applyFont="1" applyFill="1" applyAlignment="1">
      <alignment horizontal="right"/>
    </xf>
    <xf numFmtId="176" fontId="22" fillId="3" borderId="0" xfId="0" applyNumberFormat="1" applyFont="1" applyFill="1" applyAlignment="1">
      <alignment vertical="center"/>
    </xf>
    <xf numFmtId="38" fontId="3" fillId="3" borderId="0" xfId="1" applyFont="1" applyFill="1" applyAlignment="1">
      <alignment vertical="center"/>
    </xf>
    <xf numFmtId="38" fontId="23" fillId="3" borderId="0" xfId="1" applyFont="1" applyFill="1" applyAlignment="1">
      <alignment vertical="center"/>
    </xf>
    <xf numFmtId="38" fontId="9" fillId="3" borderId="0" xfId="1" applyFont="1" applyFill="1" applyAlignment="1">
      <alignment vertical="center"/>
    </xf>
    <xf numFmtId="38" fontId="23" fillId="3" borderId="0" xfId="1" applyFont="1" applyFill="1" applyAlignment="1">
      <alignment horizontal="right" vertical="center"/>
    </xf>
    <xf numFmtId="38" fontId="27" fillId="3" borderId="0" xfId="1" applyFont="1" applyFill="1" applyAlignment="1">
      <alignment horizontal="right" vertical="center"/>
    </xf>
    <xf numFmtId="38" fontId="23" fillId="3" borderId="0" xfId="1" applyFont="1" applyFill="1" applyAlignment="1">
      <alignment horizontal="center" vertical="center"/>
    </xf>
    <xf numFmtId="38" fontId="23" fillId="3" borderId="0" xfId="1" applyFont="1" applyFill="1" applyBorder="1" applyAlignment="1">
      <alignment horizontal="center" vertical="center"/>
    </xf>
    <xf numFmtId="38" fontId="23" fillId="3" borderId="1" xfId="1" applyFont="1" applyFill="1" applyBorder="1" applyAlignment="1">
      <alignment vertical="center"/>
    </xf>
    <xf numFmtId="38" fontId="23" fillId="3" borderId="0" xfId="1" applyFont="1" applyFill="1" applyBorder="1" applyAlignment="1">
      <alignment vertical="center"/>
    </xf>
    <xf numFmtId="38" fontId="23" fillId="3" borderId="2" xfId="1" applyFont="1" applyFill="1" applyBorder="1" applyAlignment="1">
      <alignment horizontal="right" vertical="center"/>
    </xf>
    <xf numFmtId="38" fontId="23" fillId="3" borderId="4" xfId="1" applyFont="1" applyFill="1" applyBorder="1" applyAlignment="1">
      <alignment vertical="center"/>
    </xf>
    <xf numFmtId="38" fontId="23" fillId="3" borderId="4" xfId="1" applyFont="1" applyFill="1" applyBorder="1" applyAlignment="1">
      <alignment horizontal="center" vertical="center"/>
    </xf>
    <xf numFmtId="38" fontId="23" fillId="3" borderId="1" xfId="1" applyFont="1" applyFill="1" applyBorder="1" applyAlignment="1">
      <alignment horizontal="center" vertical="center" wrapText="1"/>
    </xf>
    <xf numFmtId="38" fontId="23" fillId="3" borderId="4" xfId="1" applyFont="1" applyFill="1" applyBorder="1" applyAlignment="1">
      <alignment vertical="center" wrapText="1"/>
    </xf>
    <xf numFmtId="38" fontId="23" fillId="3" borderId="4" xfId="1" applyFont="1" applyFill="1" applyBorder="1" applyAlignment="1">
      <alignment vertical="center" shrinkToFit="1"/>
    </xf>
    <xf numFmtId="38" fontId="23" fillId="3" borderId="4" xfId="1" applyFont="1" applyFill="1" applyBorder="1" applyAlignment="1">
      <alignment horizontal="center" vertical="center" shrinkToFit="1"/>
    </xf>
    <xf numFmtId="0" fontId="21" fillId="0" borderId="0" xfId="0" applyFont="1"/>
    <xf numFmtId="176" fontId="19" fillId="2" borderId="0" xfId="0" applyNumberFormat="1" applyFont="1" applyFill="1" applyAlignment="1">
      <alignment shrinkToFit="1"/>
    </xf>
    <xf numFmtId="176" fontId="38" fillId="3" borderId="0" xfId="0" applyNumberFormat="1" applyFont="1" applyFill="1" applyAlignment="1">
      <alignment vertical="center"/>
    </xf>
    <xf numFmtId="176" fontId="19" fillId="3" borderId="0" xfId="0" applyNumberFormat="1" applyFont="1" applyFill="1" applyAlignment="1">
      <alignment horizontal="center"/>
    </xf>
    <xf numFmtId="176" fontId="19" fillId="3" borderId="0" xfId="0" applyNumberFormat="1" applyFont="1" applyFill="1" applyAlignment="1">
      <alignment horizontal="center" shrinkToFit="1"/>
    </xf>
    <xf numFmtId="176" fontId="39" fillId="2" borderId="0" xfId="0" applyNumberFormat="1" applyFont="1" applyFill="1"/>
    <xf numFmtId="176" fontId="19" fillId="3" borderId="34" xfId="0" applyNumberFormat="1" applyFont="1" applyFill="1" applyBorder="1"/>
    <xf numFmtId="176" fontId="19" fillId="3" borderId="35" xfId="0" applyNumberFormat="1" applyFont="1" applyFill="1" applyBorder="1"/>
    <xf numFmtId="176" fontId="19" fillId="3" borderId="36" xfId="0" applyNumberFormat="1" applyFont="1" applyFill="1" applyBorder="1"/>
    <xf numFmtId="0" fontId="19" fillId="3" borderId="0" xfId="0" applyFont="1" applyFill="1"/>
    <xf numFmtId="176" fontId="19" fillId="3" borderId="5" xfId="0" applyNumberFormat="1" applyFont="1" applyFill="1" applyBorder="1"/>
    <xf numFmtId="176" fontId="19" fillId="3" borderId="37" xfId="0" applyNumberFormat="1" applyFont="1" applyFill="1" applyBorder="1"/>
    <xf numFmtId="49" fontId="19" fillId="3" borderId="0" xfId="0" applyNumberFormat="1" applyFont="1" applyFill="1" applyAlignment="1">
      <alignment horizontal="right"/>
    </xf>
    <xf numFmtId="176" fontId="19" fillId="3" borderId="0" xfId="0" applyNumberFormat="1" applyFont="1" applyFill="1" applyAlignment="1">
      <alignment horizontal="distributed"/>
    </xf>
    <xf numFmtId="176" fontId="19" fillId="3" borderId="38" xfId="0" applyNumberFormat="1" applyFont="1" applyFill="1" applyBorder="1"/>
    <xf numFmtId="176" fontId="20" fillId="2" borderId="0" xfId="0" applyNumberFormat="1" applyFont="1" applyFill="1"/>
    <xf numFmtId="38" fontId="19" fillId="2" borderId="0" xfId="1" applyFont="1" applyFill="1" applyBorder="1" applyAlignment="1" applyProtection="1"/>
    <xf numFmtId="176" fontId="19" fillId="3" borderId="13" xfId="0" applyNumberFormat="1" applyFont="1" applyFill="1" applyBorder="1"/>
    <xf numFmtId="176" fontId="19" fillId="3" borderId="18" xfId="0" applyNumberFormat="1" applyFont="1" applyFill="1" applyBorder="1"/>
    <xf numFmtId="176" fontId="19" fillId="3" borderId="16" xfId="0" applyNumberFormat="1" applyFont="1" applyFill="1" applyBorder="1"/>
    <xf numFmtId="176" fontId="19" fillId="3" borderId="0" xfId="0" applyNumberFormat="1" applyFont="1" applyFill="1" applyAlignment="1">
      <alignment vertical="top" shrinkToFit="1"/>
    </xf>
    <xf numFmtId="176" fontId="40" fillId="3" borderId="0" xfId="0" applyNumberFormat="1" applyFont="1" applyFill="1"/>
    <xf numFmtId="176" fontId="19" fillId="0" borderId="0" xfId="0" applyNumberFormat="1" applyFont="1"/>
    <xf numFmtId="38" fontId="19" fillId="2" borderId="0" xfId="1" applyFont="1" applyFill="1" applyAlignment="1"/>
    <xf numFmtId="38" fontId="19" fillId="2" borderId="0" xfId="1" applyFont="1" applyFill="1" applyBorder="1" applyAlignment="1"/>
    <xf numFmtId="176" fontId="20" fillId="2" borderId="0" xfId="1" applyNumberFormat="1" applyFont="1" applyFill="1" applyBorder="1" applyAlignment="1"/>
    <xf numFmtId="176" fontId="19" fillId="2" borderId="0" xfId="1" applyNumberFormat="1" applyFont="1" applyFill="1" applyBorder="1" applyAlignment="1">
      <alignment horizontal="center"/>
    </xf>
    <xf numFmtId="49" fontId="41" fillId="2" borderId="0" xfId="0" applyNumberFormat="1" applyFont="1" applyFill="1"/>
    <xf numFmtId="176" fontId="19" fillId="3" borderId="39" xfId="0" applyNumberFormat="1" applyFont="1" applyFill="1" applyBorder="1" applyAlignment="1">
      <alignment vertical="top"/>
    </xf>
    <xf numFmtId="176" fontId="19" fillId="3" borderId="0" xfId="0" applyNumberFormat="1" applyFont="1" applyFill="1" applyAlignment="1">
      <alignment horizontal="right" vertical="top"/>
    </xf>
    <xf numFmtId="176" fontId="19" fillId="3" borderId="0" xfId="1" applyNumberFormat="1" applyFont="1" applyFill="1" applyBorder="1" applyAlignment="1"/>
    <xf numFmtId="176" fontId="19" fillId="3" borderId="36" xfId="1" applyNumberFormat="1" applyFont="1" applyFill="1" applyBorder="1" applyAlignment="1"/>
    <xf numFmtId="176" fontId="19" fillId="3" borderId="0" xfId="1" applyNumberFormat="1" applyFont="1" applyFill="1" applyBorder="1" applyAlignment="1">
      <alignment horizontal="right"/>
    </xf>
    <xf numFmtId="176" fontId="19" fillId="3" borderId="34" xfId="1" applyNumberFormat="1" applyFont="1" applyFill="1" applyBorder="1" applyAlignment="1"/>
    <xf numFmtId="176" fontId="19" fillId="3" borderId="0" xfId="1" applyNumberFormat="1" applyFont="1" applyFill="1" applyAlignment="1">
      <alignment shrinkToFit="1"/>
    </xf>
    <xf numFmtId="176" fontId="19" fillId="3" borderId="0" xfId="1" applyNumberFormat="1" applyFont="1" applyFill="1" applyBorder="1" applyAlignment="1">
      <alignment horizontal="center"/>
    </xf>
    <xf numFmtId="38" fontId="19" fillId="3" borderId="0" xfId="1" applyFont="1" applyFill="1" applyBorder="1" applyAlignment="1"/>
    <xf numFmtId="0" fontId="19" fillId="3" borderId="0" xfId="1" applyNumberFormat="1" applyFont="1" applyFill="1" applyBorder="1" applyAlignment="1"/>
    <xf numFmtId="176" fontId="19" fillId="3" borderId="37" xfId="1" applyNumberFormat="1" applyFont="1" applyFill="1" applyBorder="1" applyAlignment="1"/>
    <xf numFmtId="176" fontId="19" fillId="3" borderId="0" xfId="1" applyNumberFormat="1" applyFont="1" applyFill="1" applyBorder="1" applyAlignment="1">
      <alignment horizontal="center" vertical="top" shrinkToFit="1"/>
    </xf>
    <xf numFmtId="176" fontId="19" fillId="3" borderId="0" xfId="1" applyNumberFormat="1" applyFont="1" applyFill="1" applyBorder="1" applyAlignment="1">
      <alignment horizontal="center" vertical="top"/>
    </xf>
    <xf numFmtId="176" fontId="19" fillId="3" borderId="0" xfId="1" applyNumberFormat="1" applyFont="1" applyFill="1" applyBorder="1" applyAlignment="1">
      <alignment shrinkToFit="1"/>
    </xf>
    <xf numFmtId="176" fontId="19" fillId="3" borderId="38" xfId="1" applyNumberFormat="1" applyFont="1" applyFill="1" applyBorder="1" applyAlignment="1"/>
    <xf numFmtId="176" fontId="19" fillId="3" borderId="18" xfId="1" applyNumberFormat="1" applyFont="1" applyFill="1" applyBorder="1" applyAlignment="1"/>
    <xf numFmtId="176" fontId="19" fillId="3" borderId="40" xfId="1" applyNumberFormat="1" applyFont="1" applyFill="1" applyBorder="1" applyAlignment="1"/>
    <xf numFmtId="38" fontId="39" fillId="2" borderId="0" xfId="1" applyFont="1" applyFill="1" applyAlignment="1" applyProtection="1"/>
    <xf numFmtId="176" fontId="20" fillId="2" borderId="0" xfId="1" applyNumberFormat="1" applyFont="1" applyFill="1" applyAlignment="1"/>
    <xf numFmtId="176" fontId="19" fillId="2" borderId="0" xfId="1" applyNumberFormat="1" applyFont="1" applyFill="1" applyBorder="1" applyAlignment="1">
      <alignment shrinkToFit="1"/>
    </xf>
    <xf numFmtId="176" fontId="22" fillId="2" borderId="0" xfId="0" applyNumberFormat="1" applyFont="1" applyFill="1" applyAlignment="1">
      <alignment vertical="top"/>
    </xf>
    <xf numFmtId="176" fontId="39" fillId="2" borderId="0" xfId="1" applyNumberFormat="1" applyFont="1" applyFill="1" applyAlignment="1"/>
    <xf numFmtId="176" fontId="38" fillId="3" borderId="0" xfId="1" applyNumberFormat="1" applyFont="1" applyFill="1" applyBorder="1" applyAlignment="1">
      <alignment vertical="center"/>
    </xf>
    <xf numFmtId="176" fontId="19" fillId="3" borderId="0" xfId="1" applyNumberFormat="1" applyFont="1" applyFill="1" applyBorder="1" applyAlignment="1">
      <alignment vertical="center"/>
    </xf>
    <xf numFmtId="176" fontId="19" fillId="3" borderId="0" xfId="1" applyNumberFormat="1" applyFont="1" applyFill="1" applyBorder="1" applyAlignment="1">
      <alignment horizontal="center" shrinkToFit="1"/>
    </xf>
    <xf numFmtId="176" fontId="19" fillId="3" borderId="0" xfId="1" applyNumberFormat="1" applyFont="1" applyFill="1" applyAlignment="1">
      <alignment horizontal="center"/>
    </xf>
    <xf numFmtId="49" fontId="19" fillId="3" borderId="0" xfId="1" applyNumberFormat="1" applyFont="1" applyFill="1" applyBorder="1" applyAlignment="1"/>
    <xf numFmtId="176" fontId="19" fillId="3" borderId="5" xfId="1" applyNumberFormat="1" applyFont="1" applyFill="1" applyBorder="1" applyAlignment="1"/>
    <xf numFmtId="176" fontId="19" fillId="3" borderId="0" xfId="1" applyNumberFormat="1" applyFont="1" applyFill="1" applyBorder="1" applyAlignment="1">
      <alignment vertical="top" wrapText="1"/>
    </xf>
    <xf numFmtId="176" fontId="19" fillId="3" borderId="0" xfId="1" applyNumberFormat="1" applyFont="1" applyFill="1" applyBorder="1" applyAlignment="1">
      <alignment wrapText="1"/>
    </xf>
    <xf numFmtId="176" fontId="19" fillId="3" borderId="0" xfId="1" applyNumberFormat="1" applyFont="1" applyFill="1" applyBorder="1" applyAlignment="1">
      <alignment horizontal="distributed"/>
    </xf>
    <xf numFmtId="38" fontId="39" fillId="2" borderId="0" xfId="1" applyFont="1" applyFill="1" applyAlignment="1"/>
    <xf numFmtId="176" fontId="38" fillId="3" borderId="0" xfId="1" applyNumberFormat="1" applyFont="1" applyFill="1" applyAlignment="1">
      <alignment shrinkToFit="1"/>
    </xf>
    <xf numFmtId="0" fontId="42" fillId="4" borderId="0" xfId="0" applyFont="1" applyFill="1"/>
    <xf numFmtId="0" fontId="42" fillId="2" borderId="0" xfId="0" applyFont="1" applyFill="1"/>
    <xf numFmtId="0" fontId="10" fillId="2" borderId="0" xfId="0" applyFont="1" applyFill="1"/>
    <xf numFmtId="3" fontId="3" fillId="2" borderId="20" xfId="1" applyNumberFormat="1" applyFont="1" applyFill="1" applyBorder="1" applyAlignment="1" applyProtection="1">
      <alignment shrinkToFit="1"/>
    </xf>
    <xf numFmtId="38" fontId="6" fillId="0" borderId="41" xfId="1" applyFont="1" applyFill="1" applyBorder="1" applyAlignment="1" applyProtection="1">
      <alignment shrinkToFit="1"/>
      <protection locked="0"/>
    </xf>
    <xf numFmtId="3" fontId="3" fillId="2" borderId="11" xfId="1" applyNumberFormat="1" applyFont="1" applyFill="1" applyBorder="1" applyAlignment="1" applyProtection="1">
      <alignment shrinkToFit="1"/>
    </xf>
    <xf numFmtId="3" fontId="3" fillId="0" borderId="42" xfId="1" applyNumberFormat="1" applyFont="1" applyFill="1" applyBorder="1" applyAlignment="1" applyProtection="1">
      <alignment shrinkToFit="1"/>
      <protection locked="0"/>
    </xf>
    <xf numFmtId="3" fontId="3" fillId="2" borderId="32" xfId="1" applyNumberFormat="1" applyFont="1" applyFill="1" applyBorder="1" applyAlignment="1" applyProtection="1">
      <alignment shrinkToFit="1"/>
    </xf>
    <xf numFmtId="3" fontId="3" fillId="2" borderId="6" xfId="1" applyNumberFormat="1" applyFont="1" applyFill="1" applyBorder="1" applyAlignment="1" applyProtection="1">
      <alignment shrinkToFit="1"/>
    </xf>
    <xf numFmtId="3" fontId="3" fillId="0" borderId="43" xfId="1" applyNumberFormat="1" applyFont="1" applyFill="1" applyBorder="1" applyAlignment="1" applyProtection="1">
      <alignment shrinkToFit="1"/>
      <protection locked="0"/>
    </xf>
    <xf numFmtId="3" fontId="3" fillId="2" borderId="44" xfId="1" applyNumberFormat="1" applyFont="1" applyFill="1" applyBorder="1" applyAlignment="1" applyProtection="1">
      <alignment shrinkToFit="1"/>
    </xf>
    <xf numFmtId="3" fontId="3" fillId="2" borderId="45" xfId="1" applyNumberFormat="1" applyFont="1" applyFill="1" applyBorder="1" applyAlignment="1" applyProtection="1">
      <alignment shrinkToFit="1"/>
    </xf>
    <xf numFmtId="3" fontId="6" fillId="3" borderId="0" xfId="1" applyNumberFormat="1" applyFont="1" applyFill="1" applyBorder="1" applyAlignment="1" applyProtection="1"/>
    <xf numFmtId="38" fontId="44" fillId="2" borderId="6" xfId="1" applyFont="1" applyFill="1" applyBorder="1" applyAlignment="1" applyProtection="1">
      <alignment shrinkToFit="1"/>
    </xf>
    <xf numFmtId="0" fontId="29" fillId="2" borderId="0" xfId="0" applyFont="1" applyFill="1"/>
    <xf numFmtId="0" fontId="44" fillId="2" borderId="0" xfId="0" applyFont="1" applyFill="1"/>
    <xf numFmtId="38" fontId="5" fillId="5" borderId="6" xfId="1" applyFont="1" applyFill="1" applyBorder="1" applyAlignment="1" applyProtection="1">
      <alignment horizontal="left" shrinkToFit="1"/>
    </xf>
    <xf numFmtId="38" fontId="3" fillId="5" borderId="6" xfId="1" applyFont="1" applyFill="1" applyBorder="1" applyAlignment="1" applyProtection="1"/>
    <xf numFmtId="0" fontId="0" fillId="5" borderId="0" xfId="0" applyFill="1"/>
    <xf numFmtId="38" fontId="5" fillId="5" borderId="0" xfId="1" applyFont="1" applyFill="1" applyBorder="1" applyAlignment="1" applyProtection="1"/>
    <xf numFmtId="38" fontId="24" fillId="5" borderId="0" xfId="1" applyFont="1" applyFill="1" applyBorder="1" applyAlignment="1" applyProtection="1">
      <alignment wrapText="1" shrinkToFit="1"/>
    </xf>
    <xf numFmtId="38" fontId="24" fillId="5" borderId="46" xfId="1" applyFont="1" applyFill="1" applyBorder="1" applyAlignment="1" applyProtection="1">
      <alignment wrapText="1" shrinkToFit="1"/>
    </xf>
    <xf numFmtId="0" fontId="0" fillId="5" borderId="6" xfId="0" applyFill="1" applyBorder="1" applyAlignment="1">
      <alignment shrinkToFit="1"/>
    </xf>
    <xf numFmtId="3" fontId="4" fillId="3" borderId="0" xfId="1" applyNumberFormat="1" applyFont="1" applyFill="1" applyBorder="1" applyProtection="1"/>
    <xf numFmtId="3" fontId="4" fillId="3" borderId="0" xfId="1" applyNumberFormat="1" applyFont="1" applyFill="1" applyProtection="1"/>
    <xf numFmtId="176" fontId="27" fillId="3" borderId="2" xfId="1" applyNumberFormat="1" applyFont="1" applyFill="1" applyBorder="1" applyAlignment="1">
      <alignment shrinkToFit="1"/>
    </xf>
    <xf numFmtId="176" fontId="27" fillId="3" borderId="18" xfId="1" applyNumberFormat="1" applyFont="1" applyFill="1" applyBorder="1" applyAlignment="1">
      <alignment shrinkToFit="1"/>
    </xf>
    <xf numFmtId="176" fontId="27" fillId="3" borderId="1" xfId="1" applyNumberFormat="1" applyFont="1" applyFill="1" applyBorder="1" applyAlignment="1">
      <alignment shrinkToFit="1"/>
    </xf>
    <xf numFmtId="176" fontId="27" fillId="3" borderId="23" xfId="1" applyNumberFormat="1" applyFont="1" applyFill="1" applyBorder="1" applyAlignment="1">
      <alignment horizontal="center" shrinkToFit="1"/>
    </xf>
    <xf numFmtId="176" fontId="27" fillId="3" borderId="4" xfId="1" applyNumberFormat="1" applyFont="1" applyFill="1" applyBorder="1" applyAlignment="1">
      <alignment shrinkToFit="1"/>
    </xf>
    <xf numFmtId="176" fontId="27" fillId="3" borderId="12" xfId="1" applyNumberFormat="1" applyFont="1" applyFill="1" applyBorder="1" applyAlignment="1">
      <alignment horizontal="center" shrinkToFit="1"/>
    </xf>
    <xf numFmtId="176" fontId="45" fillId="2" borderId="0" xfId="1" applyNumberFormat="1" applyFont="1" applyFill="1" applyAlignment="1">
      <alignment vertical="center"/>
    </xf>
    <xf numFmtId="38" fontId="41" fillId="2" borderId="0" xfId="1" applyFont="1" applyFill="1" applyAlignment="1">
      <alignment vertical="center"/>
    </xf>
    <xf numFmtId="38" fontId="18" fillId="2" borderId="0" xfId="1" applyFont="1" applyFill="1" applyAlignment="1">
      <alignment vertical="center"/>
    </xf>
    <xf numFmtId="38" fontId="18" fillId="0" borderId="0" xfId="1" applyFont="1" applyFill="1" applyAlignment="1">
      <alignment vertical="center"/>
    </xf>
    <xf numFmtId="38" fontId="18" fillId="0" borderId="0" xfId="1" applyFont="1" applyFill="1" applyAlignment="1">
      <alignment horizontal="right" vertical="center"/>
    </xf>
    <xf numFmtId="38" fontId="18" fillId="0" borderId="1" xfId="1" applyFont="1" applyFill="1" applyBorder="1" applyAlignment="1">
      <alignment horizontal="center" vertical="center"/>
    </xf>
    <xf numFmtId="38" fontId="18" fillId="0" borderId="2" xfId="1" applyFont="1" applyFill="1" applyBorder="1" applyAlignment="1">
      <alignment vertical="center"/>
    </xf>
    <xf numFmtId="38" fontId="18" fillId="0" borderId="2" xfId="1" applyFont="1" applyFill="1" applyBorder="1" applyAlignment="1">
      <alignment horizontal="center" vertical="center"/>
    </xf>
    <xf numFmtId="38" fontId="18" fillId="0" borderId="4" xfId="1" applyFont="1" applyFill="1" applyBorder="1" applyAlignment="1">
      <alignment vertical="center"/>
    </xf>
    <xf numFmtId="38" fontId="18" fillId="0" borderId="4" xfId="1" applyFont="1" applyFill="1" applyBorder="1" applyAlignment="1">
      <alignment horizontal="center" vertical="center"/>
    </xf>
    <xf numFmtId="38" fontId="6" fillId="4" borderId="0" xfId="1" applyFont="1" applyFill="1" applyBorder="1" applyAlignment="1" applyProtection="1">
      <alignment shrinkToFit="1"/>
    </xf>
    <xf numFmtId="0" fontId="0" fillId="2" borderId="0" xfId="0" applyFill="1" applyAlignment="1">
      <alignment vertical="center"/>
    </xf>
    <xf numFmtId="0" fontId="0" fillId="3" borderId="47" xfId="0" applyFill="1" applyBorder="1" applyAlignment="1">
      <alignment vertical="center"/>
    </xf>
    <xf numFmtId="0" fontId="0" fillId="0" borderId="0" xfId="0" applyAlignment="1">
      <alignment vertical="center"/>
    </xf>
    <xf numFmtId="0" fontId="0" fillId="3" borderId="0" xfId="0" applyFill="1" applyAlignment="1">
      <alignment vertical="center"/>
    </xf>
    <xf numFmtId="0" fontId="48" fillId="3" borderId="0" xfId="0" applyFont="1" applyFill="1" applyAlignment="1">
      <alignment vertical="center"/>
    </xf>
    <xf numFmtId="0" fontId="47" fillId="3" borderId="0" xfId="0" applyFont="1" applyFill="1" applyAlignment="1">
      <alignment horizontal="justify" vertical="center"/>
    </xf>
    <xf numFmtId="38" fontId="3" fillId="6" borderId="0" xfId="1" applyFont="1" applyFill="1" applyBorder="1" applyAlignment="1" applyProtection="1"/>
    <xf numFmtId="38" fontId="3" fillId="7" borderId="0" xfId="1" applyFont="1" applyFill="1" applyBorder="1" applyAlignment="1" applyProtection="1">
      <alignment horizontal="right" shrinkToFit="1"/>
    </xf>
    <xf numFmtId="0" fontId="3" fillId="2" borderId="0" xfId="0" applyFont="1" applyFill="1" applyAlignment="1">
      <alignment horizontal="right"/>
    </xf>
    <xf numFmtId="0" fontId="48" fillId="3" borderId="0" xfId="0" applyFont="1" applyFill="1" applyAlignment="1">
      <alignment horizontal="center" vertical="center"/>
    </xf>
    <xf numFmtId="0" fontId="48" fillId="3" borderId="23" xfId="0" applyFont="1" applyFill="1" applyBorder="1" applyAlignment="1">
      <alignment horizontal="center" vertical="center"/>
    </xf>
    <xf numFmtId="0" fontId="48" fillId="3" borderId="13" xfId="0" applyFont="1" applyFill="1" applyBorder="1" applyAlignment="1">
      <alignment horizontal="center" vertical="center"/>
    </xf>
    <xf numFmtId="0" fontId="38" fillId="3" borderId="48" xfId="0" applyFont="1" applyFill="1" applyBorder="1" applyAlignment="1">
      <alignment vertical="center"/>
    </xf>
    <xf numFmtId="0" fontId="3" fillId="3" borderId="0" xfId="0" applyFont="1" applyFill="1" applyAlignment="1">
      <alignment horizontal="right"/>
    </xf>
    <xf numFmtId="0" fontId="3" fillId="4" borderId="20" xfId="0" applyFont="1" applyFill="1" applyBorder="1"/>
    <xf numFmtId="0" fontId="3" fillId="4" borderId="18" xfId="0" applyFont="1" applyFill="1" applyBorder="1"/>
    <xf numFmtId="0" fontId="3" fillId="4" borderId="21" xfId="0" applyFont="1" applyFill="1" applyBorder="1"/>
    <xf numFmtId="0" fontId="3" fillId="4" borderId="11" xfId="0" applyFont="1" applyFill="1" applyBorder="1"/>
    <xf numFmtId="0" fontId="3" fillId="4" borderId="0" xfId="0" applyFont="1" applyFill="1" applyAlignment="1">
      <alignment horizontal="right"/>
    </xf>
    <xf numFmtId="0" fontId="10" fillId="4" borderId="0" xfId="0" applyFont="1" applyFill="1"/>
    <xf numFmtId="0" fontId="5" fillId="4" borderId="18" xfId="0" applyFont="1" applyFill="1" applyBorder="1"/>
    <xf numFmtId="0" fontId="3" fillId="4" borderId="12" xfId="0" applyFont="1" applyFill="1" applyBorder="1"/>
    <xf numFmtId="0" fontId="3" fillId="4" borderId="5" xfId="0" applyFont="1" applyFill="1" applyBorder="1"/>
    <xf numFmtId="0" fontId="3" fillId="4" borderId="22" xfId="0" applyFont="1" applyFill="1" applyBorder="1"/>
    <xf numFmtId="0" fontId="10" fillId="4" borderId="5" xfId="0" applyFont="1" applyFill="1" applyBorder="1"/>
    <xf numFmtId="0" fontId="47" fillId="3" borderId="0" xfId="0" applyFont="1" applyFill="1" applyAlignment="1">
      <alignment horizontal="center" vertical="center"/>
    </xf>
    <xf numFmtId="0" fontId="47" fillId="3" borderId="6" xfId="0" applyFont="1" applyFill="1" applyBorder="1" applyAlignment="1">
      <alignment horizontal="center" vertical="center"/>
    </xf>
    <xf numFmtId="0" fontId="47" fillId="3" borderId="22" xfId="0" applyFont="1" applyFill="1" applyBorder="1" applyAlignment="1">
      <alignment horizontal="center" vertical="center"/>
    </xf>
    <xf numFmtId="0" fontId="48" fillId="3" borderId="20" xfId="0" applyFont="1" applyFill="1" applyBorder="1" applyAlignment="1">
      <alignment horizontal="center" vertical="center"/>
    </xf>
    <xf numFmtId="0" fontId="48" fillId="3" borderId="13" xfId="0" applyFont="1" applyFill="1" applyBorder="1" applyAlignment="1">
      <alignment vertical="center"/>
    </xf>
    <xf numFmtId="0" fontId="47" fillId="3" borderId="21" xfId="0" applyFont="1" applyFill="1" applyBorder="1" applyAlignment="1">
      <alignment horizontal="center" vertical="center"/>
    </xf>
    <xf numFmtId="0" fontId="48" fillId="3" borderId="1" xfId="0" applyFont="1" applyFill="1" applyBorder="1" applyAlignment="1">
      <alignment horizontal="center" vertical="center"/>
    </xf>
    <xf numFmtId="0" fontId="47" fillId="3" borderId="20" xfId="0" applyFont="1" applyFill="1" applyBorder="1" applyAlignment="1">
      <alignment horizontal="center" vertical="center"/>
    </xf>
    <xf numFmtId="0" fontId="47" fillId="3" borderId="2"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4" xfId="0" applyFont="1" applyFill="1" applyBorder="1" applyAlignment="1">
      <alignment horizontal="center" vertical="center"/>
    </xf>
    <xf numFmtId="3" fontId="47" fillId="3" borderId="23" xfId="0" applyNumberFormat="1" applyFont="1" applyFill="1" applyBorder="1" applyAlignment="1">
      <alignment horizontal="center" vertical="center"/>
    </xf>
    <xf numFmtId="9" fontId="47" fillId="3" borderId="1" xfId="0" applyNumberFormat="1" applyFont="1" applyFill="1" applyBorder="1" applyAlignment="1">
      <alignment horizontal="center" vertical="center"/>
    </xf>
    <xf numFmtId="0" fontId="47" fillId="3" borderId="23" xfId="0" applyFont="1" applyFill="1" applyBorder="1" applyAlignment="1">
      <alignment horizontal="center" vertical="center"/>
    </xf>
    <xf numFmtId="9" fontId="49" fillId="3" borderId="1" xfId="0" applyNumberFormat="1" applyFont="1" applyFill="1" applyBorder="1" applyAlignment="1">
      <alignment horizontal="center" vertical="center"/>
    </xf>
    <xf numFmtId="0" fontId="47" fillId="3" borderId="1" xfId="0" applyFont="1" applyFill="1" applyBorder="1" applyAlignment="1">
      <alignment horizontal="center" vertical="center"/>
    </xf>
    <xf numFmtId="9" fontId="47" fillId="3" borderId="0" xfId="0" applyNumberFormat="1" applyFont="1" applyFill="1" applyAlignment="1">
      <alignment horizontal="center" vertical="center"/>
    </xf>
    <xf numFmtId="9" fontId="49" fillId="3" borderId="0" xfId="0" applyNumberFormat="1" applyFont="1" applyFill="1" applyAlignment="1">
      <alignment horizontal="center" vertical="center"/>
    </xf>
    <xf numFmtId="38" fontId="47" fillId="3" borderId="11" xfId="1" applyFont="1" applyFill="1" applyBorder="1" applyAlignment="1">
      <alignment horizontal="center" vertical="center"/>
    </xf>
    <xf numFmtId="38" fontId="47" fillId="3" borderId="12" xfId="1" applyFont="1" applyFill="1" applyBorder="1" applyAlignment="1">
      <alignment horizontal="center" vertical="center"/>
    </xf>
    <xf numFmtId="180" fontId="49" fillId="3" borderId="1" xfId="0" applyNumberFormat="1" applyFont="1" applyFill="1" applyBorder="1" applyAlignment="1">
      <alignment horizontal="center" vertical="center"/>
    </xf>
    <xf numFmtId="0" fontId="0" fillId="0" borderId="0" xfId="0" applyAlignment="1">
      <alignment horizontal="center" vertical="center"/>
    </xf>
    <xf numFmtId="180" fontId="49" fillId="3" borderId="0" xfId="0" applyNumberFormat="1" applyFont="1" applyFill="1" applyAlignment="1">
      <alignment horizontal="center" vertical="center"/>
    </xf>
    <xf numFmtId="38" fontId="47" fillId="3" borderId="49" xfId="1" applyFont="1" applyFill="1" applyBorder="1" applyAlignment="1" applyProtection="1">
      <alignment horizontal="center" vertical="center"/>
      <protection locked="0"/>
    </xf>
    <xf numFmtId="38" fontId="47" fillId="3" borderId="50" xfId="1" applyFont="1" applyFill="1" applyBorder="1" applyAlignment="1" applyProtection="1">
      <alignment horizontal="center" vertical="center"/>
      <protection locked="0"/>
    </xf>
    <xf numFmtId="38" fontId="47" fillId="3" borderId="51" xfId="1" applyFont="1" applyFill="1" applyBorder="1" applyAlignment="1" applyProtection="1">
      <alignment horizontal="center" vertical="center"/>
      <protection locked="0"/>
    </xf>
    <xf numFmtId="0" fontId="51" fillId="8" borderId="20" xfId="0" applyFont="1" applyFill="1" applyBorder="1" applyAlignment="1">
      <alignment horizontal="center" vertical="center"/>
    </xf>
    <xf numFmtId="0" fontId="12" fillId="8" borderId="20" xfId="0" applyFont="1" applyFill="1" applyBorder="1" applyAlignment="1">
      <alignment vertical="center"/>
    </xf>
    <xf numFmtId="0" fontId="12" fillId="8" borderId="21" xfId="0" applyFont="1" applyFill="1" applyBorder="1" applyAlignment="1">
      <alignment vertical="center"/>
    </xf>
    <xf numFmtId="38" fontId="52" fillId="8" borderId="20" xfId="1" applyFont="1" applyFill="1" applyBorder="1" applyAlignment="1">
      <alignment horizontal="center" vertical="center"/>
    </xf>
    <xf numFmtId="38" fontId="52" fillId="8" borderId="11" xfId="1" applyFont="1" applyFill="1" applyBorder="1" applyAlignment="1">
      <alignment horizontal="center" vertical="center"/>
    </xf>
    <xf numFmtId="38" fontId="52" fillId="8" borderId="12" xfId="1" applyFont="1" applyFill="1" applyBorder="1" applyAlignment="1">
      <alignment horizontal="center" vertical="center"/>
    </xf>
    <xf numFmtId="0" fontId="12" fillId="8" borderId="12" xfId="0" applyFont="1" applyFill="1" applyBorder="1" applyAlignment="1">
      <alignment vertical="center"/>
    </xf>
    <xf numFmtId="0" fontId="12" fillId="8" borderId="22" xfId="0" applyFont="1" applyFill="1" applyBorder="1" applyAlignment="1">
      <alignment vertical="center"/>
    </xf>
    <xf numFmtId="0" fontId="38" fillId="3" borderId="0" xfId="0" applyFont="1" applyFill="1" applyAlignment="1">
      <alignment vertical="center"/>
    </xf>
    <xf numFmtId="0" fontId="38" fillId="3" borderId="52" xfId="0" applyFont="1" applyFill="1" applyBorder="1" applyAlignment="1">
      <alignment vertical="center"/>
    </xf>
    <xf numFmtId="0" fontId="0" fillId="3" borderId="52" xfId="0" applyFill="1" applyBorder="1" applyAlignment="1">
      <alignment vertical="center"/>
    </xf>
    <xf numFmtId="3" fontId="10" fillId="7" borderId="13" xfId="1" applyNumberFormat="1" applyFont="1" applyFill="1" applyBorder="1" applyAlignment="1" applyProtection="1">
      <alignment shrinkToFit="1"/>
    </xf>
    <xf numFmtId="3" fontId="10" fillId="7" borderId="1" xfId="1" applyNumberFormat="1" applyFont="1" applyFill="1" applyBorder="1" applyAlignment="1" applyProtection="1">
      <alignment shrinkToFit="1"/>
    </xf>
    <xf numFmtId="3" fontId="10" fillId="7" borderId="11" xfId="1" applyNumberFormat="1" applyFont="1" applyFill="1" applyBorder="1" applyAlignment="1" applyProtection="1">
      <alignment horizontal="left"/>
    </xf>
    <xf numFmtId="3" fontId="10" fillId="7" borderId="11" xfId="1" applyNumberFormat="1" applyFont="1" applyFill="1" applyBorder="1" applyAlignment="1" applyProtection="1"/>
    <xf numFmtId="3" fontId="10" fillId="7" borderId="12" xfId="1" applyNumberFormat="1" applyFont="1" applyFill="1" applyBorder="1" applyAlignment="1" applyProtection="1">
      <alignment horizontal="left" vertical="top"/>
    </xf>
    <xf numFmtId="3" fontId="10" fillId="7" borderId="22" xfId="1" applyNumberFormat="1" applyFont="1" applyFill="1" applyBorder="1" applyAlignment="1" applyProtection="1">
      <alignment vertical="top" wrapText="1"/>
    </xf>
    <xf numFmtId="38" fontId="3" fillId="7" borderId="0" xfId="1" applyFont="1" applyFill="1" applyBorder="1" applyAlignment="1" applyProtection="1">
      <alignment horizontal="right"/>
    </xf>
    <xf numFmtId="3" fontId="27" fillId="0" borderId="4" xfId="1" applyNumberFormat="1" applyFont="1" applyFill="1" applyBorder="1" applyAlignment="1">
      <alignment horizontal="center" vertical="center" wrapText="1"/>
    </xf>
    <xf numFmtId="38" fontId="3" fillId="2" borderId="7" xfId="0" applyNumberFormat="1" applyFont="1" applyFill="1" applyBorder="1"/>
    <xf numFmtId="38" fontId="6" fillId="2" borderId="6" xfId="1" applyFont="1" applyFill="1" applyBorder="1" applyAlignment="1" applyProtection="1">
      <alignment shrinkToFit="1"/>
    </xf>
    <xf numFmtId="38" fontId="6" fillId="2" borderId="22" xfId="1" applyFont="1" applyFill="1" applyBorder="1" applyAlignment="1" applyProtection="1">
      <alignment shrinkToFit="1"/>
    </xf>
    <xf numFmtId="38" fontId="6" fillId="4" borderId="6" xfId="1" applyFont="1" applyFill="1" applyBorder="1" applyAlignment="1" applyProtection="1">
      <alignment shrinkToFit="1"/>
    </xf>
    <xf numFmtId="0" fontId="6" fillId="2" borderId="0" xfId="0" applyFont="1" applyFill="1"/>
    <xf numFmtId="0" fontId="3" fillId="4" borderId="11" xfId="0" applyFont="1" applyFill="1" applyBorder="1" applyAlignment="1">
      <alignment vertical="center" wrapText="1"/>
    </xf>
    <xf numFmtId="0" fontId="3" fillId="4" borderId="0" xfId="0" applyFont="1" applyFill="1" applyAlignment="1">
      <alignment vertical="center" wrapText="1"/>
    </xf>
    <xf numFmtId="38" fontId="4" fillId="2" borderId="0" xfId="1" applyFont="1" applyFill="1" applyBorder="1" applyAlignment="1" applyProtection="1">
      <alignment shrinkToFit="1"/>
    </xf>
    <xf numFmtId="38" fontId="10" fillId="4" borderId="11" xfId="1" applyFont="1" applyFill="1" applyBorder="1" applyAlignment="1" applyProtection="1">
      <alignment shrinkToFit="1"/>
    </xf>
    <xf numFmtId="38" fontId="10" fillId="4" borderId="0" xfId="1" applyFont="1" applyFill="1" applyBorder="1" applyAlignment="1" applyProtection="1">
      <alignment shrinkToFit="1"/>
    </xf>
    <xf numFmtId="38" fontId="19" fillId="3" borderId="0" xfId="0" applyNumberFormat="1" applyFont="1" applyFill="1"/>
    <xf numFmtId="3" fontId="3" fillId="2" borderId="53" xfId="1" applyNumberFormat="1" applyFont="1" applyFill="1" applyBorder="1" applyAlignment="1" applyProtection="1">
      <alignment shrinkToFit="1"/>
    </xf>
    <xf numFmtId="3" fontId="3" fillId="0" borderId="54" xfId="1" applyNumberFormat="1" applyFont="1" applyFill="1" applyBorder="1" applyAlignment="1" applyProtection="1">
      <alignment shrinkToFit="1"/>
      <protection locked="0"/>
    </xf>
    <xf numFmtId="3" fontId="3" fillId="2" borderId="55" xfId="1" applyNumberFormat="1" applyFont="1" applyFill="1" applyBorder="1" applyAlignment="1" applyProtection="1">
      <alignment shrinkToFit="1"/>
    </xf>
    <xf numFmtId="3" fontId="3" fillId="2" borderId="56" xfId="1" applyNumberFormat="1" applyFont="1" applyFill="1" applyBorder="1" applyAlignment="1" applyProtection="1">
      <alignment shrinkToFit="1"/>
    </xf>
    <xf numFmtId="3" fontId="3" fillId="2" borderId="57" xfId="1" applyNumberFormat="1" applyFont="1" applyFill="1" applyBorder="1" applyAlignment="1" applyProtection="1">
      <alignment shrinkToFit="1"/>
    </xf>
    <xf numFmtId="3" fontId="3" fillId="2" borderId="58" xfId="1" applyNumberFormat="1" applyFont="1" applyFill="1" applyBorder="1" applyAlignment="1" applyProtection="1">
      <alignment shrinkToFit="1"/>
    </xf>
    <xf numFmtId="3" fontId="3" fillId="2" borderId="59" xfId="1" applyNumberFormat="1" applyFont="1" applyFill="1" applyBorder="1" applyAlignment="1" applyProtection="1">
      <alignment shrinkToFit="1"/>
    </xf>
    <xf numFmtId="3" fontId="3" fillId="2" borderId="60" xfId="1" applyNumberFormat="1" applyFont="1" applyFill="1" applyBorder="1" applyAlignment="1" applyProtection="1">
      <alignment shrinkToFit="1"/>
    </xf>
    <xf numFmtId="38" fontId="6" fillId="0" borderId="61" xfId="1" applyFont="1" applyFill="1" applyBorder="1" applyAlignment="1" applyProtection="1">
      <alignment shrinkToFit="1"/>
      <protection locked="0"/>
    </xf>
    <xf numFmtId="0" fontId="7" fillId="2" borderId="0" xfId="0" applyFont="1" applyFill="1"/>
    <xf numFmtId="38" fontId="11" fillId="2" borderId="0" xfId="1" applyFont="1" applyFill="1" applyBorder="1" applyAlignment="1"/>
    <xf numFmtId="38" fontId="7" fillId="2" borderId="0" xfId="1" applyFont="1" applyFill="1" applyBorder="1" applyAlignment="1"/>
    <xf numFmtId="0" fontId="0" fillId="3" borderId="0" xfId="0" applyFill="1" applyAlignment="1">
      <alignment wrapText="1"/>
    </xf>
    <xf numFmtId="0" fontId="1" fillId="2" borderId="0" xfId="0" applyFont="1" applyFill="1"/>
    <xf numFmtId="0" fontId="13" fillId="3" borderId="0" xfId="0" applyFont="1" applyFill="1" applyAlignment="1">
      <alignment shrinkToFit="1"/>
    </xf>
    <xf numFmtId="38" fontId="11" fillId="3" borderId="1" xfId="1" applyFont="1" applyFill="1" applyBorder="1" applyAlignment="1">
      <alignment shrinkToFit="1"/>
    </xf>
    <xf numFmtId="0" fontId="0" fillId="2" borderId="0" xfId="0" applyFill="1" applyAlignment="1">
      <alignment horizontal="center"/>
    </xf>
    <xf numFmtId="0" fontId="59" fillId="3" borderId="0" xfId="0" applyFont="1" applyFill="1" applyAlignment="1">
      <alignment horizontal="center" vertical="center"/>
    </xf>
    <xf numFmtId="0" fontId="59" fillId="2" borderId="0" xfId="0" applyFont="1" applyFill="1" applyAlignment="1">
      <alignment horizontal="center" vertical="center"/>
    </xf>
    <xf numFmtId="176" fontId="19" fillId="3" borderId="35" xfId="1" applyNumberFormat="1" applyFont="1" applyFill="1" applyBorder="1" applyAlignment="1"/>
    <xf numFmtId="176" fontId="19" fillId="3" borderId="7" xfId="0" applyNumberFormat="1" applyFont="1" applyFill="1" applyBorder="1"/>
    <xf numFmtId="38" fontId="7" fillId="2" borderId="0" xfId="1" applyFont="1" applyFill="1" applyBorder="1" applyAlignment="1">
      <alignment horizontal="center"/>
    </xf>
    <xf numFmtId="0" fontId="1" fillId="2" borderId="0" xfId="0" applyFont="1" applyFill="1" applyAlignment="1">
      <alignment vertical="center"/>
    </xf>
    <xf numFmtId="0" fontId="11" fillId="2" borderId="0" xfId="0" applyFont="1" applyFill="1"/>
    <xf numFmtId="0" fontId="30" fillId="2" borderId="0" xfId="0" applyFont="1" applyFill="1" applyAlignment="1">
      <alignment vertical="center"/>
    </xf>
    <xf numFmtId="0" fontId="4" fillId="2" borderId="0" xfId="0" applyFont="1" applyFill="1" applyAlignment="1">
      <alignment vertical="center"/>
    </xf>
    <xf numFmtId="49" fontId="37" fillId="2" borderId="0" xfId="0" applyNumberFormat="1" applyFont="1" applyFill="1" applyAlignment="1">
      <alignment vertical="center"/>
    </xf>
    <xf numFmtId="0" fontId="33" fillId="9" borderId="0" xfId="0" applyFont="1" applyFill="1" applyAlignment="1">
      <alignment vertical="center"/>
    </xf>
    <xf numFmtId="0" fontId="25" fillId="9" borderId="0" xfId="0" applyFont="1" applyFill="1" applyAlignment="1">
      <alignment vertical="center"/>
    </xf>
    <xf numFmtId="49" fontId="33" fillId="9" borderId="0" xfId="0" applyNumberFormat="1" applyFont="1" applyFill="1" applyAlignment="1">
      <alignment horizontal="center" vertical="center" shrinkToFit="1"/>
    </xf>
    <xf numFmtId="177" fontId="33" fillId="9" borderId="0" xfId="0" applyNumberFormat="1" applyFont="1" applyFill="1" applyAlignment="1">
      <alignment horizontal="center" vertical="center"/>
    </xf>
    <xf numFmtId="0" fontId="37" fillId="2" borderId="0" xfId="0" applyFont="1" applyFill="1" applyAlignment="1">
      <alignment vertical="center"/>
    </xf>
    <xf numFmtId="0" fontId="11" fillId="2" borderId="0" xfId="0" applyFont="1" applyFill="1" applyAlignment="1">
      <alignment vertical="center"/>
    </xf>
    <xf numFmtId="49" fontId="11" fillId="2" borderId="0" xfId="0" applyNumberFormat="1" applyFont="1" applyFill="1" applyAlignment="1">
      <alignment horizontal="center" vertical="center" shrinkToFit="1"/>
    </xf>
    <xf numFmtId="177" fontId="11" fillId="2" borderId="0" xfId="0" applyNumberFormat="1" applyFont="1" applyFill="1" applyAlignment="1">
      <alignment horizontal="center" vertical="center"/>
    </xf>
    <xf numFmtId="0" fontId="56" fillId="2" borderId="0" xfId="0" applyFont="1" applyFill="1" applyAlignment="1">
      <alignment horizontal="center" vertical="center" shrinkToFit="1"/>
    </xf>
    <xf numFmtId="49" fontId="31" fillId="3" borderId="0" xfId="0" applyNumberFormat="1" applyFont="1" applyFill="1" applyAlignment="1">
      <alignment vertical="center"/>
    </xf>
    <xf numFmtId="49" fontId="21" fillId="3" borderId="0" xfId="0" applyNumberFormat="1" applyFont="1" applyFill="1" applyAlignment="1">
      <alignment vertical="center"/>
    </xf>
    <xf numFmtId="0" fontId="21" fillId="3" borderId="0" xfId="0" applyFont="1" applyFill="1" applyAlignment="1">
      <alignment vertical="center"/>
    </xf>
    <xf numFmtId="0" fontId="11" fillId="4" borderId="62" xfId="0" applyFont="1" applyFill="1" applyBorder="1" applyAlignment="1">
      <alignment vertical="center"/>
    </xf>
    <xf numFmtId="0" fontId="21" fillId="2" borderId="0" xfId="0" applyFont="1" applyFill="1" applyAlignment="1">
      <alignment vertical="center"/>
    </xf>
    <xf numFmtId="0" fontId="55" fillId="2" borderId="0" xfId="0" applyFont="1" applyFill="1" applyAlignment="1">
      <alignment vertical="center" shrinkToFit="1"/>
    </xf>
    <xf numFmtId="0" fontId="31" fillId="3" borderId="0" xfId="0" applyFont="1" applyFill="1" applyAlignment="1">
      <alignment vertical="center"/>
    </xf>
    <xf numFmtId="0" fontId="11" fillId="4" borderId="63" xfId="0" applyFont="1" applyFill="1" applyBorder="1" applyAlignment="1">
      <alignment vertical="center"/>
    </xf>
    <xf numFmtId="0" fontId="11" fillId="4" borderId="64" xfId="0" applyFont="1" applyFill="1" applyBorder="1" applyAlignment="1">
      <alignment vertical="center"/>
    </xf>
    <xf numFmtId="0" fontId="55" fillId="2" borderId="0" xfId="0" applyFont="1" applyFill="1" applyAlignment="1">
      <alignment horizontal="center" vertical="center" shrinkToFit="1"/>
    </xf>
    <xf numFmtId="0" fontId="30" fillId="2" borderId="65" xfId="0" applyFont="1" applyFill="1" applyBorder="1" applyAlignment="1">
      <alignment vertical="center"/>
    </xf>
    <xf numFmtId="0" fontId="11" fillId="5" borderId="63" xfId="0" applyFont="1" applyFill="1" applyBorder="1" applyAlignment="1">
      <alignment vertical="center" shrinkToFit="1"/>
    </xf>
    <xf numFmtId="0" fontId="10" fillId="2" borderId="0" xfId="0" applyFont="1" applyFill="1" applyAlignment="1">
      <alignment vertical="center" shrinkToFit="1"/>
    </xf>
    <xf numFmtId="178" fontId="21" fillId="3" borderId="0" xfId="0" applyNumberFormat="1" applyFont="1" applyFill="1" applyAlignment="1">
      <alignment vertical="center" shrinkToFit="1"/>
    </xf>
    <xf numFmtId="0" fontId="11" fillId="5" borderId="64" xfId="0" applyFont="1" applyFill="1" applyBorder="1" applyAlignment="1">
      <alignment vertical="center" shrinkToFit="1"/>
    </xf>
    <xf numFmtId="0" fontId="43" fillId="2" borderId="0" xfId="0" applyFont="1" applyFill="1" applyAlignment="1">
      <alignment vertical="center"/>
    </xf>
    <xf numFmtId="179" fontId="35" fillId="2" borderId="0" xfId="1" applyNumberFormat="1" applyFont="1" applyFill="1" applyAlignment="1">
      <alignment vertical="center"/>
    </xf>
    <xf numFmtId="179" fontId="35" fillId="2" borderId="0" xfId="0" applyNumberFormat="1" applyFont="1" applyFill="1" applyAlignment="1">
      <alignment vertical="center"/>
    </xf>
    <xf numFmtId="0" fontId="11" fillId="5" borderId="63" xfId="0" applyFont="1" applyFill="1" applyBorder="1" applyAlignment="1">
      <alignment vertical="center"/>
    </xf>
    <xf numFmtId="0" fontId="3" fillId="2" borderId="0" xfId="0" applyFont="1" applyFill="1" applyAlignment="1">
      <alignment vertical="center"/>
    </xf>
    <xf numFmtId="49" fontId="1" fillId="3" borderId="0" xfId="0" applyNumberFormat="1" applyFont="1" applyFill="1" applyAlignment="1">
      <alignment vertical="center"/>
    </xf>
    <xf numFmtId="49" fontId="1" fillId="2" borderId="0" xfId="0" applyNumberFormat="1" applyFont="1" applyFill="1" applyAlignment="1">
      <alignment vertical="center"/>
    </xf>
    <xf numFmtId="0" fontId="11" fillId="5" borderId="62" xfId="0" applyFont="1" applyFill="1" applyBorder="1" applyAlignment="1">
      <alignment vertical="center"/>
    </xf>
    <xf numFmtId="177" fontId="21" fillId="3" borderId="0" xfId="0" applyNumberFormat="1" applyFont="1" applyFill="1" applyAlignment="1">
      <alignment vertical="center" shrinkToFit="1"/>
    </xf>
    <xf numFmtId="0" fontId="11" fillId="5" borderId="64" xfId="0" applyFont="1" applyFill="1" applyBorder="1" applyAlignment="1">
      <alignment vertical="center"/>
    </xf>
    <xf numFmtId="0" fontId="31" fillId="2" borderId="0" xfId="0" applyFont="1" applyFill="1" applyAlignment="1">
      <alignment vertical="center"/>
    </xf>
    <xf numFmtId="0" fontId="58" fillId="2" borderId="0" xfId="0" applyFont="1" applyFill="1" applyAlignment="1">
      <alignment vertical="center"/>
    </xf>
    <xf numFmtId="0" fontId="56" fillId="2" borderId="0" xfId="0" applyFont="1" applyFill="1" applyAlignment="1">
      <alignment horizontal="center" vertical="center"/>
    </xf>
    <xf numFmtId="38" fontId="11" fillId="4" borderId="64" xfId="1" applyFont="1" applyFill="1" applyBorder="1" applyAlignment="1" applyProtection="1">
      <alignment vertical="center"/>
    </xf>
    <xf numFmtId="0" fontId="57" fillId="2" borderId="0" xfId="0" applyFont="1" applyFill="1" applyAlignment="1">
      <alignment vertical="center"/>
    </xf>
    <xf numFmtId="49" fontId="32" fillId="3" borderId="0" xfId="0" applyNumberFormat="1" applyFont="1" applyFill="1" applyAlignment="1">
      <alignment vertical="center"/>
    </xf>
    <xf numFmtId="0" fontId="21" fillId="3" borderId="2"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2" xfId="0" applyFont="1" applyFill="1" applyBorder="1" applyAlignment="1">
      <alignment vertical="center" shrinkToFit="1"/>
    </xf>
    <xf numFmtId="0" fontId="21" fillId="3" borderId="4" xfId="0" applyFont="1" applyFill="1" applyBorder="1" applyAlignment="1">
      <alignment horizontal="center" vertical="center" shrinkToFit="1"/>
    </xf>
    <xf numFmtId="0" fontId="21" fillId="3" borderId="4" xfId="0" applyFont="1" applyFill="1" applyBorder="1" applyAlignment="1">
      <alignment vertical="center" shrinkToFit="1"/>
    </xf>
    <xf numFmtId="0" fontId="11" fillId="4" borderId="66" xfId="0" applyFont="1" applyFill="1" applyBorder="1" applyAlignment="1">
      <alignment vertical="center"/>
    </xf>
    <xf numFmtId="0" fontId="11" fillId="4" borderId="67" xfId="0" applyFont="1" applyFill="1" applyBorder="1" applyAlignment="1">
      <alignment vertical="center"/>
    </xf>
    <xf numFmtId="0" fontId="11" fillId="4" borderId="68" xfId="0" applyFont="1" applyFill="1" applyBorder="1" applyAlignment="1">
      <alignment vertical="center"/>
    </xf>
    <xf numFmtId="49" fontId="32" fillId="2" borderId="0" xfId="0" applyNumberFormat="1" applyFont="1" applyFill="1" applyAlignment="1">
      <alignment vertical="center"/>
    </xf>
    <xf numFmtId="0" fontId="25" fillId="2" borderId="0" xfId="0" applyFont="1" applyFill="1" applyAlignment="1">
      <alignment vertical="center"/>
    </xf>
    <xf numFmtId="0" fontId="33" fillId="2" borderId="0" xfId="0" applyFont="1" applyFill="1" applyAlignment="1">
      <alignment vertical="center"/>
    </xf>
    <xf numFmtId="0" fontId="28" fillId="2" borderId="0" xfId="0" applyFont="1" applyFill="1" applyAlignment="1">
      <alignment horizontal="center" vertical="center" shrinkToFit="1"/>
    </xf>
    <xf numFmtId="0" fontId="21" fillId="3" borderId="0" xfId="0" applyFont="1" applyFill="1" applyAlignment="1">
      <alignment horizontal="center" vertical="center" shrinkToFit="1"/>
    </xf>
    <xf numFmtId="49" fontId="21" fillId="3" borderId="0" xfId="0" applyNumberFormat="1" applyFont="1" applyFill="1" applyAlignment="1">
      <alignment horizontal="left" vertical="center" shrinkToFit="1"/>
    </xf>
    <xf numFmtId="49" fontId="21" fillId="3" borderId="0" xfId="0" applyNumberFormat="1" applyFont="1" applyFill="1" applyAlignment="1">
      <alignment horizontal="center" vertical="center"/>
    </xf>
    <xf numFmtId="49" fontId="21" fillId="3" borderId="0" xfId="0" applyNumberFormat="1" applyFont="1" applyFill="1" applyAlignment="1">
      <alignment vertical="center" shrinkToFit="1"/>
    </xf>
    <xf numFmtId="49" fontId="21" fillId="3" borderId="0" xfId="0" applyNumberFormat="1" applyFont="1" applyFill="1" applyAlignment="1">
      <alignment horizontal="center" vertical="center" shrinkToFit="1"/>
    </xf>
    <xf numFmtId="0" fontId="35" fillId="2" borderId="69" xfId="0" applyFont="1" applyFill="1" applyBorder="1" applyAlignment="1">
      <alignment horizontal="center" vertical="center"/>
    </xf>
    <xf numFmtId="0" fontId="35" fillId="2" borderId="70" xfId="0" applyFont="1" applyFill="1" applyBorder="1" applyAlignment="1">
      <alignment horizontal="center" vertical="center"/>
    </xf>
    <xf numFmtId="38" fontId="21" fillId="3" borderId="0" xfId="1" applyFont="1" applyFill="1" applyAlignment="1" applyProtection="1">
      <alignment horizontal="right" vertical="center" shrinkToFit="1"/>
    </xf>
    <xf numFmtId="38" fontId="35" fillId="2" borderId="69" xfId="1" applyFont="1" applyFill="1" applyBorder="1" applyAlignment="1" applyProtection="1">
      <alignment vertical="center"/>
    </xf>
    <xf numFmtId="38" fontId="35" fillId="2" borderId="70" xfId="1" applyFont="1" applyFill="1" applyBorder="1" applyAlignment="1" applyProtection="1">
      <alignment vertical="center"/>
    </xf>
    <xf numFmtId="38" fontId="35" fillId="2" borderId="0" xfId="1" applyFont="1" applyFill="1" applyBorder="1" applyAlignment="1" applyProtection="1">
      <alignment vertical="center"/>
    </xf>
    <xf numFmtId="38" fontId="11" fillId="4" borderId="62" xfId="1" applyFont="1" applyFill="1" applyBorder="1" applyAlignment="1" applyProtection="1">
      <alignment vertical="center"/>
    </xf>
    <xf numFmtId="0" fontId="14" fillId="2" borderId="0" xfId="0" applyFont="1" applyFill="1" applyAlignment="1">
      <alignment horizontal="center" vertical="center" shrinkToFit="1"/>
    </xf>
    <xf numFmtId="0" fontId="33" fillId="2" borderId="0" xfId="0" applyFont="1" applyFill="1" applyAlignment="1">
      <alignment horizontal="center" vertical="center" shrinkToFit="1"/>
    </xf>
    <xf numFmtId="49" fontId="21" fillId="2" borderId="0" xfId="0" applyNumberFormat="1" applyFont="1" applyFill="1" applyAlignment="1">
      <alignment vertical="center"/>
    </xf>
    <xf numFmtId="0" fontId="1" fillId="2" borderId="0" xfId="0" applyFont="1" applyFill="1" applyAlignment="1">
      <alignment horizontal="center" vertical="center"/>
    </xf>
    <xf numFmtId="0" fontId="21" fillId="2" borderId="0" xfId="0" applyFont="1" applyFill="1" applyAlignment="1">
      <alignment horizontal="center" vertical="center"/>
    </xf>
    <xf numFmtId="49" fontId="21" fillId="2" borderId="0" xfId="0" applyNumberFormat="1" applyFont="1" applyFill="1" applyAlignment="1">
      <alignment horizontal="center" vertical="center"/>
    </xf>
    <xf numFmtId="0" fontId="46" fillId="2" borderId="0" xfId="0" applyFont="1" applyFill="1" applyAlignment="1">
      <alignment vertical="center"/>
    </xf>
    <xf numFmtId="49" fontId="33" fillId="9" borderId="0" xfId="0" applyNumberFormat="1" applyFont="1" applyFill="1" applyAlignment="1">
      <alignment vertical="center"/>
    </xf>
    <xf numFmtId="0" fontId="32" fillId="2" borderId="0" xfId="0" applyFont="1" applyFill="1" applyAlignment="1">
      <alignment vertical="center"/>
    </xf>
    <xf numFmtId="0" fontId="46" fillId="9" borderId="0" xfId="0" applyFont="1" applyFill="1" applyAlignment="1">
      <alignment vertical="center"/>
    </xf>
    <xf numFmtId="0" fontId="35" fillId="2" borderId="0" xfId="0" applyFont="1" applyFill="1" applyAlignment="1">
      <alignment vertical="center"/>
    </xf>
    <xf numFmtId="0" fontId="46" fillId="9" borderId="71" xfId="0" applyFont="1" applyFill="1" applyBorder="1" applyAlignment="1">
      <alignment vertical="center"/>
    </xf>
    <xf numFmtId="0" fontId="46" fillId="9" borderId="72" xfId="0" applyFont="1" applyFill="1" applyBorder="1" applyAlignment="1">
      <alignment vertical="center"/>
    </xf>
    <xf numFmtId="0" fontId="46" fillId="9" borderId="73" xfId="0" applyFont="1" applyFill="1" applyBorder="1" applyAlignment="1">
      <alignment vertical="center"/>
    </xf>
    <xf numFmtId="0" fontId="32" fillId="9" borderId="73" xfId="0" applyFont="1" applyFill="1" applyBorder="1" applyAlignment="1">
      <alignment vertical="center"/>
    </xf>
    <xf numFmtId="0" fontId="10" fillId="7" borderId="73" xfId="0" applyFont="1" applyFill="1" applyBorder="1" applyAlignment="1">
      <alignment vertical="center"/>
    </xf>
    <xf numFmtId="0" fontId="14" fillId="7" borderId="73" xfId="0" applyFont="1" applyFill="1" applyBorder="1" applyAlignment="1">
      <alignment vertical="center"/>
    </xf>
    <xf numFmtId="0" fontId="14" fillId="9" borderId="73" xfId="0" applyFont="1" applyFill="1" applyBorder="1" applyAlignment="1">
      <alignment vertical="center"/>
    </xf>
    <xf numFmtId="0" fontId="46" fillId="2" borderId="0" xfId="0" applyFont="1" applyFill="1" applyAlignment="1">
      <alignment vertical="center" shrinkToFit="1"/>
    </xf>
    <xf numFmtId="177" fontId="32" fillId="2" borderId="0" xfId="0" applyNumberFormat="1" applyFont="1" applyFill="1" applyAlignment="1">
      <alignment vertical="center" shrinkToFit="1"/>
    </xf>
    <xf numFmtId="177" fontId="14" fillId="2" borderId="0" xfId="0" applyNumberFormat="1" applyFont="1" applyFill="1" applyAlignment="1">
      <alignment vertical="center"/>
    </xf>
    <xf numFmtId="0" fontId="33" fillId="9" borderId="6" xfId="0" applyFont="1" applyFill="1" applyBorder="1" applyAlignment="1">
      <alignment vertical="center"/>
    </xf>
    <xf numFmtId="0" fontId="7" fillId="3" borderId="0" xfId="0" applyFont="1" applyFill="1" applyAlignment="1">
      <alignment vertical="center"/>
    </xf>
    <xf numFmtId="0" fontId="46" fillId="9" borderId="63" xfId="0" applyFont="1" applyFill="1" applyBorder="1" applyAlignment="1">
      <alignment horizontal="center" vertical="center"/>
    </xf>
    <xf numFmtId="0" fontId="21" fillId="3" borderId="0" xfId="0" applyFont="1" applyFill="1" applyAlignment="1">
      <alignment horizontal="right" vertical="center"/>
    </xf>
    <xf numFmtId="0" fontId="46" fillId="9" borderId="64" xfId="0" applyFont="1" applyFill="1" applyBorder="1" applyAlignment="1">
      <alignment horizontal="center" vertical="center"/>
    </xf>
    <xf numFmtId="49" fontId="21" fillId="3" borderId="0" xfId="0" applyNumberFormat="1" applyFont="1" applyFill="1" applyAlignment="1">
      <alignment horizontal="left" vertical="center"/>
    </xf>
    <xf numFmtId="0" fontId="7" fillId="2" borderId="0" xfId="0" applyFont="1" applyFill="1" applyAlignment="1">
      <alignment vertical="center"/>
    </xf>
    <xf numFmtId="0" fontId="32" fillId="2" borderId="0" xfId="0" applyFont="1" applyFill="1" applyAlignment="1">
      <alignment horizontal="center" vertical="center"/>
    </xf>
    <xf numFmtId="0" fontId="10" fillId="2" borderId="0" xfId="0" applyFont="1" applyFill="1" applyAlignment="1">
      <alignment horizontal="center" shrinkToFit="1"/>
    </xf>
    <xf numFmtId="3" fontId="10" fillId="2" borderId="0" xfId="0" applyNumberFormat="1" applyFont="1" applyFill="1"/>
    <xf numFmtId="0" fontId="66" fillId="3" borderId="0" xfId="0" applyFont="1" applyFill="1" applyAlignment="1">
      <alignment horizontal="center" vertical="center"/>
    </xf>
    <xf numFmtId="0" fontId="67" fillId="10" borderId="20" xfId="0" applyFont="1" applyFill="1" applyBorder="1" applyAlignment="1">
      <alignment horizontal="center" vertical="center"/>
    </xf>
    <xf numFmtId="0" fontId="67" fillId="10" borderId="11" xfId="0" applyFont="1" applyFill="1" applyBorder="1" applyAlignment="1">
      <alignment horizontal="center" vertical="center"/>
    </xf>
    <xf numFmtId="0" fontId="67" fillId="10" borderId="12" xfId="0" applyFont="1" applyFill="1" applyBorder="1" applyAlignment="1">
      <alignment horizontal="center" vertical="center"/>
    </xf>
    <xf numFmtId="0" fontId="46" fillId="9" borderId="18" xfId="0" applyFont="1" applyFill="1" applyBorder="1" applyAlignment="1">
      <alignment horizontal="center" vertical="center"/>
    </xf>
    <xf numFmtId="0" fontId="3" fillId="11" borderId="0" xfId="0" applyFont="1" applyFill="1"/>
    <xf numFmtId="38" fontId="3" fillId="11" borderId="0" xfId="1" applyFont="1" applyFill="1" applyAlignment="1" applyProtection="1"/>
    <xf numFmtId="38" fontId="3" fillId="11" borderId="0" xfId="1" applyFont="1" applyFill="1" applyAlignment="1" applyProtection="1">
      <alignment horizontal="right"/>
    </xf>
    <xf numFmtId="38" fontId="4" fillId="11" borderId="0" xfId="1" applyFont="1" applyFill="1" applyBorder="1" applyAlignment="1" applyProtection="1"/>
    <xf numFmtId="0" fontId="46" fillId="12" borderId="18" xfId="0" applyFont="1" applyFill="1" applyBorder="1" applyAlignment="1">
      <alignment horizontal="center" vertical="center"/>
    </xf>
    <xf numFmtId="0" fontId="68" fillId="13" borderId="0" xfId="0" applyFont="1" applyFill="1" applyAlignment="1">
      <alignment horizontal="left" indent="1"/>
    </xf>
    <xf numFmtId="0" fontId="68" fillId="13" borderId="0" xfId="0" applyFont="1" applyFill="1"/>
    <xf numFmtId="0" fontId="68" fillId="13" borderId="0" xfId="0" applyFont="1" applyFill="1" applyAlignment="1">
      <alignment horizontal="left" vertical="top" indent="1"/>
    </xf>
    <xf numFmtId="0" fontId="68" fillId="13" borderId="0" xfId="0" applyFont="1" applyFill="1" applyAlignment="1">
      <alignment vertical="top"/>
    </xf>
    <xf numFmtId="176" fontId="20" fillId="0" borderId="0" xfId="0" applyNumberFormat="1" applyFont="1"/>
    <xf numFmtId="0" fontId="3" fillId="0" borderId="120"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69" fillId="10" borderId="18" xfId="0" applyFont="1" applyFill="1" applyBorder="1"/>
    <xf numFmtId="0" fontId="69" fillId="10" borderId="0" xfId="0" applyFont="1" applyFill="1"/>
    <xf numFmtId="0" fontId="69" fillId="10" borderId="5" xfId="0" applyFont="1" applyFill="1" applyBorder="1"/>
    <xf numFmtId="38" fontId="6" fillId="11" borderId="0" xfId="1" applyFont="1" applyFill="1" applyBorder="1" applyAlignment="1" applyProtection="1"/>
    <xf numFmtId="0" fontId="3" fillId="0" borderId="123" xfId="0" applyFont="1" applyBorder="1" applyAlignment="1" applyProtection="1">
      <alignment horizontal="center"/>
      <protection locked="0"/>
    </xf>
    <xf numFmtId="0" fontId="3" fillId="0" borderId="124" xfId="0" applyFont="1" applyBorder="1" applyAlignment="1" applyProtection="1">
      <alignment horizontal="center"/>
      <protection locked="0"/>
    </xf>
    <xf numFmtId="176" fontId="19" fillId="11" borderId="0" xfId="1" applyNumberFormat="1" applyFont="1" applyFill="1" applyBorder="1" applyAlignment="1"/>
    <xf numFmtId="176" fontId="19" fillId="11" borderId="0" xfId="1" applyNumberFormat="1" applyFont="1" applyFill="1" applyAlignment="1">
      <alignment horizontal="right" shrinkToFit="1"/>
    </xf>
    <xf numFmtId="176" fontId="19" fillId="11" borderId="0" xfId="1" applyNumberFormat="1" applyFont="1" applyFill="1" applyAlignment="1">
      <alignment horizontal="center" shrinkToFit="1"/>
    </xf>
    <xf numFmtId="176" fontId="19" fillId="11" borderId="0" xfId="1" applyNumberFormat="1" applyFont="1" applyFill="1" applyAlignment="1"/>
    <xf numFmtId="176" fontId="19" fillId="11" borderId="0" xfId="1" applyNumberFormat="1" applyFont="1" applyFill="1" applyBorder="1" applyAlignment="1">
      <alignment horizontal="center"/>
    </xf>
    <xf numFmtId="176" fontId="38" fillId="11" borderId="0" xfId="1" applyNumberFormat="1" applyFont="1" applyFill="1" applyAlignment="1">
      <alignment shrinkToFit="1"/>
    </xf>
    <xf numFmtId="176" fontId="19" fillId="11" borderId="0" xfId="1" applyNumberFormat="1" applyFont="1" applyFill="1" applyAlignment="1">
      <alignment shrinkToFit="1"/>
    </xf>
    <xf numFmtId="176" fontId="19" fillId="11" borderId="0" xfId="0" applyNumberFormat="1" applyFont="1" applyFill="1"/>
    <xf numFmtId="176" fontId="19" fillId="11" borderId="5" xfId="1" applyNumberFormat="1" applyFont="1" applyFill="1" applyBorder="1" applyAlignment="1"/>
    <xf numFmtId="176" fontId="19" fillId="11" borderId="5" xfId="1" applyNumberFormat="1" applyFont="1" applyFill="1" applyBorder="1" applyAlignment="1">
      <alignment horizontal="right"/>
    </xf>
    <xf numFmtId="0" fontId="21" fillId="11" borderId="0" xfId="0" applyFont="1" applyFill="1"/>
    <xf numFmtId="176" fontId="21" fillId="11" borderId="0" xfId="1" applyNumberFormat="1" applyFont="1" applyFill="1" applyAlignment="1">
      <alignment horizontal="right" shrinkToFit="1"/>
    </xf>
    <xf numFmtId="176" fontId="21" fillId="11" borderId="0" xfId="1" applyNumberFormat="1" applyFont="1" applyFill="1" applyAlignment="1">
      <alignment horizontal="center" shrinkToFit="1"/>
    </xf>
    <xf numFmtId="176" fontId="21" fillId="11" borderId="0" xfId="1" applyNumberFormat="1" applyFont="1" applyFill="1" applyAlignment="1">
      <alignment horizontal="left" shrinkToFit="1"/>
    </xf>
    <xf numFmtId="0" fontId="34" fillId="11" borderId="0" xfId="0" applyFont="1" applyFill="1"/>
    <xf numFmtId="176" fontId="21" fillId="11" borderId="5" xfId="1" applyNumberFormat="1" applyFont="1" applyFill="1" applyBorder="1" applyAlignment="1">
      <alignment horizontal="right"/>
    </xf>
    <xf numFmtId="0" fontId="21" fillId="11" borderId="5" xfId="0" applyFont="1" applyFill="1" applyBorder="1"/>
    <xf numFmtId="0" fontId="21" fillId="11" borderId="0" xfId="0" applyFont="1" applyFill="1" applyAlignment="1">
      <alignment horizontal="right"/>
    </xf>
    <xf numFmtId="0" fontId="21" fillId="11" borderId="0" xfId="0" applyFont="1" applyFill="1" applyAlignment="1">
      <alignment vertical="center"/>
    </xf>
    <xf numFmtId="0" fontId="3" fillId="2" borderId="125" xfId="0" applyFont="1" applyFill="1" applyBorder="1"/>
    <xf numFmtId="0" fontId="3" fillId="2" borderId="126" xfId="0" applyFont="1" applyFill="1" applyBorder="1"/>
    <xf numFmtId="0" fontId="3" fillId="2" borderId="127" xfId="0" applyFont="1" applyFill="1" applyBorder="1"/>
    <xf numFmtId="0" fontId="0" fillId="2" borderId="127" xfId="0" applyFill="1" applyBorder="1"/>
    <xf numFmtId="0" fontId="14" fillId="2" borderId="127" xfId="0" applyFont="1" applyFill="1" applyBorder="1"/>
    <xf numFmtId="0" fontId="0" fillId="2" borderId="128" xfId="0" applyFill="1" applyBorder="1"/>
    <xf numFmtId="0" fontId="0" fillId="2" borderId="129" xfId="0" applyFill="1" applyBorder="1"/>
    <xf numFmtId="0" fontId="59" fillId="2" borderId="129" xfId="0" applyFont="1" applyFill="1" applyBorder="1" applyAlignment="1">
      <alignment horizontal="center" vertical="center"/>
    </xf>
    <xf numFmtId="176" fontId="64" fillId="2" borderId="0" xfId="0" applyNumberFormat="1" applyFont="1" applyFill="1"/>
    <xf numFmtId="176" fontId="64" fillId="2" borderId="0" xfId="0" applyNumberFormat="1" applyFont="1" applyFill="1" applyAlignment="1">
      <alignment horizontal="center" vertical="top"/>
    </xf>
    <xf numFmtId="176" fontId="16" fillId="0" borderId="33" xfId="0" applyNumberFormat="1" applyFont="1" applyBorder="1" applyAlignment="1" applyProtection="1">
      <alignment horizontal="center"/>
      <protection locked="0"/>
    </xf>
    <xf numFmtId="176" fontId="65" fillId="2" borderId="0" xfId="0" applyNumberFormat="1" applyFont="1" applyFill="1"/>
    <xf numFmtId="176" fontId="16" fillId="2" borderId="0" xfId="0" applyNumberFormat="1" applyFont="1" applyFill="1"/>
    <xf numFmtId="38" fontId="3" fillId="14" borderId="11" xfId="1" applyFont="1" applyFill="1" applyBorder="1" applyProtection="1"/>
    <xf numFmtId="38" fontId="3" fillId="14" borderId="0" xfId="1" applyFont="1" applyFill="1" applyBorder="1" applyProtection="1"/>
    <xf numFmtId="38" fontId="3" fillId="14" borderId="6" xfId="1" applyFont="1" applyFill="1" applyBorder="1" applyAlignment="1" applyProtection="1"/>
    <xf numFmtId="38" fontId="4" fillId="14" borderId="0" xfId="1" applyFont="1" applyFill="1" applyBorder="1" applyAlignment="1" applyProtection="1"/>
    <xf numFmtId="38" fontId="4" fillId="14" borderId="3" xfId="1" applyFont="1" applyFill="1" applyBorder="1" applyAlignment="1" applyProtection="1">
      <alignment shrinkToFit="1"/>
    </xf>
    <xf numFmtId="38" fontId="3" fillId="14" borderId="11" xfId="1" applyFont="1" applyFill="1" applyBorder="1" applyAlignment="1" applyProtection="1"/>
    <xf numFmtId="3" fontId="3" fillId="2" borderId="3" xfId="1" applyNumberFormat="1" applyFont="1" applyFill="1" applyBorder="1" applyAlignment="1" applyProtection="1">
      <alignment shrinkToFit="1"/>
    </xf>
    <xf numFmtId="3" fontId="3" fillId="0" borderId="74" xfId="1" applyNumberFormat="1" applyFont="1" applyFill="1" applyBorder="1" applyAlignment="1" applyProtection="1">
      <alignment shrinkToFit="1"/>
      <protection locked="0"/>
    </xf>
    <xf numFmtId="0" fontId="72" fillId="3" borderId="0" xfId="0" applyFont="1" applyFill="1"/>
    <xf numFmtId="14" fontId="16" fillId="13" borderId="121" xfId="0" applyNumberFormat="1" applyFont="1" applyFill="1" applyBorder="1" applyAlignment="1">
      <alignment horizontal="center" vertical="center"/>
    </xf>
    <xf numFmtId="14" fontId="16" fillId="13" borderId="122" xfId="0" applyNumberFormat="1" applyFont="1" applyFill="1" applyBorder="1" applyAlignment="1">
      <alignment horizontal="center" vertical="center"/>
    </xf>
    <xf numFmtId="0" fontId="38" fillId="3" borderId="75" xfId="0" applyFont="1" applyFill="1" applyBorder="1" applyAlignment="1">
      <alignment vertical="center"/>
    </xf>
    <xf numFmtId="0" fontId="38" fillId="3" borderId="48" xfId="0" applyFont="1" applyFill="1" applyBorder="1" applyAlignment="1">
      <alignment vertical="center"/>
    </xf>
    <xf numFmtId="0" fontId="48" fillId="3" borderId="12" xfId="0" applyFont="1" applyFill="1" applyBorder="1" applyAlignment="1">
      <alignment vertical="center"/>
    </xf>
    <xf numFmtId="0" fontId="48" fillId="3" borderId="5" xfId="0" applyFont="1" applyFill="1" applyBorder="1" applyAlignment="1">
      <alignment vertical="center"/>
    </xf>
    <xf numFmtId="0" fontId="48" fillId="3" borderId="22" xfId="0" applyFont="1" applyFill="1" applyBorder="1" applyAlignment="1">
      <alignment vertical="center"/>
    </xf>
    <xf numFmtId="0" fontId="48" fillId="3" borderId="76" xfId="0" applyFont="1" applyFill="1" applyBorder="1" applyAlignment="1">
      <alignment vertical="center"/>
    </xf>
    <xf numFmtId="0" fontId="48" fillId="3" borderId="77" xfId="0" applyFont="1" applyFill="1" applyBorder="1" applyAlignment="1">
      <alignment vertical="center"/>
    </xf>
    <xf numFmtId="0" fontId="48" fillId="3" borderId="78" xfId="0" applyFont="1" applyFill="1" applyBorder="1" applyAlignment="1">
      <alignment vertical="center"/>
    </xf>
    <xf numFmtId="0" fontId="48" fillId="3" borderId="20" xfId="0" applyFont="1" applyFill="1" applyBorder="1" applyAlignment="1">
      <alignment vertical="center"/>
    </xf>
    <xf numFmtId="0" fontId="48" fillId="3" borderId="18" xfId="0" applyFont="1" applyFill="1" applyBorder="1" applyAlignment="1">
      <alignment vertical="center"/>
    </xf>
    <xf numFmtId="0" fontId="48" fillId="3" borderId="21" xfId="0" applyFont="1" applyFill="1" applyBorder="1" applyAlignment="1">
      <alignment vertical="center"/>
    </xf>
    <xf numFmtId="0" fontId="48" fillId="3" borderId="14" xfId="0" applyFont="1" applyFill="1" applyBorder="1" applyAlignment="1">
      <alignment vertical="center"/>
    </xf>
    <xf numFmtId="0" fontId="48" fillId="3" borderId="0" xfId="0" applyFont="1" applyFill="1" applyAlignment="1">
      <alignment vertical="center"/>
    </xf>
    <xf numFmtId="0" fontId="48" fillId="3" borderId="19" xfId="0" applyFont="1" applyFill="1" applyBorder="1" applyAlignment="1">
      <alignment vertical="center"/>
    </xf>
    <xf numFmtId="0" fontId="48" fillId="3" borderId="15" xfId="0" applyFont="1" applyFill="1" applyBorder="1" applyAlignment="1">
      <alignment vertical="center"/>
    </xf>
    <xf numFmtId="0" fontId="48" fillId="3" borderId="0" xfId="0" applyFont="1" applyFill="1" applyAlignment="1">
      <alignment vertical="center" shrinkToFit="1"/>
    </xf>
    <xf numFmtId="0" fontId="12" fillId="8" borderId="11" xfId="0" applyFont="1" applyFill="1" applyBorder="1" applyAlignment="1">
      <alignment horizontal="left" vertical="center" wrapText="1" indent="1"/>
    </xf>
    <xf numFmtId="0" fontId="12" fillId="8" borderId="6" xfId="0" applyFont="1" applyFill="1" applyBorder="1" applyAlignment="1">
      <alignment horizontal="left" vertical="center" indent="1"/>
    </xf>
    <xf numFmtId="0" fontId="12" fillId="8" borderId="11" xfId="0" applyFont="1" applyFill="1" applyBorder="1" applyAlignment="1">
      <alignment horizontal="left" vertical="center" indent="1"/>
    </xf>
    <xf numFmtId="0" fontId="48" fillId="3" borderId="20" xfId="0" applyFont="1" applyFill="1" applyBorder="1" applyAlignment="1">
      <alignment horizontal="center" vertical="center"/>
    </xf>
    <xf numFmtId="0" fontId="48" fillId="3" borderId="18" xfId="0" applyFont="1" applyFill="1" applyBorder="1" applyAlignment="1">
      <alignment horizontal="center" vertical="center"/>
    </xf>
    <xf numFmtId="0" fontId="48" fillId="3" borderId="21" xfId="0" applyFont="1" applyFill="1" applyBorder="1" applyAlignment="1">
      <alignment horizontal="center" vertical="center"/>
    </xf>
    <xf numFmtId="0" fontId="48" fillId="3" borderId="23"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24" xfId="0" applyFont="1" applyFill="1" applyBorder="1" applyAlignment="1">
      <alignment horizontal="center" vertical="center"/>
    </xf>
    <xf numFmtId="0" fontId="48" fillId="3" borderId="12" xfId="0" applyFont="1" applyFill="1" applyBorder="1" applyAlignment="1">
      <alignment horizontal="center" vertical="center" shrinkToFit="1"/>
    </xf>
    <xf numFmtId="0" fontId="48" fillId="3" borderId="5" xfId="0" applyFont="1" applyFill="1" applyBorder="1" applyAlignment="1">
      <alignment horizontal="center" vertical="center" shrinkToFit="1"/>
    </xf>
    <xf numFmtId="0" fontId="48" fillId="3" borderId="22" xfId="0" applyFont="1" applyFill="1" applyBorder="1" applyAlignment="1">
      <alignment horizontal="center" vertical="center" shrinkToFit="1"/>
    </xf>
    <xf numFmtId="0" fontId="48" fillId="3" borderId="11" xfId="0" applyFont="1" applyFill="1" applyBorder="1" applyAlignment="1">
      <alignment horizontal="center" vertical="center"/>
    </xf>
    <xf numFmtId="0" fontId="48" fillId="3" borderId="0" xfId="0" applyFont="1" applyFill="1" applyAlignment="1">
      <alignment horizontal="center" vertical="center"/>
    </xf>
    <xf numFmtId="0" fontId="48" fillId="3" borderId="6" xfId="0" applyFont="1" applyFill="1" applyBorder="1" applyAlignment="1">
      <alignment horizontal="center" vertical="center"/>
    </xf>
    <xf numFmtId="0" fontId="48" fillId="3" borderId="20" xfId="0" applyFont="1" applyFill="1" applyBorder="1" applyAlignment="1">
      <alignment horizontal="center" vertical="center" shrinkToFit="1"/>
    </xf>
    <xf numFmtId="0" fontId="48" fillId="3" borderId="18" xfId="0" applyFont="1" applyFill="1" applyBorder="1" applyAlignment="1">
      <alignment horizontal="center" vertical="center" shrinkToFit="1"/>
    </xf>
    <xf numFmtId="0" fontId="48" fillId="3" borderId="21" xfId="0" applyFont="1" applyFill="1" applyBorder="1" applyAlignment="1">
      <alignment horizontal="center" vertical="center" shrinkToFit="1"/>
    </xf>
    <xf numFmtId="0" fontId="48" fillId="3" borderId="12" xfId="0" applyFont="1" applyFill="1" applyBorder="1" applyAlignment="1">
      <alignment horizontal="center" vertical="center"/>
    </xf>
    <xf numFmtId="0" fontId="48" fillId="3" borderId="5" xfId="0" applyFont="1" applyFill="1" applyBorder="1" applyAlignment="1">
      <alignment horizontal="center" vertical="center"/>
    </xf>
    <xf numFmtId="0" fontId="48" fillId="3" borderId="22" xfId="0" applyFont="1" applyFill="1" applyBorder="1" applyAlignment="1">
      <alignment horizontal="center" vertical="center"/>
    </xf>
    <xf numFmtId="0" fontId="3" fillId="2" borderId="0" xfId="0" applyFont="1" applyFill="1" applyAlignment="1">
      <alignment horizontal="right"/>
    </xf>
    <xf numFmtId="0" fontId="3" fillId="2" borderId="6" xfId="0" applyFont="1" applyFill="1" applyBorder="1" applyAlignment="1">
      <alignment horizontal="right"/>
    </xf>
    <xf numFmtId="38" fontId="4" fillId="0" borderId="79" xfId="1" applyFont="1" applyFill="1" applyBorder="1" applyAlignment="1" applyProtection="1">
      <alignment shrinkToFit="1"/>
      <protection locked="0"/>
    </xf>
    <xf numFmtId="38" fontId="4" fillId="0" borderId="80" xfId="1" applyFont="1" applyFill="1" applyBorder="1" applyAlignment="1" applyProtection="1">
      <alignment shrinkToFit="1"/>
      <protection locked="0"/>
    </xf>
    <xf numFmtId="38" fontId="4" fillId="0" borderId="81" xfId="1" applyFont="1" applyFill="1" applyBorder="1" applyAlignment="1" applyProtection="1">
      <alignment shrinkToFit="1"/>
      <protection locked="0"/>
    </xf>
    <xf numFmtId="38" fontId="4" fillId="0" borderId="82" xfId="1" applyFont="1" applyFill="1" applyBorder="1" applyAlignment="1" applyProtection="1">
      <alignment shrinkToFit="1"/>
      <protection locked="0"/>
    </xf>
    <xf numFmtId="38" fontId="4" fillId="0" borderId="83" xfId="1" applyFont="1" applyFill="1" applyBorder="1" applyAlignment="1" applyProtection="1">
      <alignment shrinkToFit="1"/>
      <protection locked="0"/>
    </xf>
    <xf numFmtId="38" fontId="4" fillId="0" borderId="84" xfId="1" applyFont="1" applyFill="1" applyBorder="1" applyAlignment="1" applyProtection="1">
      <alignment shrinkToFit="1"/>
      <protection locked="0"/>
    </xf>
    <xf numFmtId="38" fontId="6" fillId="0" borderId="42" xfId="1" applyFont="1" applyFill="1" applyBorder="1" applyAlignment="1" applyProtection="1">
      <alignment shrinkToFit="1"/>
      <protection locked="0"/>
    </xf>
    <xf numFmtId="38" fontId="6" fillId="0" borderId="85" xfId="1" applyFont="1" applyFill="1" applyBorder="1" applyAlignment="1" applyProtection="1">
      <alignment shrinkToFit="1"/>
      <protection locked="0"/>
    </xf>
    <xf numFmtId="38" fontId="6" fillId="0" borderId="43" xfId="1" applyFont="1" applyFill="1" applyBorder="1" applyAlignment="1" applyProtection="1">
      <alignment shrinkToFit="1"/>
      <protection locked="0"/>
    </xf>
    <xf numFmtId="38" fontId="10" fillId="7" borderId="0" xfId="1" applyFont="1" applyFill="1" applyBorder="1" applyAlignment="1" applyProtection="1">
      <alignment horizontal="center" wrapText="1" shrinkToFit="1"/>
    </xf>
    <xf numFmtId="38" fontId="10" fillId="7" borderId="5" xfId="1" applyFont="1" applyFill="1" applyBorder="1" applyAlignment="1" applyProtection="1">
      <alignment horizontal="center" wrapText="1" shrinkToFit="1"/>
    </xf>
    <xf numFmtId="0" fontId="3" fillId="4" borderId="11" xfId="0" applyFont="1" applyFill="1" applyBorder="1" applyAlignment="1">
      <alignment vertical="center" wrapText="1"/>
    </xf>
    <xf numFmtId="0" fontId="3" fillId="4" borderId="0" xfId="0" applyFont="1" applyFill="1" applyAlignment="1">
      <alignment vertical="center" wrapText="1"/>
    </xf>
    <xf numFmtId="38" fontId="6" fillId="0" borderId="96" xfId="1" applyFont="1" applyFill="1" applyBorder="1" applyAlignment="1" applyProtection="1">
      <alignment shrinkToFit="1"/>
      <protection locked="0"/>
    </xf>
    <xf numFmtId="38" fontId="6" fillId="0" borderId="97" xfId="1" applyFont="1" applyFill="1" applyBorder="1" applyAlignment="1" applyProtection="1">
      <alignment shrinkToFit="1"/>
      <protection locked="0"/>
    </xf>
    <xf numFmtId="38" fontId="6" fillId="0" borderId="98" xfId="1" applyFont="1" applyFill="1" applyBorder="1" applyAlignment="1" applyProtection="1">
      <alignment shrinkToFit="1"/>
      <protection locked="0"/>
    </xf>
    <xf numFmtId="38" fontId="6" fillId="0" borderId="86" xfId="1" applyFont="1" applyFill="1" applyBorder="1" applyAlignment="1" applyProtection="1">
      <alignment shrinkToFit="1"/>
      <protection locked="0"/>
    </xf>
    <xf numFmtId="38" fontId="6" fillId="0" borderId="95" xfId="1" applyFont="1" applyFill="1" applyBorder="1" applyAlignment="1" applyProtection="1">
      <alignment shrinkToFit="1"/>
      <protection locked="0"/>
    </xf>
    <xf numFmtId="38" fontId="6" fillId="0" borderId="87" xfId="1" applyFont="1" applyFill="1" applyBorder="1" applyAlignment="1" applyProtection="1">
      <alignment shrinkToFit="1"/>
      <protection locked="0"/>
    </xf>
    <xf numFmtId="38" fontId="6" fillId="0" borderId="42" xfId="1" applyFont="1" applyFill="1" applyBorder="1" applyAlignment="1" applyProtection="1">
      <protection locked="0"/>
    </xf>
    <xf numFmtId="38" fontId="6" fillId="0" borderId="43" xfId="1" applyFont="1" applyFill="1" applyBorder="1" applyAlignment="1" applyProtection="1">
      <protection locked="0"/>
    </xf>
    <xf numFmtId="38" fontId="6" fillId="0" borderId="88" xfId="1" applyFont="1" applyFill="1" applyBorder="1" applyAlignment="1" applyProtection="1">
      <alignment shrinkToFit="1"/>
      <protection locked="0"/>
    </xf>
    <xf numFmtId="38" fontId="6" fillId="0" borderId="94" xfId="1" applyFont="1" applyFill="1" applyBorder="1" applyAlignment="1" applyProtection="1">
      <alignment shrinkToFit="1"/>
      <protection locked="0"/>
    </xf>
    <xf numFmtId="38" fontId="6" fillId="0" borderId="89" xfId="1" applyFont="1" applyFill="1" applyBorder="1" applyAlignment="1" applyProtection="1">
      <alignment shrinkToFit="1"/>
      <protection locked="0"/>
    </xf>
    <xf numFmtId="38" fontId="6" fillId="0" borderId="85" xfId="1" applyFont="1" applyFill="1" applyBorder="1" applyAlignment="1" applyProtection="1">
      <protection locked="0"/>
    </xf>
    <xf numFmtId="0" fontId="10" fillId="2" borderId="0" xfId="0" applyFont="1" applyFill="1" applyAlignment="1">
      <alignment horizontal="center" shrinkToFit="1"/>
    </xf>
    <xf numFmtId="38" fontId="6" fillId="0" borderId="92" xfId="1" applyFont="1" applyFill="1" applyBorder="1" applyAlignment="1" applyProtection="1">
      <alignment shrinkToFit="1"/>
      <protection locked="0"/>
    </xf>
    <xf numFmtId="38" fontId="5" fillId="4" borderId="23" xfId="1" applyFont="1" applyFill="1" applyBorder="1" applyAlignment="1" applyProtection="1">
      <alignment horizontal="center"/>
    </xf>
    <xf numFmtId="38" fontId="5" fillId="4" borderId="13" xfId="1" applyFont="1" applyFill="1" applyBorder="1" applyAlignment="1" applyProtection="1">
      <alignment horizontal="center"/>
    </xf>
    <xf numFmtId="38" fontId="5" fillId="4" borderId="24" xfId="1" applyFont="1" applyFill="1" applyBorder="1" applyAlignment="1" applyProtection="1">
      <alignment horizontal="center"/>
    </xf>
    <xf numFmtId="38" fontId="5" fillId="5" borderId="0" xfId="1" applyFont="1" applyFill="1" applyBorder="1" applyAlignment="1" applyProtection="1">
      <alignment shrinkToFit="1"/>
    </xf>
    <xf numFmtId="0" fontId="14" fillId="3" borderId="18" xfId="0" applyFont="1" applyFill="1" applyBorder="1" applyAlignment="1">
      <alignment horizontal="center" shrinkToFit="1"/>
    </xf>
    <xf numFmtId="0" fontId="10" fillId="2" borderId="0" xfId="0" applyFont="1" applyFill="1" applyAlignment="1">
      <alignment shrinkToFit="1"/>
    </xf>
    <xf numFmtId="38" fontId="12" fillId="4" borderId="0" xfId="1" applyFont="1" applyFill="1" applyAlignment="1" applyProtection="1">
      <alignment horizontal="center" shrinkToFit="1"/>
    </xf>
    <xf numFmtId="38" fontId="3" fillId="2" borderId="0" xfId="1" applyFont="1" applyFill="1" applyBorder="1" applyAlignment="1" applyProtection="1">
      <alignment shrinkToFit="1"/>
    </xf>
    <xf numFmtId="0" fontId="10" fillId="7" borderId="11" xfId="0" applyFont="1" applyFill="1" applyBorder="1" applyAlignment="1">
      <alignment horizontal="center"/>
    </xf>
    <xf numFmtId="0" fontId="10" fillId="7" borderId="0" xfId="0" applyFont="1" applyFill="1" applyAlignment="1">
      <alignment horizontal="center"/>
    </xf>
    <xf numFmtId="38" fontId="6" fillId="14" borderId="42" xfId="1" applyFont="1" applyFill="1" applyBorder="1" applyAlignment="1" applyProtection="1"/>
    <xf numFmtId="38" fontId="6" fillId="14" borderId="43" xfId="1" applyFont="1" applyFill="1" applyBorder="1" applyAlignment="1" applyProtection="1"/>
    <xf numFmtId="0" fontId="13" fillId="3" borderId="42" xfId="0" applyFont="1" applyFill="1" applyBorder="1" applyAlignment="1">
      <alignment shrinkToFit="1"/>
    </xf>
    <xf numFmtId="0" fontId="13" fillId="3" borderId="85" xfId="0" applyFont="1" applyFill="1" applyBorder="1" applyAlignment="1">
      <alignment shrinkToFit="1"/>
    </xf>
    <xf numFmtId="0" fontId="13" fillId="3" borderId="43" xfId="0" applyFont="1" applyFill="1" applyBorder="1" applyAlignment="1">
      <alignment shrinkToFit="1"/>
    </xf>
    <xf numFmtId="38" fontId="7" fillId="3" borderId="93" xfId="1" applyFont="1" applyFill="1" applyBorder="1" applyAlignment="1">
      <alignment horizontal="center"/>
    </xf>
    <xf numFmtId="38" fontId="6" fillId="14" borderId="88" xfId="1" applyFont="1" applyFill="1" applyBorder="1" applyAlignment="1" applyProtection="1">
      <alignment shrinkToFit="1"/>
    </xf>
    <xf numFmtId="38" fontId="6" fillId="14" borderId="94" xfId="1" applyFont="1" applyFill="1" applyBorder="1" applyAlignment="1" applyProtection="1">
      <alignment shrinkToFit="1"/>
    </xf>
    <xf numFmtId="38" fontId="6" fillId="14" borderId="89" xfId="1" applyFont="1" applyFill="1" applyBorder="1" applyAlignment="1" applyProtection="1">
      <alignment shrinkToFit="1"/>
    </xf>
    <xf numFmtId="38" fontId="6" fillId="0" borderId="88" xfId="1" applyFont="1" applyFill="1" applyBorder="1" applyAlignment="1" applyProtection="1">
      <protection locked="0"/>
    </xf>
    <xf numFmtId="38" fontId="6" fillId="0" borderId="89" xfId="1" applyFont="1" applyFill="1" applyBorder="1" applyAlignment="1" applyProtection="1">
      <protection locked="0"/>
    </xf>
    <xf numFmtId="38" fontId="6" fillId="0" borderId="86" xfId="1" applyFont="1" applyFill="1" applyBorder="1" applyAlignment="1" applyProtection="1">
      <protection locked="0"/>
    </xf>
    <xf numFmtId="38" fontId="6" fillId="0" borderId="87" xfId="1" applyFont="1" applyFill="1" applyBorder="1" applyAlignment="1" applyProtection="1">
      <protection locked="0"/>
    </xf>
    <xf numFmtId="38" fontId="5" fillId="4" borderId="1" xfId="1" applyFont="1" applyFill="1" applyBorder="1" applyAlignment="1" applyProtection="1">
      <alignment horizontal="center"/>
    </xf>
    <xf numFmtId="0" fontId="0" fillId="3" borderId="0" xfId="0" applyFill="1" applyAlignment="1">
      <alignment horizontal="center" shrinkToFit="1"/>
    </xf>
    <xf numFmtId="0" fontId="0" fillId="3" borderId="46" xfId="0" applyFill="1" applyBorder="1" applyAlignment="1">
      <alignment horizontal="center" shrinkToFit="1"/>
    </xf>
    <xf numFmtId="0" fontId="0" fillId="2" borderId="127" xfId="0" applyFill="1" applyBorder="1" applyAlignment="1">
      <alignment horizontal="center" shrinkToFit="1"/>
    </xf>
    <xf numFmtId="0" fontId="0" fillId="2" borderId="0" xfId="0" applyFill="1" applyAlignment="1">
      <alignment horizontal="center" shrinkToFit="1"/>
    </xf>
    <xf numFmtId="0" fontId="1" fillId="2" borderId="0" xfId="0" applyFont="1" applyFill="1" applyAlignment="1">
      <alignment vertical="center" shrinkToFit="1"/>
    </xf>
    <xf numFmtId="0" fontId="63" fillId="15" borderId="126" xfId="0" applyFont="1" applyFill="1" applyBorder="1" applyAlignment="1">
      <alignment horizontal="center" vertical="center" textRotation="255"/>
    </xf>
    <xf numFmtId="0" fontId="63" fillId="15" borderId="130" xfId="0" applyFont="1" applyFill="1" applyBorder="1" applyAlignment="1">
      <alignment horizontal="center" vertical="center" textRotation="255"/>
    </xf>
    <xf numFmtId="0" fontId="63" fillId="15" borderId="0" xfId="0" applyFont="1" applyFill="1" applyAlignment="1">
      <alignment horizontal="center" vertical="center" textRotation="255"/>
    </xf>
    <xf numFmtId="0" fontId="63" fillId="15" borderId="131" xfId="0" applyFont="1" applyFill="1" applyBorder="1" applyAlignment="1">
      <alignment horizontal="center" vertical="center" textRotation="255"/>
    </xf>
    <xf numFmtId="0" fontId="63" fillId="15" borderId="129" xfId="0" applyFont="1" applyFill="1" applyBorder="1" applyAlignment="1">
      <alignment horizontal="center" vertical="center" textRotation="255"/>
    </xf>
    <xf numFmtId="0" fontId="63" fillId="15" borderId="132" xfId="0" applyFont="1" applyFill="1" applyBorder="1" applyAlignment="1">
      <alignment horizontal="center" vertical="center" textRotation="255"/>
    </xf>
    <xf numFmtId="38" fontId="6" fillId="0" borderId="90" xfId="1" applyFont="1" applyFill="1" applyBorder="1" applyAlignment="1" applyProtection="1">
      <protection locked="0"/>
    </xf>
    <xf numFmtId="38" fontId="6" fillId="0" borderId="91" xfId="1" applyFont="1" applyFill="1" applyBorder="1" applyAlignment="1" applyProtection="1">
      <protection locked="0"/>
    </xf>
    <xf numFmtId="38" fontId="71" fillId="12" borderId="133" xfId="1" applyFont="1" applyFill="1" applyBorder="1" applyAlignment="1" applyProtection="1">
      <alignment horizontal="center" vertical="center"/>
    </xf>
    <xf numFmtId="38" fontId="71" fillId="12" borderId="134" xfId="1" applyFont="1" applyFill="1" applyBorder="1" applyAlignment="1" applyProtection="1">
      <alignment horizontal="center" vertical="center"/>
    </xf>
    <xf numFmtId="38" fontId="71" fillId="12" borderId="135" xfId="1" applyFont="1" applyFill="1" applyBorder="1" applyAlignment="1" applyProtection="1">
      <alignment horizontal="center" vertical="center"/>
    </xf>
    <xf numFmtId="38" fontId="62" fillId="11" borderId="136" xfId="1" applyFont="1" applyFill="1" applyBorder="1" applyAlignment="1" applyProtection="1">
      <alignment horizontal="center" vertical="center" shrinkToFit="1"/>
      <protection locked="0"/>
    </xf>
    <xf numFmtId="38" fontId="62" fillId="11" borderId="0" xfId="1" applyFont="1" applyFill="1" applyBorder="1" applyAlignment="1" applyProtection="1">
      <alignment horizontal="center" vertical="center" shrinkToFit="1"/>
      <protection locked="0"/>
    </xf>
    <xf numFmtId="38" fontId="62" fillId="11" borderId="137" xfId="1" applyFont="1" applyFill="1" applyBorder="1" applyAlignment="1" applyProtection="1">
      <alignment horizontal="center" vertical="center" shrinkToFit="1"/>
      <protection locked="0"/>
    </xf>
    <xf numFmtId="38" fontId="62" fillId="11" borderId="138" xfId="1" applyFont="1" applyFill="1" applyBorder="1" applyAlignment="1" applyProtection="1">
      <alignment horizontal="center" vertical="center" shrinkToFit="1"/>
      <protection locked="0"/>
    </xf>
    <xf numFmtId="38" fontId="62" fillId="11" borderId="139" xfId="1" applyFont="1" applyFill="1" applyBorder="1" applyAlignment="1" applyProtection="1">
      <alignment horizontal="center" vertical="center" shrinkToFit="1"/>
      <protection locked="0"/>
    </xf>
    <xf numFmtId="38" fontId="62" fillId="11" borderId="140" xfId="1" applyFont="1" applyFill="1" applyBorder="1" applyAlignment="1" applyProtection="1">
      <alignment horizontal="center" vertical="center" shrinkToFit="1"/>
      <protection locked="0"/>
    </xf>
    <xf numFmtId="0" fontId="70" fillId="3" borderId="0" xfId="0" applyFont="1" applyFill="1" applyAlignment="1">
      <alignment horizontal="center" vertical="center"/>
    </xf>
    <xf numFmtId="0" fontId="3" fillId="3" borderId="99" xfId="0" applyFont="1" applyFill="1" applyBorder="1" applyAlignment="1">
      <alignment vertical="top" wrapText="1"/>
    </xf>
    <xf numFmtId="0" fontId="3" fillId="3" borderId="0" xfId="0" applyFont="1" applyFill="1" applyAlignment="1">
      <alignment vertical="top" wrapText="1"/>
    </xf>
    <xf numFmtId="0" fontId="3" fillId="3" borderId="100" xfId="0" applyFont="1" applyFill="1" applyBorder="1" applyAlignment="1">
      <alignment vertical="top" wrapText="1"/>
    </xf>
    <xf numFmtId="0" fontId="3" fillId="3" borderId="101" xfId="0" applyFont="1" applyFill="1" applyBorder="1" applyAlignment="1">
      <alignment vertical="top" wrapText="1"/>
    </xf>
    <xf numFmtId="0" fontId="3" fillId="3" borderId="102" xfId="0" applyFont="1" applyFill="1" applyBorder="1" applyAlignment="1">
      <alignment vertical="top" wrapText="1"/>
    </xf>
    <xf numFmtId="0" fontId="3" fillId="3" borderId="103" xfId="0" applyFont="1" applyFill="1" applyBorder="1" applyAlignment="1">
      <alignment vertical="top" wrapText="1"/>
    </xf>
    <xf numFmtId="0" fontId="3" fillId="3" borderId="99" xfId="0" applyFont="1" applyFill="1" applyBorder="1" applyAlignment="1">
      <alignment horizontal="center" wrapText="1"/>
    </xf>
    <xf numFmtId="0" fontId="3" fillId="3" borderId="0" xfId="0" applyFont="1" applyFill="1" applyAlignment="1">
      <alignment horizontal="center" wrapText="1"/>
    </xf>
    <xf numFmtId="0" fontId="3" fillId="3" borderId="101" xfId="0" applyFont="1" applyFill="1" applyBorder="1" applyAlignment="1">
      <alignment horizontal="center" wrapText="1"/>
    </xf>
    <xf numFmtId="0" fontId="3" fillId="3" borderId="102" xfId="0" applyFont="1" applyFill="1" applyBorder="1" applyAlignment="1">
      <alignment horizontal="center" wrapText="1"/>
    </xf>
    <xf numFmtId="0" fontId="3" fillId="3" borderId="10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05" xfId="0" applyFont="1" applyFill="1" applyBorder="1" applyAlignment="1">
      <alignment horizontal="center" vertical="center" wrapText="1"/>
    </xf>
    <xf numFmtId="0" fontId="3" fillId="3" borderId="102" xfId="0" applyFont="1" applyFill="1" applyBorder="1" applyAlignment="1">
      <alignment horizontal="center" vertical="center" wrapText="1"/>
    </xf>
    <xf numFmtId="0" fontId="60" fillId="9" borderId="106" xfId="0" applyFont="1" applyFill="1" applyBorder="1" applyAlignment="1">
      <alignment horizontal="center" vertical="center"/>
    </xf>
    <xf numFmtId="0" fontId="33" fillId="9" borderId="107" xfId="0" applyFont="1" applyFill="1" applyBorder="1" applyAlignment="1">
      <alignment horizontal="center" vertical="center"/>
    </xf>
    <xf numFmtId="0" fontId="33" fillId="9" borderId="108" xfId="0" applyFont="1" applyFill="1" applyBorder="1" applyAlignment="1">
      <alignment horizontal="center" vertical="center"/>
    </xf>
    <xf numFmtId="0" fontId="3" fillId="3" borderId="106" xfId="0" applyFont="1" applyFill="1" applyBorder="1" applyAlignment="1">
      <alignment horizontal="center" vertical="top" wrapText="1"/>
    </xf>
    <xf numFmtId="0" fontId="3" fillId="3" borderId="107" xfId="0" applyFont="1" applyFill="1" applyBorder="1" applyAlignment="1">
      <alignment horizontal="center" vertical="top" wrapText="1"/>
    </xf>
    <xf numFmtId="0" fontId="3" fillId="3" borderId="108" xfId="0" applyFont="1" applyFill="1" applyBorder="1" applyAlignment="1">
      <alignment horizontal="center" vertical="top" wrapText="1"/>
    </xf>
    <xf numFmtId="0" fontId="3" fillId="3" borderId="99"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00" xfId="0" applyFont="1" applyFill="1" applyBorder="1" applyAlignment="1">
      <alignment horizontal="center" vertical="top" wrapText="1"/>
    </xf>
    <xf numFmtId="0" fontId="3" fillId="3" borderId="106" xfId="0" applyFont="1" applyFill="1" applyBorder="1" applyAlignment="1">
      <alignment horizontal="center" vertical="center" wrapText="1"/>
    </xf>
    <xf numFmtId="0" fontId="3" fillId="3" borderId="107" xfId="0" applyFont="1" applyFill="1" applyBorder="1" applyAlignment="1">
      <alignment horizontal="center" vertical="center" wrapText="1"/>
    </xf>
    <xf numFmtId="0" fontId="3" fillId="3" borderId="109" xfId="0" applyFont="1" applyFill="1" applyBorder="1" applyAlignment="1">
      <alignment horizontal="center" vertical="center" wrapText="1"/>
    </xf>
    <xf numFmtId="0" fontId="3" fillId="3" borderId="99" xfId="0" applyFont="1" applyFill="1" applyBorder="1" applyAlignment="1">
      <alignment horizontal="center" vertical="center" wrapText="1"/>
    </xf>
    <xf numFmtId="0" fontId="3" fillId="3" borderId="110" xfId="0" applyFont="1" applyFill="1" applyBorder="1" applyAlignment="1">
      <alignment horizontal="center" vertical="center" wrapText="1"/>
    </xf>
    <xf numFmtId="0" fontId="3" fillId="3" borderId="1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12" xfId="0" applyFont="1" applyFill="1" applyBorder="1" applyAlignment="1">
      <alignment horizontal="center" vertical="center" wrapText="1"/>
    </xf>
    <xf numFmtId="0" fontId="10" fillId="3" borderId="113" xfId="0" applyFont="1" applyFill="1" applyBorder="1" applyAlignment="1">
      <alignment horizontal="center" vertical="center" wrapText="1"/>
    </xf>
    <xf numFmtId="0" fontId="3" fillId="3" borderId="114" xfId="0" applyFont="1" applyFill="1" applyBorder="1" applyAlignment="1">
      <alignment horizontal="center" vertical="center" wrapText="1"/>
    </xf>
    <xf numFmtId="3" fontId="27" fillId="0" borderId="1" xfId="1" applyNumberFormat="1" applyFont="1" applyFill="1" applyBorder="1" applyAlignment="1" applyProtection="1">
      <alignment shrinkToFit="1"/>
    </xf>
    <xf numFmtId="3" fontId="27" fillId="0" borderId="1" xfId="1" applyNumberFormat="1" applyFont="1" applyFill="1" applyBorder="1" applyAlignment="1" applyProtection="1">
      <alignment horizontal="center" vertical="center"/>
    </xf>
    <xf numFmtId="3" fontId="27" fillId="0" borderId="2" xfId="1" applyNumberFormat="1" applyFont="1" applyFill="1" applyBorder="1" applyAlignment="1" applyProtection="1">
      <alignment horizontal="center" vertical="center"/>
    </xf>
    <xf numFmtId="3" fontId="27" fillId="0" borderId="2" xfId="1" applyNumberFormat="1" applyFont="1" applyFill="1" applyBorder="1" applyAlignment="1" applyProtection="1">
      <alignment horizontal="center" vertical="center" wrapText="1"/>
    </xf>
    <xf numFmtId="3" fontId="27" fillId="0" borderId="3" xfId="1" applyNumberFormat="1" applyFont="1" applyFill="1" applyBorder="1" applyAlignment="1" applyProtection="1">
      <alignment horizontal="center" vertical="center"/>
    </xf>
    <xf numFmtId="3" fontId="27" fillId="0" borderId="4" xfId="1" applyNumberFormat="1" applyFont="1" applyFill="1" applyBorder="1" applyAlignment="1" applyProtection="1">
      <alignment horizontal="center" vertical="center"/>
    </xf>
    <xf numFmtId="3" fontId="3" fillId="3" borderId="0" xfId="1" applyNumberFormat="1" applyFont="1" applyFill="1" applyAlignment="1" applyProtection="1">
      <alignment vertical="center" wrapText="1"/>
    </xf>
    <xf numFmtId="3" fontId="3" fillId="3" borderId="6" xfId="1" applyNumberFormat="1" applyFont="1" applyFill="1" applyBorder="1" applyAlignment="1" applyProtection="1">
      <alignment vertical="center" wrapText="1"/>
    </xf>
    <xf numFmtId="3" fontId="27" fillId="0" borderId="1" xfId="1" applyNumberFormat="1" applyFont="1" applyFill="1" applyBorder="1" applyAlignment="1" applyProtection="1">
      <alignment horizontal="center" vertical="center" wrapText="1"/>
    </xf>
    <xf numFmtId="3" fontId="27" fillId="0" borderId="23" xfId="1" applyNumberFormat="1" applyFont="1" applyFill="1" applyBorder="1" applyAlignment="1" applyProtection="1">
      <alignment horizontal="center" vertical="center"/>
    </xf>
    <xf numFmtId="3" fontId="27" fillId="0" borderId="13" xfId="1" applyNumberFormat="1" applyFont="1" applyFill="1" applyBorder="1" applyAlignment="1" applyProtection="1">
      <alignment horizontal="center" vertical="center"/>
    </xf>
    <xf numFmtId="3" fontId="27" fillId="0" borderId="21" xfId="1" applyNumberFormat="1" applyFont="1" applyFill="1" applyBorder="1" applyAlignment="1" applyProtection="1">
      <alignment horizontal="center" vertical="center"/>
    </xf>
    <xf numFmtId="3" fontId="3" fillId="0" borderId="1" xfId="1" applyNumberFormat="1" applyFont="1" applyFill="1" applyBorder="1" applyAlignment="1" applyProtection="1">
      <alignment horizontal="center" vertical="center" wrapText="1"/>
    </xf>
    <xf numFmtId="3" fontId="3" fillId="0" borderId="1" xfId="1" applyNumberFormat="1" applyFont="1" applyFill="1" applyBorder="1" applyAlignment="1" applyProtection="1">
      <alignment horizontal="center" vertical="center"/>
    </xf>
    <xf numFmtId="3" fontId="27" fillId="0" borderId="4" xfId="1" applyNumberFormat="1" applyFont="1" applyFill="1" applyBorder="1" applyAlignment="1" applyProtection="1">
      <alignment horizontal="center" vertical="center" wrapText="1"/>
    </xf>
    <xf numFmtId="3" fontId="3" fillId="2" borderId="23" xfId="1" applyNumberFormat="1" applyFont="1" applyFill="1" applyBorder="1" applyAlignment="1" applyProtection="1">
      <alignment horizontal="center" vertical="center" wrapText="1"/>
    </xf>
    <xf numFmtId="3" fontId="3" fillId="2" borderId="24" xfId="1" applyNumberFormat="1" applyFont="1" applyFill="1" applyBorder="1" applyAlignment="1" applyProtection="1">
      <alignment horizontal="center" vertical="center" wrapText="1"/>
    </xf>
    <xf numFmtId="3" fontId="3" fillId="3" borderId="1" xfId="1" applyNumberFormat="1" applyFont="1" applyFill="1" applyBorder="1" applyAlignment="1" applyProtection="1"/>
    <xf numFmtId="3" fontId="3" fillId="2" borderId="23" xfId="1" applyNumberFormat="1" applyFont="1" applyFill="1" applyBorder="1" applyAlignment="1" applyProtection="1">
      <alignment horizontal="center"/>
    </xf>
    <xf numFmtId="3" fontId="3" fillId="2" borderId="24" xfId="1" applyNumberFormat="1" applyFont="1" applyFill="1" applyBorder="1" applyAlignment="1" applyProtection="1">
      <alignment horizontal="center"/>
    </xf>
    <xf numFmtId="3" fontId="3" fillId="2" borderId="2" xfId="1" applyNumberFormat="1" applyFont="1" applyFill="1" applyBorder="1" applyAlignment="1" applyProtection="1">
      <alignment horizontal="center" vertical="center" textRotation="255"/>
    </xf>
    <xf numFmtId="3" fontId="3" fillId="2" borderId="3" xfId="1" applyNumberFormat="1" applyFont="1" applyFill="1" applyBorder="1" applyAlignment="1" applyProtection="1">
      <alignment horizontal="center" vertical="center" textRotation="255"/>
    </xf>
    <xf numFmtId="3" fontId="3" fillId="2" borderId="11" xfId="1" applyNumberFormat="1" applyFont="1" applyFill="1" applyBorder="1" applyAlignment="1" applyProtection="1">
      <alignment horizontal="center" vertical="center" textRotation="255"/>
    </xf>
    <xf numFmtId="3" fontId="3" fillId="3" borderId="1" xfId="1" applyNumberFormat="1" applyFont="1" applyFill="1" applyBorder="1" applyAlignment="1" applyProtection="1">
      <alignment horizontal="center"/>
    </xf>
    <xf numFmtId="3" fontId="10" fillId="7" borderId="2" xfId="1" applyNumberFormat="1" applyFont="1" applyFill="1" applyBorder="1" applyAlignment="1" applyProtection="1">
      <alignment horizontal="center" vertical="center" textRotation="255"/>
    </xf>
    <xf numFmtId="3" fontId="10" fillId="7" borderId="3" xfId="1" applyNumberFormat="1" applyFont="1" applyFill="1" applyBorder="1" applyAlignment="1" applyProtection="1">
      <alignment horizontal="center" vertical="center" textRotation="255"/>
    </xf>
    <xf numFmtId="3" fontId="10" fillId="7" borderId="12" xfId="1" applyNumberFormat="1" applyFont="1" applyFill="1" applyBorder="1" applyAlignment="1" applyProtection="1">
      <alignment horizontal="center" vertical="center" textRotation="255"/>
    </xf>
    <xf numFmtId="3" fontId="3" fillId="2" borderId="1" xfId="1" applyNumberFormat="1" applyFont="1" applyFill="1" applyBorder="1" applyAlignment="1" applyProtection="1"/>
    <xf numFmtId="3" fontId="3" fillId="2" borderId="1" xfId="1" applyNumberFormat="1" applyFont="1" applyFill="1" applyBorder="1" applyAlignment="1" applyProtection="1">
      <alignment horizontal="center" vertical="center" wrapText="1"/>
    </xf>
    <xf numFmtId="3" fontId="3" fillId="2" borderId="13" xfId="1" applyNumberFormat="1" applyFont="1" applyFill="1" applyBorder="1" applyAlignment="1" applyProtection="1">
      <alignment horizontal="center" vertical="center"/>
    </xf>
    <xf numFmtId="3" fontId="3" fillId="2" borderId="21" xfId="1" applyNumberFormat="1" applyFont="1" applyFill="1" applyBorder="1" applyAlignment="1" applyProtection="1">
      <alignment horizontal="center" vertical="center"/>
    </xf>
    <xf numFmtId="3" fontId="3" fillId="2" borderId="4" xfId="1" applyNumberFormat="1" applyFont="1" applyFill="1" applyBorder="1" applyAlignment="1" applyProtection="1">
      <alignment horizontal="center" vertical="center" wrapText="1"/>
    </xf>
    <xf numFmtId="3" fontId="3" fillId="2" borderId="1" xfId="1" applyNumberFormat="1" applyFont="1" applyFill="1" applyBorder="1" applyAlignment="1" applyProtection="1">
      <alignment horizontal="center" vertical="center"/>
    </xf>
    <xf numFmtId="3" fontId="3" fillId="2" borderId="2" xfId="1" applyNumberFormat="1" applyFont="1" applyFill="1" applyBorder="1" applyAlignment="1" applyProtection="1">
      <alignment horizontal="center" vertical="center"/>
    </xf>
    <xf numFmtId="3" fontId="3" fillId="2" borderId="23" xfId="1" applyNumberFormat="1" applyFont="1" applyFill="1" applyBorder="1" applyAlignment="1" applyProtection="1">
      <alignment horizontal="center" vertical="center"/>
    </xf>
    <xf numFmtId="3" fontId="3" fillId="2" borderId="2" xfId="1" applyNumberFormat="1" applyFont="1" applyFill="1" applyBorder="1" applyAlignment="1" applyProtection="1">
      <alignment horizontal="center" vertical="center" wrapText="1"/>
    </xf>
    <xf numFmtId="3" fontId="3" fillId="2" borderId="22" xfId="1" applyNumberFormat="1" applyFont="1" applyFill="1" applyBorder="1" applyAlignment="1" applyProtection="1">
      <alignment horizontal="center" vertical="center" wrapText="1"/>
    </xf>
    <xf numFmtId="3" fontId="3" fillId="2" borderId="24" xfId="1" applyNumberFormat="1" applyFont="1" applyFill="1" applyBorder="1" applyAlignment="1" applyProtection="1">
      <alignment horizontal="center" vertical="center"/>
    </xf>
    <xf numFmtId="3" fontId="5" fillId="3" borderId="0" xfId="1" applyNumberFormat="1" applyFont="1" applyFill="1" applyBorder="1" applyAlignment="1" applyProtection="1">
      <alignment shrinkToFit="1"/>
    </xf>
    <xf numFmtId="3" fontId="29" fillId="7" borderId="20" xfId="1" applyNumberFormat="1" applyFont="1" applyFill="1" applyBorder="1" applyAlignment="1" applyProtection="1">
      <alignment horizontal="center"/>
    </xf>
    <xf numFmtId="3" fontId="29" fillId="7" borderId="21" xfId="1" applyNumberFormat="1" applyFont="1" applyFill="1" applyBorder="1" applyAlignment="1" applyProtection="1">
      <alignment horizontal="center"/>
    </xf>
    <xf numFmtId="3" fontId="3" fillId="2" borderId="12" xfId="1" applyNumberFormat="1" applyFont="1" applyFill="1" applyBorder="1" applyAlignment="1" applyProtection="1">
      <alignment shrinkToFit="1"/>
    </xf>
    <xf numFmtId="3" fontId="3" fillId="2" borderId="22" xfId="1" applyNumberFormat="1" applyFont="1" applyFill="1" applyBorder="1" applyAlignment="1" applyProtection="1">
      <alignment shrinkToFit="1"/>
    </xf>
    <xf numFmtId="3" fontId="10" fillId="7" borderId="6" xfId="1" applyNumberFormat="1" applyFont="1" applyFill="1" applyBorder="1" applyAlignment="1" applyProtection="1">
      <alignment vertical="top" wrapText="1"/>
    </xf>
    <xf numFmtId="3" fontId="3" fillId="2" borderId="20" xfId="1" applyNumberFormat="1" applyFont="1" applyFill="1" applyBorder="1" applyAlignment="1" applyProtection="1">
      <alignment shrinkToFit="1"/>
    </xf>
    <xf numFmtId="3" fontId="3" fillId="2" borderId="21" xfId="1" applyNumberFormat="1" applyFont="1" applyFill="1" applyBorder="1" applyAlignment="1" applyProtection="1">
      <alignment shrinkToFit="1"/>
    </xf>
    <xf numFmtId="3" fontId="3" fillId="2" borderId="3" xfId="1" applyNumberFormat="1" applyFont="1" applyFill="1" applyBorder="1" applyAlignment="1" applyProtection="1">
      <alignment horizontal="center" vertical="center"/>
    </xf>
    <xf numFmtId="3" fontId="3" fillId="2" borderId="4" xfId="1" applyNumberFormat="1" applyFont="1" applyFill="1" applyBorder="1" applyAlignment="1" applyProtection="1">
      <alignment horizontal="center" vertical="center"/>
    </xf>
    <xf numFmtId="3" fontId="3" fillId="2" borderId="115" xfId="1" applyNumberFormat="1" applyFont="1" applyFill="1" applyBorder="1" applyAlignment="1" applyProtection="1">
      <alignment horizontal="center" vertical="center" wrapText="1"/>
    </xf>
    <xf numFmtId="3" fontId="3" fillId="2" borderId="58" xfId="1" applyNumberFormat="1" applyFont="1" applyFill="1" applyBorder="1" applyAlignment="1" applyProtection="1">
      <alignment horizontal="center" vertical="center"/>
    </xf>
    <xf numFmtId="176" fontId="19" fillId="3" borderId="36" xfId="0" applyNumberFormat="1" applyFont="1" applyFill="1" applyBorder="1" applyAlignment="1">
      <alignment shrinkToFit="1"/>
    </xf>
    <xf numFmtId="176" fontId="19" fillId="3" borderId="5" xfId="0" applyNumberFormat="1" applyFont="1" applyFill="1" applyBorder="1" applyAlignment="1">
      <alignment shrinkToFit="1"/>
    </xf>
    <xf numFmtId="176" fontId="19" fillId="3" borderId="37" xfId="0" applyNumberFormat="1" applyFont="1" applyFill="1" applyBorder="1" applyAlignment="1">
      <alignment shrinkToFit="1"/>
    </xf>
    <xf numFmtId="176" fontId="19" fillId="3" borderId="34" xfId="0" applyNumberFormat="1" applyFont="1" applyFill="1" applyBorder="1" applyAlignment="1">
      <alignment shrinkToFit="1"/>
    </xf>
    <xf numFmtId="176" fontId="19" fillId="3" borderId="38" xfId="0" applyNumberFormat="1" applyFont="1" applyFill="1" applyBorder="1" applyAlignment="1">
      <alignment shrinkToFit="1"/>
    </xf>
    <xf numFmtId="49" fontId="16" fillId="0" borderId="0" xfId="0" applyNumberFormat="1" applyFont="1" applyAlignment="1">
      <alignment horizontal="center"/>
    </xf>
    <xf numFmtId="176" fontId="19" fillId="3" borderId="0" xfId="0" applyNumberFormat="1" applyFont="1" applyFill="1" applyAlignment="1">
      <alignment shrinkToFit="1"/>
    </xf>
    <xf numFmtId="0" fontId="19" fillId="3" borderId="0" xfId="0" applyFont="1" applyFill="1" applyAlignment="1">
      <alignment horizontal="distributed" vertical="center"/>
    </xf>
    <xf numFmtId="176" fontId="19" fillId="3" borderId="5" xfId="0" applyNumberFormat="1" applyFont="1" applyFill="1" applyBorder="1" applyAlignment="1">
      <alignment horizontal="center" shrinkToFit="1"/>
    </xf>
    <xf numFmtId="38" fontId="18" fillId="3" borderId="5" xfId="0" applyNumberFormat="1" applyFont="1" applyFill="1" applyBorder="1" applyAlignment="1">
      <alignment horizontal="center" shrinkToFit="1"/>
    </xf>
    <xf numFmtId="0" fontId="18" fillId="3" borderId="5" xfId="0" applyFont="1" applyFill="1" applyBorder="1" applyAlignment="1">
      <alignment horizontal="center" shrinkToFit="1"/>
    </xf>
    <xf numFmtId="176" fontId="19" fillId="3" borderId="0" xfId="0" applyNumberFormat="1" applyFont="1" applyFill="1" applyAlignment="1">
      <alignment horizontal="distributed"/>
    </xf>
    <xf numFmtId="176" fontId="19" fillId="3" borderId="35" xfId="0" applyNumberFormat="1" applyFont="1" applyFill="1" applyBorder="1" applyAlignment="1">
      <alignment shrinkToFit="1"/>
    </xf>
    <xf numFmtId="176" fontId="19" fillId="3" borderId="13" xfId="0" applyNumberFormat="1" applyFont="1" applyFill="1" applyBorder="1" applyAlignment="1">
      <alignment shrinkToFit="1"/>
    </xf>
    <xf numFmtId="176" fontId="19" fillId="3" borderId="18" xfId="0" applyNumberFormat="1" applyFont="1" applyFill="1" applyBorder="1" applyAlignment="1">
      <alignment shrinkToFit="1"/>
    </xf>
    <xf numFmtId="176" fontId="19" fillId="3" borderId="16" xfId="0" applyNumberFormat="1" applyFont="1" applyFill="1" applyBorder="1" applyAlignment="1">
      <alignment shrinkToFit="1"/>
    </xf>
    <xf numFmtId="176" fontId="19" fillId="3" borderId="40" xfId="1" applyNumberFormat="1" applyFont="1" applyFill="1" applyBorder="1" applyAlignment="1">
      <alignment shrinkToFit="1"/>
    </xf>
    <xf numFmtId="176" fontId="19" fillId="3" borderId="38" xfId="1" applyNumberFormat="1" applyFont="1" applyFill="1" applyBorder="1" applyAlignment="1">
      <alignment shrinkToFit="1"/>
    </xf>
    <xf numFmtId="176" fontId="19" fillId="3" borderId="34" xfId="1" applyNumberFormat="1" applyFont="1" applyFill="1" applyBorder="1" applyAlignment="1">
      <alignment shrinkToFit="1"/>
    </xf>
    <xf numFmtId="176" fontId="19" fillId="3" borderId="36" xfId="1" applyNumberFormat="1" applyFont="1" applyFill="1" applyBorder="1" applyAlignment="1">
      <alignment shrinkToFit="1"/>
    </xf>
    <xf numFmtId="176" fontId="19" fillId="3" borderId="35" xfId="1" applyNumberFormat="1" applyFont="1" applyFill="1" applyBorder="1" applyAlignment="1">
      <alignment shrinkToFit="1"/>
    </xf>
    <xf numFmtId="176" fontId="19" fillId="3" borderId="18" xfId="1" applyNumberFormat="1" applyFont="1" applyFill="1" applyBorder="1" applyAlignment="1">
      <alignment shrinkToFit="1"/>
    </xf>
    <xf numFmtId="176" fontId="19" fillId="3" borderId="0" xfId="1" applyNumberFormat="1" applyFont="1" applyFill="1" applyBorder="1" applyAlignment="1">
      <alignment shrinkToFit="1"/>
    </xf>
    <xf numFmtId="176" fontId="19" fillId="3" borderId="37" xfId="1" applyNumberFormat="1" applyFont="1" applyFill="1" applyBorder="1" applyAlignment="1">
      <alignment shrinkToFit="1"/>
    </xf>
    <xf numFmtId="49" fontId="19" fillId="3" borderId="0" xfId="0" applyNumberFormat="1" applyFont="1" applyFill="1" applyAlignment="1">
      <alignment horizontal="right"/>
    </xf>
    <xf numFmtId="176" fontId="19" fillId="3" borderId="5" xfId="1" applyNumberFormat="1" applyFont="1" applyFill="1" applyBorder="1" applyAlignment="1">
      <alignment shrinkToFit="1"/>
    </xf>
    <xf numFmtId="176" fontId="19" fillId="3" borderId="0" xfId="1" applyNumberFormat="1" applyFont="1" applyFill="1" applyBorder="1" applyAlignment="1">
      <alignment horizontal="distributed" vertical="center"/>
    </xf>
    <xf numFmtId="176" fontId="19" fillId="3" borderId="36" xfId="1" applyNumberFormat="1" applyFont="1" applyFill="1" applyBorder="1" applyAlignment="1"/>
    <xf numFmtId="176" fontId="19" fillId="11" borderId="5" xfId="1" applyNumberFormat="1" applyFont="1" applyFill="1" applyBorder="1" applyAlignment="1"/>
    <xf numFmtId="176" fontId="19" fillId="3" borderId="18" xfId="1" applyNumberFormat="1" applyFont="1" applyFill="1" applyBorder="1" applyAlignment="1">
      <alignment horizontal="center" vertical="top"/>
    </xf>
    <xf numFmtId="176" fontId="19" fillId="3" borderId="0" xfId="1" applyNumberFormat="1" applyFont="1" applyFill="1" applyBorder="1" applyAlignment="1">
      <alignment horizontal="center" vertical="top"/>
    </xf>
    <xf numFmtId="176" fontId="18" fillId="3" borderId="5" xfId="1" applyNumberFormat="1" applyFont="1" applyFill="1" applyBorder="1" applyAlignment="1">
      <alignment horizontal="center" shrinkToFit="1"/>
    </xf>
    <xf numFmtId="176" fontId="19" fillId="3" borderId="38" xfId="1" applyNumberFormat="1" applyFont="1" applyFill="1" applyBorder="1" applyAlignment="1"/>
    <xf numFmtId="176" fontId="19" fillId="3" borderId="5" xfId="1" applyNumberFormat="1" applyFont="1" applyFill="1" applyBorder="1" applyAlignment="1">
      <alignment horizontal="right" shrinkToFit="1"/>
    </xf>
    <xf numFmtId="176" fontId="19" fillId="11" borderId="0" xfId="1" applyNumberFormat="1" applyFont="1" applyFill="1" applyBorder="1" applyAlignment="1"/>
    <xf numFmtId="176" fontId="19" fillId="3" borderId="34" xfId="1" applyNumberFormat="1" applyFont="1" applyFill="1" applyBorder="1" applyAlignment="1"/>
    <xf numFmtId="176" fontId="19" fillId="3" borderId="35" xfId="1" applyNumberFormat="1" applyFont="1" applyFill="1" applyBorder="1" applyAlignment="1"/>
    <xf numFmtId="176" fontId="19" fillId="3" borderId="5" xfId="0" applyNumberFormat="1" applyFont="1" applyFill="1" applyBorder="1"/>
    <xf numFmtId="176" fontId="19" fillId="3" borderId="36" xfId="0" applyNumberFormat="1" applyFont="1" applyFill="1" applyBorder="1"/>
    <xf numFmtId="176" fontId="19" fillId="3" borderId="35" xfId="0" applyNumberFormat="1" applyFont="1" applyFill="1" applyBorder="1"/>
    <xf numFmtId="176" fontId="18" fillId="11" borderId="5" xfId="1" applyNumberFormat="1" applyFont="1" applyFill="1" applyBorder="1" applyAlignment="1">
      <alignment horizontal="center" shrinkToFit="1"/>
    </xf>
    <xf numFmtId="176" fontId="19" fillId="11" borderId="0" xfId="1" applyNumberFormat="1" applyFont="1" applyFill="1" applyAlignment="1">
      <alignment horizontal="distributed" shrinkToFit="1"/>
    </xf>
    <xf numFmtId="176" fontId="19" fillId="11" borderId="0" xfId="1" applyNumberFormat="1" applyFont="1" applyFill="1" applyAlignment="1">
      <alignment horizontal="center" shrinkToFit="1"/>
    </xf>
    <xf numFmtId="3" fontId="27" fillId="3" borderId="4" xfId="1" applyNumberFormat="1" applyFont="1" applyFill="1" applyBorder="1" applyAlignment="1">
      <alignment horizontal="center" vertical="center" wrapText="1"/>
    </xf>
    <xf numFmtId="3" fontId="27" fillId="3" borderId="1" xfId="1" applyNumberFormat="1" applyFont="1" applyFill="1" applyBorder="1" applyAlignment="1">
      <alignment horizontal="center" vertical="center"/>
    </xf>
    <xf numFmtId="0" fontId="21" fillId="11" borderId="0" xfId="0" applyFont="1" applyFill="1" applyAlignment="1">
      <alignment horizontal="right"/>
    </xf>
    <xf numFmtId="0" fontId="21" fillId="2" borderId="0" xfId="0" applyFont="1" applyFill="1" applyAlignment="1">
      <alignment horizontal="center"/>
    </xf>
    <xf numFmtId="3" fontId="27" fillId="3" borderId="1" xfId="1" applyNumberFormat="1" applyFont="1" applyFill="1" applyBorder="1" applyAlignment="1">
      <alignment horizontal="center" vertical="center" wrapText="1"/>
    </xf>
    <xf numFmtId="176" fontId="17" fillId="11" borderId="5" xfId="1" applyNumberFormat="1" applyFont="1" applyFill="1" applyBorder="1" applyAlignment="1">
      <alignment horizontal="center" shrinkToFit="1"/>
    </xf>
    <xf numFmtId="3" fontId="27" fillId="3" borderId="23" xfId="1" applyNumberFormat="1" applyFont="1" applyFill="1" applyBorder="1" applyAlignment="1">
      <alignment horizontal="center" vertical="center" shrinkToFit="1"/>
    </xf>
    <xf numFmtId="3" fontId="27" fillId="3" borderId="24" xfId="1" applyNumberFormat="1" applyFont="1" applyFill="1" applyBorder="1" applyAlignment="1">
      <alignment horizontal="center" vertical="center" shrinkToFit="1"/>
    </xf>
    <xf numFmtId="3" fontId="27" fillId="3" borderId="21" xfId="1" applyNumberFormat="1" applyFont="1" applyFill="1" applyBorder="1" applyAlignment="1">
      <alignment horizontal="center" vertical="center" wrapText="1"/>
    </xf>
    <xf numFmtId="3" fontId="27" fillId="3" borderId="6" xfId="1" applyNumberFormat="1" applyFont="1" applyFill="1" applyBorder="1" applyAlignment="1">
      <alignment horizontal="center" vertical="center" wrapText="1"/>
    </xf>
    <xf numFmtId="3" fontId="27" fillId="3" borderId="22" xfId="1" applyNumberFormat="1" applyFont="1" applyFill="1" applyBorder="1" applyAlignment="1">
      <alignment horizontal="center" vertical="center" wrapText="1"/>
    </xf>
    <xf numFmtId="3" fontId="27" fillId="0" borderId="2" xfId="1" applyNumberFormat="1" applyFont="1" applyFill="1" applyBorder="1" applyAlignment="1" applyProtection="1">
      <alignment horizontal="center" vertical="center" wrapText="1"/>
      <protection locked="0"/>
    </xf>
    <xf numFmtId="3" fontId="27" fillId="0" borderId="3" xfId="1" applyNumberFormat="1" applyFont="1" applyFill="1" applyBorder="1" applyAlignment="1" applyProtection="1">
      <alignment horizontal="center" vertical="center" wrapText="1"/>
      <protection locked="0"/>
    </xf>
    <xf numFmtId="0" fontId="19" fillId="11" borderId="0" xfId="0" applyFont="1" applyFill="1" applyAlignment="1">
      <alignment horizontal="distributed"/>
    </xf>
    <xf numFmtId="3" fontId="27" fillId="3" borderId="23" xfId="1" applyNumberFormat="1" applyFont="1" applyFill="1" applyBorder="1" applyAlignment="1"/>
    <xf numFmtId="3" fontId="27" fillId="3" borderId="24" xfId="1" applyNumberFormat="1" applyFont="1" applyFill="1" applyBorder="1" applyAlignment="1"/>
    <xf numFmtId="3" fontId="27" fillId="3" borderId="12" xfId="1" applyNumberFormat="1" applyFont="1" applyFill="1" applyBorder="1" applyAlignment="1">
      <alignment horizontal="center" vertical="center"/>
    </xf>
    <xf numFmtId="3" fontId="27" fillId="3" borderId="5" xfId="1" applyNumberFormat="1" applyFont="1" applyFill="1" applyBorder="1" applyAlignment="1">
      <alignment horizontal="center" vertical="center"/>
    </xf>
    <xf numFmtId="3" fontId="27" fillId="3" borderId="22" xfId="1" applyNumberFormat="1" applyFont="1" applyFill="1" applyBorder="1" applyAlignment="1">
      <alignment horizontal="center" vertical="center"/>
    </xf>
    <xf numFmtId="3" fontId="27" fillId="3" borderId="4" xfId="1" applyNumberFormat="1" applyFont="1" applyFill="1" applyBorder="1" applyAlignment="1">
      <alignment horizontal="center" vertical="center"/>
    </xf>
    <xf numFmtId="3" fontId="27" fillId="3" borderId="23" xfId="1" applyNumberFormat="1" applyFont="1" applyFill="1" applyBorder="1" applyAlignment="1">
      <alignment shrinkToFit="1"/>
    </xf>
    <xf numFmtId="3" fontId="27" fillId="3" borderId="24" xfId="1" applyNumberFormat="1" applyFont="1" applyFill="1" applyBorder="1" applyAlignment="1">
      <alignment shrinkToFit="1"/>
    </xf>
    <xf numFmtId="0" fontId="46" fillId="9" borderId="0" xfId="0" applyFont="1" applyFill="1" applyAlignment="1">
      <alignment horizontal="center" vertical="center" shrinkToFit="1"/>
    </xf>
    <xf numFmtId="0" fontId="46" fillId="9" borderId="46" xfId="0" applyFont="1" applyFill="1" applyBorder="1" applyAlignment="1">
      <alignment horizontal="center" vertical="center" shrinkToFit="1"/>
    </xf>
    <xf numFmtId="177" fontId="32" fillId="0" borderId="42" xfId="0" applyNumberFormat="1" applyFont="1" applyBorder="1" applyAlignment="1" applyProtection="1">
      <alignment vertical="center" shrinkToFit="1"/>
      <protection locked="0"/>
    </xf>
    <xf numFmtId="177" fontId="32" fillId="0" borderId="85" xfId="0" applyNumberFormat="1" applyFont="1" applyBorder="1" applyAlignment="1" applyProtection="1">
      <alignment vertical="center" shrinkToFit="1"/>
      <protection locked="0"/>
    </xf>
    <xf numFmtId="177" fontId="32" fillId="0" borderId="43" xfId="0" applyNumberFormat="1" applyFont="1" applyBorder="1" applyAlignment="1" applyProtection="1">
      <alignment vertical="center" shrinkToFit="1"/>
      <protection locked="0"/>
    </xf>
    <xf numFmtId="0" fontId="32" fillId="0" borderId="42" xfId="0" applyFont="1" applyBorder="1" applyAlignment="1" applyProtection="1">
      <alignment vertical="center" shrinkToFit="1"/>
      <protection locked="0"/>
    </xf>
    <xf numFmtId="0" fontId="32" fillId="0" borderId="85" xfId="0" applyFont="1" applyBorder="1" applyAlignment="1" applyProtection="1">
      <alignment vertical="center" shrinkToFit="1"/>
      <protection locked="0"/>
    </xf>
    <xf numFmtId="0" fontId="32" fillId="0" borderId="43" xfId="0" applyFont="1" applyBorder="1" applyAlignment="1" applyProtection="1">
      <alignment vertical="center" shrinkToFit="1"/>
      <protection locked="0"/>
    </xf>
    <xf numFmtId="0" fontId="32" fillId="0" borderId="116" xfId="0" applyFont="1" applyBorder="1" applyAlignment="1" applyProtection="1">
      <alignment vertical="center" shrinkToFit="1"/>
      <protection locked="0"/>
    </xf>
    <xf numFmtId="0" fontId="32" fillId="0" borderId="117" xfId="0" applyFont="1" applyBorder="1" applyAlignment="1" applyProtection="1">
      <alignment vertical="center" shrinkToFit="1"/>
      <protection locked="0"/>
    </xf>
    <xf numFmtId="0" fontId="32" fillId="0" borderId="118" xfId="0" applyFont="1" applyBorder="1" applyAlignment="1" applyProtection="1">
      <alignment vertical="center" shrinkToFit="1"/>
      <protection locked="0"/>
    </xf>
    <xf numFmtId="0" fontId="21" fillId="3" borderId="0" xfId="0" applyFont="1" applyFill="1" applyAlignment="1">
      <alignment vertical="center" shrinkToFit="1"/>
    </xf>
    <xf numFmtId="176" fontId="21" fillId="11" borderId="0" xfId="1" applyNumberFormat="1" applyFont="1" applyFill="1" applyAlignment="1">
      <alignment horizontal="right" shrinkToFit="1"/>
    </xf>
    <xf numFmtId="38" fontId="21" fillId="3" borderId="5" xfId="0" applyNumberFormat="1" applyFont="1" applyFill="1" applyBorder="1" applyAlignment="1">
      <alignment horizontal="center" vertical="center" shrinkToFit="1"/>
    </xf>
    <xf numFmtId="0" fontId="21" fillId="11" borderId="0" xfId="0" applyFont="1" applyFill="1" applyAlignment="1">
      <alignment horizontal="distributed" vertical="center"/>
    </xf>
    <xf numFmtId="38" fontId="21" fillId="3" borderId="0" xfId="1" applyFont="1" applyFill="1" applyAlignment="1" applyProtection="1">
      <alignment horizontal="right" vertical="center" shrinkToFit="1"/>
    </xf>
    <xf numFmtId="0" fontId="21" fillId="3" borderId="12" xfId="0" applyFont="1" applyFill="1" applyBorder="1" applyAlignment="1">
      <alignment horizontal="center" vertical="center" shrinkToFit="1"/>
    </xf>
    <xf numFmtId="0" fontId="21" fillId="3" borderId="5" xfId="0" applyFont="1" applyFill="1" applyBorder="1" applyAlignment="1">
      <alignment horizontal="center" vertical="center" shrinkToFit="1"/>
    </xf>
    <xf numFmtId="0" fontId="21" fillId="3" borderId="22" xfId="0" applyFont="1" applyFill="1" applyBorder="1" applyAlignment="1">
      <alignment horizontal="center" vertical="center" shrinkToFit="1"/>
    </xf>
    <xf numFmtId="0" fontId="21" fillId="3" borderId="20" xfId="0" applyFont="1" applyFill="1" applyBorder="1" applyAlignment="1">
      <alignment horizontal="center" vertical="center" shrinkToFit="1"/>
    </xf>
    <xf numFmtId="0" fontId="21" fillId="3" borderId="18"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1" fillId="3" borderId="11"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10" fillId="2" borderId="0" xfId="0" applyFont="1" applyFill="1" applyAlignment="1">
      <alignment horizontal="center" vertical="top" textRotation="255" shrinkToFit="1"/>
    </xf>
    <xf numFmtId="0" fontId="21" fillId="3" borderId="2" xfId="0" applyFont="1" applyFill="1" applyBorder="1" applyAlignment="1">
      <alignment horizontal="center" vertical="center" shrinkToFit="1"/>
    </xf>
    <xf numFmtId="0" fontId="10" fillId="2" borderId="0" xfId="0" applyFont="1" applyFill="1" applyAlignment="1">
      <alignment horizontal="center" vertical="center" textRotation="255"/>
    </xf>
    <xf numFmtId="178" fontId="21" fillId="3" borderId="0" xfId="0" applyNumberFormat="1" applyFont="1" applyFill="1" applyAlignment="1">
      <alignment vertical="center" shrinkToFit="1"/>
    </xf>
    <xf numFmtId="38" fontId="21" fillId="0" borderId="0" xfId="0" applyNumberFormat="1" applyFont="1" applyAlignment="1">
      <alignment horizontal="center"/>
    </xf>
    <xf numFmtId="0" fontId="33" fillId="9" borderId="0" xfId="0" applyFont="1" applyFill="1" applyAlignment="1">
      <alignment horizontal="center" vertical="center" textRotation="255"/>
    </xf>
    <xf numFmtId="0" fontId="21" fillId="0" borderId="0" xfId="0" applyFont="1" applyAlignment="1">
      <alignment horizontal="distributed"/>
    </xf>
    <xf numFmtId="38" fontId="23" fillId="3" borderId="23" xfId="1" applyFont="1" applyFill="1" applyBorder="1" applyAlignment="1">
      <alignment vertical="center"/>
    </xf>
    <xf numFmtId="38" fontId="23" fillId="3" borderId="24" xfId="1" applyFont="1" applyFill="1" applyBorder="1" applyAlignment="1">
      <alignment vertical="center"/>
    </xf>
    <xf numFmtId="38" fontId="23" fillId="3" borderId="23" xfId="1" applyFont="1" applyFill="1" applyBorder="1" applyAlignment="1">
      <alignment horizontal="center" vertical="center"/>
    </xf>
    <xf numFmtId="38" fontId="23" fillId="3" borderId="24" xfId="1" applyFont="1" applyFill="1" applyBorder="1" applyAlignment="1">
      <alignment horizontal="center" vertical="center"/>
    </xf>
    <xf numFmtId="38" fontId="23" fillId="3" borderId="13" xfId="1" applyFont="1" applyFill="1" applyBorder="1" applyAlignment="1">
      <alignment horizontal="center" vertical="center"/>
    </xf>
    <xf numFmtId="38" fontId="23" fillId="3" borderId="1" xfId="1" applyFont="1" applyFill="1" applyBorder="1" applyAlignment="1">
      <alignment horizontal="center" vertical="center"/>
    </xf>
    <xf numFmtId="38" fontId="23" fillId="3" borderId="13" xfId="1" applyFont="1" applyFill="1" applyBorder="1" applyAlignment="1">
      <alignment vertical="center"/>
    </xf>
    <xf numFmtId="38" fontId="23" fillId="3" borderId="5" xfId="1" applyFont="1" applyFill="1" applyBorder="1" applyAlignment="1">
      <alignment vertical="center"/>
    </xf>
    <xf numFmtId="38" fontId="23" fillId="3" borderId="22" xfId="1" applyFont="1" applyFill="1" applyBorder="1" applyAlignment="1">
      <alignment vertical="center"/>
    </xf>
    <xf numFmtId="38" fontId="23" fillId="3" borderId="12" xfId="1" applyFont="1" applyFill="1" applyBorder="1" applyAlignment="1">
      <alignment vertical="center"/>
    </xf>
    <xf numFmtId="38" fontId="23" fillId="3" borderId="1" xfId="1" applyFont="1" applyFill="1" applyBorder="1" applyAlignment="1">
      <alignment vertical="center"/>
    </xf>
    <xf numFmtId="38" fontId="23" fillId="3" borderId="18" xfId="1" applyFont="1" applyFill="1" applyBorder="1" applyAlignment="1">
      <alignment horizontal="right" vertical="center"/>
    </xf>
    <xf numFmtId="38" fontId="23" fillId="3" borderId="21" xfId="1" applyFont="1" applyFill="1" applyBorder="1" applyAlignment="1">
      <alignment horizontal="right" vertical="center"/>
    </xf>
    <xf numFmtId="38" fontId="23" fillId="3" borderId="20" xfId="1" applyFont="1" applyFill="1" applyBorder="1" applyAlignment="1">
      <alignment horizontal="right" vertical="center"/>
    </xf>
    <xf numFmtId="38" fontId="23" fillId="3" borderId="20" xfId="1" applyFont="1" applyFill="1" applyBorder="1" applyAlignment="1">
      <alignment vertical="center"/>
    </xf>
    <xf numFmtId="38" fontId="23" fillId="3" borderId="21" xfId="1" applyFont="1" applyFill="1" applyBorder="1" applyAlignment="1">
      <alignment vertical="center"/>
    </xf>
    <xf numFmtId="38" fontId="23" fillId="3" borderId="4" xfId="1" applyFont="1" applyFill="1" applyBorder="1" applyAlignment="1">
      <alignment vertical="center"/>
    </xf>
    <xf numFmtId="38" fontId="23" fillId="3" borderId="2" xfId="1" applyFont="1" applyFill="1" applyBorder="1" applyAlignment="1">
      <alignment horizontal="center" vertical="center" textRotation="255" shrinkToFit="1"/>
    </xf>
    <xf numFmtId="38" fontId="23" fillId="3" borderId="3" xfId="1" applyFont="1" applyFill="1" applyBorder="1" applyAlignment="1">
      <alignment horizontal="center" vertical="center" textRotation="255" shrinkToFit="1"/>
    </xf>
    <xf numFmtId="38" fontId="23" fillId="3" borderId="4" xfId="1" applyFont="1" applyFill="1" applyBorder="1" applyAlignment="1">
      <alignment horizontal="center" vertical="center" textRotation="255" shrinkToFit="1"/>
    </xf>
    <xf numFmtId="38" fontId="23" fillId="3" borderId="2" xfId="1" applyFont="1" applyFill="1" applyBorder="1" applyAlignment="1">
      <alignment horizontal="right" vertical="center"/>
    </xf>
    <xf numFmtId="38" fontId="23" fillId="3" borderId="1" xfId="1" applyFont="1" applyFill="1" applyBorder="1" applyAlignment="1">
      <alignment horizontal="center" vertical="center" wrapText="1"/>
    </xf>
    <xf numFmtId="38" fontId="23" fillId="3" borderId="2" xfId="1" applyFont="1" applyFill="1" applyBorder="1" applyAlignment="1">
      <alignment horizontal="center" vertical="center" textRotation="255"/>
    </xf>
    <xf numFmtId="38" fontId="23" fillId="3" borderId="3" xfId="1" applyFont="1" applyFill="1" applyBorder="1" applyAlignment="1">
      <alignment horizontal="center" vertical="center" textRotation="255"/>
    </xf>
    <xf numFmtId="38" fontId="23" fillId="3" borderId="4" xfId="1" applyFont="1" applyFill="1" applyBorder="1" applyAlignment="1">
      <alignment horizontal="center" vertical="center" textRotation="255"/>
    </xf>
    <xf numFmtId="38" fontId="23" fillId="3" borderId="2" xfId="1" applyFont="1" applyFill="1" applyBorder="1" applyAlignment="1">
      <alignment vertical="center" wrapText="1"/>
    </xf>
    <xf numFmtId="38" fontId="23" fillId="3" borderId="4" xfId="1" applyFont="1" applyFill="1" applyBorder="1" applyAlignment="1">
      <alignment vertical="center" wrapText="1"/>
    </xf>
    <xf numFmtId="38" fontId="23" fillId="3" borderId="119" xfId="1" applyFont="1" applyFill="1" applyBorder="1" applyAlignment="1">
      <alignment horizontal="center" vertical="center"/>
    </xf>
    <xf numFmtId="38" fontId="23" fillId="3" borderId="2" xfId="1" applyFont="1" applyFill="1" applyBorder="1" applyAlignment="1">
      <alignment horizontal="center" vertical="center"/>
    </xf>
    <xf numFmtId="38" fontId="23" fillId="3" borderId="4" xfId="1" applyFont="1" applyFill="1" applyBorder="1" applyAlignment="1">
      <alignment horizontal="center" vertical="center"/>
    </xf>
    <xf numFmtId="38" fontId="23" fillId="3" borderId="2" xfId="1" applyFont="1" applyFill="1" applyBorder="1" applyAlignment="1">
      <alignment vertical="center"/>
    </xf>
    <xf numFmtId="38" fontId="23" fillId="3" borderId="20" xfId="1" applyFont="1" applyFill="1" applyBorder="1" applyAlignment="1">
      <alignment horizontal="center" vertical="center"/>
    </xf>
    <xf numFmtId="38" fontId="23" fillId="3" borderId="21" xfId="1" applyFont="1" applyFill="1" applyBorder="1" applyAlignment="1">
      <alignment horizontal="center" vertical="center"/>
    </xf>
    <xf numFmtId="38" fontId="23" fillId="3" borderId="12" xfId="1" applyFont="1" applyFill="1" applyBorder="1" applyAlignment="1">
      <alignment horizontal="center" vertical="center"/>
    </xf>
    <xf numFmtId="38" fontId="23" fillId="3" borderId="22" xfId="1" applyFont="1" applyFill="1" applyBorder="1" applyAlignment="1">
      <alignment horizontal="center" vertical="center"/>
    </xf>
    <xf numFmtId="38" fontId="23" fillId="3" borderId="2" xfId="1" applyFont="1" applyFill="1" applyBorder="1" applyAlignment="1">
      <alignment horizontal="center" vertical="center" wrapText="1"/>
    </xf>
    <xf numFmtId="38" fontId="23" fillId="3" borderId="4" xfId="1" applyFont="1" applyFill="1" applyBorder="1" applyAlignment="1">
      <alignment horizontal="center" vertical="center" wrapText="1"/>
    </xf>
    <xf numFmtId="38" fontId="21" fillId="3" borderId="0" xfId="1" applyFont="1" applyFill="1" applyAlignment="1">
      <alignment horizontal="distributed" vertical="center"/>
    </xf>
    <xf numFmtId="38" fontId="23" fillId="3" borderId="1" xfId="1" applyFont="1" applyFill="1" applyBorder="1" applyAlignment="1">
      <alignment horizontal="center" vertical="center" shrinkToFit="1"/>
    </xf>
    <xf numFmtId="38" fontId="18" fillId="0" borderId="23" xfId="1" applyFont="1" applyFill="1" applyBorder="1" applyAlignment="1">
      <alignment horizontal="center" vertical="center"/>
    </xf>
    <xf numFmtId="38" fontId="18" fillId="0" borderId="24" xfId="1" applyFont="1" applyFill="1" applyBorder="1" applyAlignment="1">
      <alignment horizontal="center" vertical="center"/>
    </xf>
    <xf numFmtId="38" fontId="18" fillId="0" borderId="0" xfId="1"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w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hyperlink" Target="#&#35299;&#35500;!Print_Area"/></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158750</xdr:colOff>
      <xdr:row>0</xdr:row>
      <xdr:rowOff>0</xdr:rowOff>
    </xdr:from>
    <xdr:to>
      <xdr:col>5</xdr:col>
      <xdr:colOff>158750</xdr:colOff>
      <xdr:row>0</xdr:row>
      <xdr:rowOff>0</xdr:rowOff>
    </xdr:to>
    <xdr:sp macro="" textlink="">
      <xdr:nvSpPr>
        <xdr:cNvPr id="1166" name="Line 1">
          <a:extLst>
            <a:ext uri="{FF2B5EF4-FFF2-40B4-BE49-F238E27FC236}">
              <a16:creationId xmlns:a16="http://schemas.microsoft.com/office/drawing/2014/main" id="{5CC84C8D-CE4B-AB83-33DD-57586FB01E2B}"/>
            </a:ext>
          </a:extLst>
        </xdr:cNvPr>
        <xdr:cNvSpPr>
          <a:spLocks noChangeShapeType="1"/>
        </xdr:cNvSpPr>
      </xdr:nvSpPr>
      <xdr:spPr bwMode="auto">
        <a:xfrm flipH="1">
          <a:off x="1562100" y="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260350</xdr:colOff>
      <xdr:row>7</xdr:row>
      <xdr:rowOff>114300</xdr:rowOff>
    </xdr:from>
    <xdr:to>
      <xdr:col>10</xdr:col>
      <xdr:colOff>254000</xdr:colOff>
      <xdr:row>10</xdr:row>
      <xdr:rowOff>50800</xdr:rowOff>
    </xdr:to>
    <xdr:pic>
      <xdr:nvPicPr>
        <xdr:cNvPr id="1167" name="Picture 10" descr="19ILBH04">
          <a:extLst>
            <a:ext uri="{FF2B5EF4-FFF2-40B4-BE49-F238E27FC236}">
              <a16:creationId xmlns:a16="http://schemas.microsoft.com/office/drawing/2014/main" id="{74C16371-E25E-53CD-1407-3303C8726C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622800" y="1727200"/>
          <a:ext cx="64770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330200</xdr:colOff>
      <xdr:row>8</xdr:row>
      <xdr:rowOff>9525</xdr:rowOff>
    </xdr:from>
    <xdr:to>
      <xdr:col>11</xdr:col>
      <xdr:colOff>72907</xdr:colOff>
      <xdr:row>10</xdr:row>
      <xdr:rowOff>19050</xdr:rowOff>
    </xdr:to>
    <xdr:sp macro="" textlink="">
      <xdr:nvSpPr>
        <xdr:cNvPr id="29707" name="Text Box 11">
          <a:extLst>
            <a:ext uri="{FF2B5EF4-FFF2-40B4-BE49-F238E27FC236}">
              <a16:creationId xmlns:a16="http://schemas.microsoft.com/office/drawing/2014/main" id="{780D5294-AC5C-5585-2C8A-3789B657AFF7}"/>
            </a:ext>
          </a:extLst>
        </xdr:cNvPr>
        <xdr:cNvSpPr txBox="1">
          <a:spLocks noChangeArrowheads="1"/>
        </xdr:cNvSpPr>
      </xdr:nvSpPr>
      <xdr:spPr bwMode="auto">
        <a:xfrm>
          <a:off x="5838825" y="1914525"/>
          <a:ext cx="581025" cy="581025"/>
        </a:xfrm>
        <a:prstGeom prst="rect">
          <a:avLst/>
        </a:prstGeom>
        <a:noFill/>
        <a:ln>
          <a:noFill/>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これで</a:t>
          </a:r>
        </a:p>
        <a:p>
          <a:pPr algn="l" rtl="0">
            <a:lnSpc>
              <a:spcPts val="1300"/>
            </a:lnSpc>
            <a:defRPr sz="1000"/>
          </a:pPr>
          <a:r>
            <a:rPr lang="ja-JP" altLang="en-US" sz="1100" b="1" i="0" u="none" strike="noStrike" baseline="0">
              <a:solidFill>
                <a:srgbClr val="000000"/>
              </a:solidFill>
              <a:latin typeface="ＭＳ Ｐゴシック"/>
              <a:ea typeface="ＭＳ Ｐゴシック"/>
            </a:rPr>
            <a:t>どうかな？</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282575</xdr:colOff>
      <xdr:row>2</xdr:row>
      <xdr:rowOff>212725</xdr:rowOff>
    </xdr:from>
    <xdr:to>
      <xdr:col>22</xdr:col>
      <xdr:colOff>422275</xdr:colOff>
      <xdr:row>4</xdr:row>
      <xdr:rowOff>152452</xdr:rowOff>
    </xdr:to>
    <xdr:sp macro="" textlink="" fLocksText="0">
      <xdr:nvSpPr>
        <xdr:cNvPr id="35841" name="Text Box 1">
          <a:extLst>
            <a:ext uri="{FF2B5EF4-FFF2-40B4-BE49-F238E27FC236}">
              <a16:creationId xmlns:a16="http://schemas.microsoft.com/office/drawing/2014/main" id="{7A65B3BE-968B-1402-80A6-75DDD9FC7F3E}"/>
            </a:ext>
          </a:extLst>
        </xdr:cNvPr>
        <xdr:cNvSpPr txBox="1">
          <a:spLocks noChangeArrowheads="1"/>
        </xdr:cNvSpPr>
      </xdr:nvSpPr>
      <xdr:spPr bwMode="auto">
        <a:xfrm>
          <a:off x="11591925" y="581025"/>
          <a:ext cx="1371600" cy="390525"/>
        </a:xfrm>
        <a:prstGeom prst="rect">
          <a:avLst/>
        </a:prstGeom>
        <a:solidFill>
          <a:srgbClr val="FFFFFF"/>
        </a:solid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決算未到来</a:t>
          </a:r>
        </a:p>
      </xdr:txBody>
    </xdr: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30</xdr:col>
      <xdr:colOff>247650</xdr:colOff>
      <xdr:row>8</xdr:row>
      <xdr:rowOff>60325</xdr:rowOff>
    </xdr:from>
    <xdr:to>
      <xdr:col>32</xdr:col>
      <xdr:colOff>228600</xdr:colOff>
      <xdr:row>11</xdr:row>
      <xdr:rowOff>95281</xdr:rowOff>
    </xdr:to>
    <xdr:sp macro="" textlink="" fLocksText="0">
      <xdr:nvSpPr>
        <xdr:cNvPr id="30740" name="Text Box 20">
          <a:extLst>
            <a:ext uri="{FF2B5EF4-FFF2-40B4-BE49-F238E27FC236}">
              <a16:creationId xmlns:a16="http://schemas.microsoft.com/office/drawing/2014/main" id="{A87F9900-6868-AEA7-3205-BB5BD6C1FCF9}"/>
            </a:ext>
          </a:extLst>
        </xdr:cNvPr>
        <xdr:cNvSpPr txBox="1">
          <a:spLocks noChangeArrowheads="1"/>
        </xdr:cNvSpPr>
      </xdr:nvSpPr>
      <xdr:spPr bwMode="auto">
        <a:xfrm>
          <a:off x="9048750" y="1514475"/>
          <a:ext cx="1371600" cy="390525"/>
        </a:xfrm>
        <a:prstGeom prst="rect">
          <a:avLst/>
        </a:prstGeom>
        <a:solidFill>
          <a:srgbClr val="FFFFFF"/>
        </a:solid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決算未到来</a:t>
          </a:r>
        </a:p>
      </xdr:txBody>
    </xdr: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11</xdr:col>
      <xdr:colOff>130175</xdr:colOff>
      <xdr:row>10</xdr:row>
      <xdr:rowOff>38100</xdr:rowOff>
    </xdr:from>
    <xdr:to>
      <xdr:col>12</xdr:col>
      <xdr:colOff>561975</xdr:colOff>
      <xdr:row>16</xdr:row>
      <xdr:rowOff>3196</xdr:rowOff>
    </xdr:to>
    <xdr:sp macro="" textlink="">
      <xdr:nvSpPr>
        <xdr:cNvPr id="34818" name="Text Box 2">
          <a:extLst>
            <a:ext uri="{FF2B5EF4-FFF2-40B4-BE49-F238E27FC236}">
              <a16:creationId xmlns:a16="http://schemas.microsoft.com/office/drawing/2014/main" id="{208A5A88-D4C7-0674-7CBE-6168C2B78829}"/>
            </a:ext>
          </a:extLst>
        </xdr:cNvPr>
        <xdr:cNvSpPr txBox="1">
          <a:spLocks noChangeArrowheads="1"/>
        </xdr:cNvSpPr>
      </xdr:nvSpPr>
      <xdr:spPr bwMode="auto">
        <a:xfrm>
          <a:off x="6762750" y="1752600"/>
          <a:ext cx="1162050" cy="1000125"/>
        </a:xfrm>
        <a:prstGeom prst="rect">
          <a:avLst/>
        </a:prstGeom>
        <a:solidFill>
          <a:srgbClr val="FFFFFF"/>
        </a:solidFill>
        <a:ln>
          <a:noFill/>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事業報告書は</a:t>
          </a:r>
        </a:p>
        <a:p>
          <a:pPr algn="l" rtl="0">
            <a:lnSpc>
              <a:spcPts val="1200"/>
            </a:lnSpc>
            <a:defRPr sz="1000"/>
          </a:pPr>
          <a:r>
            <a:rPr lang="ja-JP" altLang="en-US" sz="1000" b="1" i="0" u="none" strike="noStrike" baseline="0">
              <a:solidFill>
                <a:srgbClr val="FF0000"/>
              </a:solidFill>
              <a:latin typeface="ＭＳ Ｐゴシック"/>
              <a:ea typeface="ＭＳ Ｐゴシック"/>
            </a:rPr>
            <a:t>株式会社だけ</a:t>
          </a:r>
        </a:p>
        <a:p>
          <a:pPr algn="l" rtl="0">
            <a:lnSpc>
              <a:spcPts val="1200"/>
            </a:lnSpc>
            <a:defRPr sz="1000"/>
          </a:pPr>
          <a:r>
            <a:rPr lang="ja-JP" altLang="en-US" sz="1000" b="1" i="0" u="none" strike="noStrike" baseline="0">
              <a:solidFill>
                <a:srgbClr val="FF0000"/>
              </a:solidFill>
              <a:latin typeface="ＭＳ Ｐゴシック"/>
              <a:ea typeface="ＭＳ Ｐゴシック"/>
            </a:rPr>
            <a:t>が提出します</a:t>
          </a:r>
        </a:p>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この簡単な形式</a:t>
          </a:r>
        </a:p>
        <a:p>
          <a:pPr algn="l" rtl="0">
            <a:lnSpc>
              <a:spcPts val="1100"/>
            </a:lnSpc>
            <a:defRPr sz="1000"/>
          </a:pPr>
          <a:r>
            <a:rPr lang="ja-JP" altLang="en-US" sz="1000" b="1" i="0" u="none" strike="noStrike" baseline="0">
              <a:solidFill>
                <a:srgbClr val="000000"/>
              </a:solidFill>
              <a:latin typeface="ＭＳ Ｐゴシック"/>
              <a:ea typeface="ＭＳ Ｐゴシック"/>
            </a:rPr>
            <a:t>でもＯＫ</a:t>
          </a:r>
        </a:p>
      </xdr:txBody>
    </xdr:sp>
    <xdr:clientData/>
  </xdr:twoCellAnchor>
  <xdr:twoCellAnchor editAs="oneCell">
    <xdr:from>
      <xdr:col>12</xdr:col>
      <xdr:colOff>298450</xdr:colOff>
      <xdr:row>10</xdr:row>
      <xdr:rowOff>76200</xdr:rowOff>
    </xdr:from>
    <xdr:to>
      <xdr:col>13</xdr:col>
      <xdr:colOff>488950</xdr:colOff>
      <xdr:row>15</xdr:row>
      <xdr:rowOff>139700</xdr:rowOff>
    </xdr:to>
    <xdr:pic>
      <xdr:nvPicPr>
        <xdr:cNvPr id="42127" name="Picture 1" descr="19ILBH14">
          <a:extLst>
            <a:ext uri="{FF2B5EF4-FFF2-40B4-BE49-F238E27FC236}">
              <a16:creationId xmlns:a16="http://schemas.microsoft.com/office/drawing/2014/main" id="{B871D560-EBDF-5D19-7F3E-A8ED00DBA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727200"/>
          <a:ext cx="81915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158750</xdr:colOff>
      <xdr:row>20</xdr:row>
      <xdr:rowOff>88900</xdr:rowOff>
    </xdr:from>
    <xdr:to>
      <xdr:col>17</xdr:col>
      <xdr:colOff>330200</xdr:colOff>
      <xdr:row>33</xdr:row>
      <xdr:rowOff>114300</xdr:rowOff>
    </xdr:to>
    <xdr:pic>
      <xdr:nvPicPr>
        <xdr:cNvPr id="42128" name="Picture 5">
          <a:extLst>
            <a:ext uri="{FF2B5EF4-FFF2-40B4-BE49-F238E27FC236}">
              <a16:creationId xmlns:a16="http://schemas.microsoft.com/office/drawing/2014/main" id="{D1D89E5D-F6B3-2A6B-FD64-7197779734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3000" y="3390900"/>
          <a:ext cx="3943350" cy="324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89</xdr:row>
      <xdr:rowOff>82550</xdr:rowOff>
    </xdr:from>
    <xdr:to>
      <xdr:col>1</xdr:col>
      <xdr:colOff>133350</xdr:colOff>
      <xdr:row>89</xdr:row>
      <xdr:rowOff>82550</xdr:rowOff>
    </xdr:to>
    <xdr:sp macro="" textlink="">
      <xdr:nvSpPr>
        <xdr:cNvPr id="2900" name="Line 28">
          <a:extLst>
            <a:ext uri="{FF2B5EF4-FFF2-40B4-BE49-F238E27FC236}">
              <a16:creationId xmlns:a16="http://schemas.microsoft.com/office/drawing/2014/main" id="{C743E225-8378-311A-D789-98CAFCAFF540}"/>
            </a:ext>
          </a:extLst>
        </xdr:cNvPr>
        <xdr:cNvSpPr>
          <a:spLocks noChangeShapeType="1"/>
        </xdr:cNvSpPr>
      </xdr:nvSpPr>
      <xdr:spPr bwMode="auto">
        <a:xfrm flipH="1">
          <a:off x="114300" y="141351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89</xdr:row>
      <xdr:rowOff>82550</xdr:rowOff>
    </xdr:from>
    <xdr:to>
      <xdr:col>1</xdr:col>
      <xdr:colOff>38100</xdr:colOff>
      <xdr:row>90</xdr:row>
      <xdr:rowOff>88900</xdr:rowOff>
    </xdr:to>
    <xdr:sp macro="" textlink="">
      <xdr:nvSpPr>
        <xdr:cNvPr id="2901" name="Line 29">
          <a:extLst>
            <a:ext uri="{FF2B5EF4-FFF2-40B4-BE49-F238E27FC236}">
              <a16:creationId xmlns:a16="http://schemas.microsoft.com/office/drawing/2014/main" id="{C1FB56BD-FE69-1EFD-AD95-71298662A998}"/>
            </a:ext>
          </a:extLst>
        </xdr:cNvPr>
        <xdr:cNvSpPr>
          <a:spLocks noChangeShapeType="1"/>
        </xdr:cNvSpPr>
      </xdr:nvSpPr>
      <xdr:spPr bwMode="auto">
        <a:xfrm>
          <a:off x="114300" y="1413510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90</xdr:row>
      <xdr:rowOff>88900</xdr:rowOff>
    </xdr:from>
    <xdr:to>
      <xdr:col>2</xdr:col>
      <xdr:colOff>222250</xdr:colOff>
      <xdr:row>90</xdr:row>
      <xdr:rowOff>88900</xdr:rowOff>
    </xdr:to>
    <xdr:sp macro="" textlink="">
      <xdr:nvSpPr>
        <xdr:cNvPr id="2902" name="Line 30">
          <a:extLst>
            <a:ext uri="{FF2B5EF4-FFF2-40B4-BE49-F238E27FC236}">
              <a16:creationId xmlns:a16="http://schemas.microsoft.com/office/drawing/2014/main" id="{4A3DEB46-0530-6CE0-1896-CA877AEA4B0A}"/>
            </a:ext>
          </a:extLst>
        </xdr:cNvPr>
        <xdr:cNvSpPr>
          <a:spLocks noChangeShapeType="1"/>
        </xdr:cNvSpPr>
      </xdr:nvSpPr>
      <xdr:spPr bwMode="auto">
        <a:xfrm>
          <a:off x="114300" y="143065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xdr:colOff>
      <xdr:row>91</xdr:row>
      <xdr:rowOff>82550</xdr:rowOff>
    </xdr:from>
    <xdr:to>
      <xdr:col>1</xdr:col>
      <xdr:colOff>133350</xdr:colOff>
      <xdr:row>91</xdr:row>
      <xdr:rowOff>82550</xdr:rowOff>
    </xdr:to>
    <xdr:sp macro="" textlink="">
      <xdr:nvSpPr>
        <xdr:cNvPr id="2903" name="Line 31">
          <a:extLst>
            <a:ext uri="{FF2B5EF4-FFF2-40B4-BE49-F238E27FC236}">
              <a16:creationId xmlns:a16="http://schemas.microsoft.com/office/drawing/2014/main" id="{48874371-F668-D829-D2D2-EDDA5A92F5D5}"/>
            </a:ext>
          </a:extLst>
        </xdr:cNvPr>
        <xdr:cNvSpPr>
          <a:spLocks noChangeShapeType="1"/>
        </xdr:cNvSpPr>
      </xdr:nvSpPr>
      <xdr:spPr bwMode="auto">
        <a:xfrm flipH="1">
          <a:off x="114300" y="144526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91</xdr:row>
      <xdr:rowOff>82550</xdr:rowOff>
    </xdr:from>
    <xdr:to>
      <xdr:col>1</xdr:col>
      <xdr:colOff>38100</xdr:colOff>
      <xdr:row>92</xdr:row>
      <xdr:rowOff>88900</xdr:rowOff>
    </xdr:to>
    <xdr:sp macro="" textlink="">
      <xdr:nvSpPr>
        <xdr:cNvPr id="2904" name="Line 32">
          <a:extLst>
            <a:ext uri="{FF2B5EF4-FFF2-40B4-BE49-F238E27FC236}">
              <a16:creationId xmlns:a16="http://schemas.microsoft.com/office/drawing/2014/main" id="{0AA45C85-F660-B2A9-06E3-194AB551AE7B}"/>
            </a:ext>
          </a:extLst>
        </xdr:cNvPr>
        <xdr:cNvSpPr>
          <a:spLocks noChangeShapeType="1"/>
        </xdr:cNvSpPr>
      </xdr:nvSpPr>
      <xdr:spPr bwMode="auto">
        <a:xfrm>
          <a:off x="114300" y="1445260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92</xdr:row>
      <xdr:rowOff>88900</xdr:rowOff>
    </xdr:from>
    <xdr:to>
      <xdr:col>2</xdr:col>
      <xdr:colOff>222250</xdr:colOff>
      <xdr:row>92</xdr:row>
      <xdr:rowOff>88900</xdr:rowOff>
    </xdr:to>
    <xdr:sp macro="" textlink="">
      <xdr:nvSpPr>
        <xdr:cNvPr id="2905" name="Line 33">
          <a:extLst>
            <a:ext uri="{FF2B5EF4-FFF2-40B4-BE49-F238E27FC236}">
              <a16:creationId xmlns:a16="http://schemas.microsoft.com/office/drawing/2014/main" id="{04EB9595-DA11-C873-28AF-62836B2D2AD0}"/>
            </a:ext>
          </a:extLst>
        </xdr:cNvPr>
        <xdr:cNvSpPr>
          <a:spLocks noChangeShapeType="1"/>
        </xdr:cNvSpPr>
      </xdr:nvSpPr>
      <xdr:spPr bwMode="auto">
        <a:xfrm>
          <a:off x="114300" y="146240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6350</xdr:colOff>
      <xdr:row>94</xdr:row>
      <xdr:rowOff>88900</xdr:rowOff>
    </xdr:from>
    <xdr:to>
      <xdr:col>21</xdr:col>
      <xdr:colOff>342900</xdr:colOff>
      <xdr:row>94</xdr:row>
      <xdr:rowOff>88900</xdr:rowOff>
    </xdr:to>
    <xdr:sp macro="" textlink="">
      <xdr:nvSpPr>
        <xdr:cNvPr id="2906" name="Line 34">
          <a:extLst>
            <a:ext uri="{FF2B5EF4-FFF2-40B4-BE49-F238E27FC236}">
              <a16:creationId xmlns:a16="http://schemas.microsoft.com/office/drawing/2014/main" id="{723E590E-CBB6-BC4D-165A-3AA33B75155C}"/>
            </a:ext>
          </a:extLst>
        </xdr:cNvPr>
        <xdr:cNvSpPr>
          <a:spLocks noChangeShapeType="1"/>
        </xdr:cNvSpPr>
      </xdr:nvSpPr>
      <xdr:spPr bwMode="auto">
        <a:xfrm>
          <a:off x="6394450" y="14941550"/>
          <a:ext cx="47625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349250</xdr:colOff>
      <xdr:row>85</xdr:row>
      <xdr:rowOff>50800</xdr:rowOff>
    </xdr:from>
    <xdr:to>
      <xdr:col>21</xdr:col>
      <xdr:colOff>349250</xdr:colOff>
      <xdr:row>94</xdr:row>
      <xdr:rowOff>88900</xdr:rowOff>
    </xdr:to>
    <xdr:sp macro="" textlink="">
      <xdr:nvSpPr>
        <xdr:cNvPr id="2907" name="Line 35">
          <a:extLst>
            <a:ext uri="{FF2B5EF4-FFF2-40B4-BE49-F238E27FC236}">
              <a16:creationId xmlns:a16="http://schemas.microsoft.com/office/drawing/2014/main" id="{B7353094-647F-6498-47D1-F3473EE479A5}"/>
            </a:ext>
          </a:extLst>
        </xdr:cNvPr>
        <xdr:cNvSpPr>
          <a:spLocks noChangeShapeType="1"/>
        </xdr:cNvSpPr>
      </xdr:nvSpPr>
      <xdr:spPr bwMode="auto">
        <a:xfrm flipV="1">
          <a:off x="6877050" y="13614400"/>
          <a:ext cx="0" cy="13271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184150</xdr:colOff>
      <xdr:row>97</xdr:row>
      <xdr:rowOff>82550</xdr:rowOff>
    </xdr:from>
    <xdr:to>
      <xdr:col>11</xdr:col>
      <xdr:colOff>6350</xdr:colOff>
      <xdr:row>101</xdr:row>
      <xdr:rowOff>63500</xdr:rowOff>
    </xdr:to>
    <xdr:pic>
      <xdr:nvPicPr>
        <xdr:cNvPr id="2908" name="Picture 44" descr="19ILBH05">
          <a:extLst>
            <a:ext uri="{FF2B5EF4-FFF2-40B4-BE49-F238E27FC236}">
              <a16:creationId xmlns:a16="http://schemas.microsoft.com/office/drawing/2014/main" id="{0C076E09-592B-7449-BF4B-11DD7B8CAA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0" y="15430500"/>
          <a:ext cx="565150"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107950</xdr:colOff>
      <xdr:row>98</xdr:row>
      <xdr:rowOff>19050</xdr:rowOff>
    </xdr:from>
    <xdr:to>
      <xdr:col>15</xdr:col>
      <xdr:colOff>101600</xdr:colOff>
      <xdr:row>101</xdr:row>
      <xdr:rowOff>127000</xdr:rowOff>
    </xdr:to>
    <xdr:sp macro="" textlink="">
      <xdr:nvSpPr>
        <xdr:cNvPr id="13355" name="Text Box 43">
          <a:extLst>
            <a:ext uri="{FF2B5EF4-FFF2-40B4-BE49-F238E27FC236}">
              <a16:creationId xmlns:a16="http://schemas.microsoft.com/office/drawing/2014/main" id="{9C10D71E-8E5D-D6EE-F657-AC883D27EDE4}"/>
            </a:ext>
          </a:extLst>
        </xdr:cNvPr>
        <xdr:cNvSpPr txBox="1">
          <a:spLocks noChangeArrowheads="1"/>
        </xdr:cNvSpPr>
      </xdr:nvSpPr>
      <xdr:spPr bwMode="auto">
        <a:xfrm>
          <a:off x="3390900" y="14782800"/>
          <a:ext cx="1466850" cy="628650"/>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どうしても合わないなら、入力ページを岩田事務所にファックス</a:t>
          </a:r>
        </a:p>
      </xdr:txBody>
    </xdr:sp>
    <xdr:clientData/>
  </xdr:twoCellAnchor>
  <xdr:twoCellAnchor>
    <xdr:from>
      <xdr:col>6</xdr:col>
      <xdr:colOff>31750</xdr:colOff>
      <xdr:row>28</xdr:row>
      <xdr:rowOff>117475</xdr:rowOff>
    </xdr:from>
    <xdr:to>
      <xdr:col>8</xdr:col>
      <xdr:colOff>181030</xdr:colOff>
      <xdr:row>30</xdr:row>
      <xdr:rowOff>136525</xdr:rowOff>
    </xdr:to>
    <xdr:sp macro="" textlink="">
      <xdr:nvSpPr>
        <xdr:cNvPr id="13359" name="AutoShape 47">
          <a:extLst>
            <a:ext uri="{FF2B5EF4-FFF2-40B4-BE49-F238E27FC236}">
              <a16:creationId xmlns:a16="http://schemas.microsoft.com/office/drawing/2014/main" id="{CA55B3C9-94DE-3B11-1C52-9E214BEA5207}"/>
            </a:ext>
          </a:extLst>
        </xdr:cNvPr>
        <xdr:cNvSpPr>
          <a:spLocks/>
        </xdr:cNvSpPr>
      </xdr:nvSpPr>
      <xdr:spPr bwMode="auto">
        <a:xfrm>
          <a:off x="1628775" y="3181350"/>
          <a:ext cx="781050" cy="361950"/>
        </a:xfrm>
        <a:prstGeom prst="borderCallout1">
          <a:avLst>
            <a:gd name="adj1" fmla="val 31579"/>
            <a:gd name="adj2" fmla="val -9755"/>
            <a:gd name="adj3" fmla="val 71051"/>
            <a:gd name="adj4" fmla="val -24389"/>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兼業がある場合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売掛金</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15</xdr:col>
      <xdr:colOff>73025</xdr:colOff>
      <xdr:row>27</xdr:row>
      <xdr:rowOff>155575</xdr:rowOff>
    </xdr:from>
    <xdr:to>
      <xdr:col>16</xdr:col>
      <xdr:colOff>403225</xdr:colOff>
      <xdr:row>30</xdr:row>
      <xdr:rowOff>3175</xdr:rowOff>
    </xdr:to>
    <xdr:sp macro="" textlink="">
      <xdr:nvSpPr>
        <xdr:cNvPr id="13360" name="AutoShape 48">
          <a:extLst>
            <a:ext uri="{FF2B5EF4-FFF2-40B4-BE49-F238E27FC236}">
              <a16:creationId xmlns:a16="http://schemas.microsoft.com/office/drawing/2014/main" id="{0D41D263-5BCD-4A1E-A2D0-DDA482083FCB}"/>
            </a:ext>
          </a:extLst>
        </xdr:cNvPr>
        <xdr:cNvSpPr>
          <a:spLocks/>
        </xdr:cNvSpPr>
      </xdr:nvSpPr>
      <xdr:spPr bwMode="auto">
        <a:xfrm>
          <a:off x="4829175" y="3048000"/>
          <a:ext cx="781050" cy="361950"/>
        </a:xfrm>
        <a:prstGeom prst="borderCallout1">
          <a:avLst>
            <a:gd name="adj1" fmla="val 31579"/>
            <a:gd name="adj2" fmla="val -9755"/>
            <a:gd name="adj3" fmla="val 60528"/>
            <a:gd name="adj4" fmla="val -26829"/>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兼業がある場合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買掛金</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20</xdr:col>
      <xdr:colOff>107950</xdr:colOff>
      <xdr:row>32</xdr:row>
      <xdr:rowOff>88900</xdr:rowOff>
    </xdr:from>
    <xdr:to>
      <xdr:col>25</xdr:col>
      <xdr:colOff>460420</xdr:colOff>
      <xdr:row>38</xdr:row>
      <xdr:rowOff>88900</xdr:rowOff>
    </xdr:to>
    <xdr:sp macro="" textlink="">
      <xdr:nvSpPr>
        <xdr:cNvPr id="13361" name="AutoShape 49">
          <a:extLst>
            <a:ext uri="{FF2B5EF4-FFF2-40B4-BE49-F238E27FC236}">
              <a16:creationId xmlns:a16="http://schemas.microsoft.com/office/drawing/2014/main" id="{BFD750A5-E9CC-0DA7-317A-63CC7E2C8125}"/>
            </a:ext>
          </a:extLst>
        </xdr:cNvPr>
        <xdr:cNvSpPr>
          <a:spLocks/>
        </xdr:cNvSpPr>
      </xdr:nvSpPr>
      <xdr:spPr bwMode="auto">
        <a:xfrm>
          <a:off x="7019925" y="3838575"/>
          <a:ext cx="2924175" cy="1028700"/>
        </a:xfrm>
        <a:prstGeom prst="borderCallout1">
          <a:avLst>
            <a:gd name="adj1" fmla="val 11111"/>
            <a:gd name="adj2" fmla="val -2676"/>
            <a:gd name="adj3" fmla="val 32407"/>
            <a:gd name="adj4" fmla="val -11704"/>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経審を受ける場合</a:t>
          </a:r>
        </a:p>
        <a:p>
          <a:pPr algn="l" rtl="0">
            <a:lnSpc>
              <a:spcPts val="1100"/>
            </a:lnSpc>
            <a:defRPr sz="1000"/>
          </a:pPr>
          <a:r>
            <a:rPr lang="ja-JP" altLang="en-US" sz="900" b="0" i="0" u="none" strike="noStrike" baseline="0">
              <a:solidFill>
                <a:srgbClr val="000000"/>
              </a:solidFill>
              <a:latin typeface="ＭＳ Ｐゴシック"/>
              <a:ea typeface="ＭＳ Ｐゴシック"/>
            </a:rPr>
            <a:t>ここに金額がなかったり、正しくない財務諸表は修正されることがあります。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赤字で均等割だけの場合も必ず計上します。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「未払法人税等」と損益計算書の「法人税、住民税及び事業税」を修正するため利益が変わる場合があります。</a:t>
          </a:r>
        </a:p>
      </xdr:txBody>
    </xdr:sp>
    <xdr:clientData/>
  </xdr:twoCellAnchor>
  <xdr:twoCellAnchor>
    <xdr:from>
      <xdr:col>23</xdr:col>
      <xdr:colOff>130175</xdr:colOff>
      <xdr:row>55</xdr:row>
      <xdr:rowOff>19050</xdr:rowOff>
    </xdr:from>
    <xdr:to>
      <xdr:col>25</xdr:col>
      <xdr:colOff>581025</xdr:colOff>
      <xdr:row>61</xdr:row>
      <xdr:rowOff>38100</xdr:rowOff>
    </xdr:to>
    <xdr:sp macro="" textlink="">
      <xdr:nvSpPr>
        <xdr:cNvPr id="13364" name="AutoShape 52">
          <a:extLst>
            <a:ext uri="{FF2B5EF4-FFF2-40B4-BE49-F238E27FC236}">
              <a16:creationId xmlns:a16="http://schemas.microsoft.com/office/drawing/2014/main" id="{BE6C2714-76F5-FEA6-AB97-CD56F8B2CFED}"/>
            </a:ext>
          </a:extLst>
        </xdr:cNvPr>
        <xdr:cNvSpPr>
          <a:spLocks/>
        </xdr:cNvSpPr>
      </xdr:nvSpPr>
      <xdr:spPr bwMode="auto">
        <a:xfrm>
          <a:off x="8210550" y="7419975"/>
          <a:ext cx="1866900" cy="1066800"/>
        </a:xfrm>
        <a:prstGeom prst="borderCallout1">
          <a:avLst>
            <a:gd name="adj1" fmla="val 10713"/>
            <a:gd name="adj2" fmla="val -4083"/>
            <a:gd name="adj3" fmla="val 70537"/>
            <a:gd name="adj4" fmla="val -22958"/>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a:t>
          </a:r>
        </a:p>
        <a:p>
          <a:pPr algn="l" rtl="0">
            <a:lnSpc>
              <a:spcPts val="1100"/>
            </a:lnSpc>
            <a:defRPr sz="1000"/>
          </a:pPr>
          <a:r>
            <a:rPr lang="ja-JP" altLang="en-US" sz="900" b="0" i="0" u="none" strike="noStrike" baseline="0">
              <a:solidFill>
                <a:srgbClr val="000000"/>
              </a:solidFill>
              <a:latin typeface="ＭＳ Ｐゴシック"/>
              <a:ea typeface="ＭＳ Ｐゴシック"/>
            </a:rPr>
            <a:t>今回決算がH25.3.31現在の場合</a:t>
          </a:r>
        </a:p>
        <a:p>
          <a:pPr algn="l" rtl="0">
            <a:lnSpc>
              <a:spcPts val="1100"/>
            </a:lnSpc>
            <a:defRPr sz="1000"/>
          </a:pPr>
          <a:r>
            <a:rPr lang="ja-JP" altLang="en-US" sz="900" b="1" i="0" u="none" strike="noStrike" baseline="0">
              <a:solidFill>
                <a:srgbClr val="FF0000"/>
              </a:solidFill>
              <a:latin typeface="ＭＳ Ｐゴシック"/>
              <a:ea typeface="ＭＳ Ｐゴシック"/>
            </a:rPr>
            <a:t>1年前の決算</a:t>
          </a:r>
          <a:r>
            <a:rPr lang="ja-JP" altLang="en-US" sz="900" b="0" i="0" u="none" strike="noStrike" baseline="0">
              <a:solidFill>
                <a:srgbClr val="000000"/>
              </a:solidFill>
              <a:latin typeface="ＭＳ Ｐゴシック"/>
              <a:ea typeface="ＭＳ Ｐゴシック"/>
            </a:rPr>
            <a:t>（H24.3.31現在）</a:t>
          </a:r>
        </a:p>
        <a:p>
          <a:pPr algn="l" rtl="0">
            <a:defRPr sz="1000"/>
          </a:pPr>
          <a:r>
            <a:rPr lang="ja-JP" altLang="en-US" sz="900" b="0" i="0" u="none" strike="noStrike" baseline="0">
              <a:solidFill>
                <a:srgbClr val="000000"/>
              </a:solidFill>
              <a:latin typeface="ＭＳ Ｐゴシック"/>
              <a:ea typeface="ＭＳ Ｐゴシック"/>
            </a:rPr>
            <a:t>の数字を入力してください。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2期分の決算書を用意します。</a:t>
          </a:r>
          <a:endParaRPr lang="ja-JP" altLang="en-US"/>
        </a:p>
      </xdr:txBody>
    </xdr:sp>
    <xdr:clientData/>
  </xdr:twoCellAnchor>
  <xdr:twoCellAnchor editAs="oneCell">
    <xdr:from>
      <xdr:col>1</xdr:col>
      <xdr:colOff>38100</xdr:colOff>
      <xdr:row>5</xdr:row>
      <xdr:rowOff>6350</xdr:rowOff>
    </xdr:from>
    <xdr:to>
      <xdr:col>18</xdr:col>
      <xdr:colOff>647700</xdr:colOff>
      <xdr:row>9</xdr:row>
      <xdr:rowOff>152400</xdr:rowOff>
    </xdr:to>
    <xdr:pic>
      <xdr:nvPicPr>
        <xdr:cNvPr id="2914" name="Picture 67">
          <a:extLst>
            <a:ext uri="{FF2B5EF4-FFF2-40B4-BE49-F238E27FC236}">
              <a16:creationId xmlns:a16="http://schemas.microsoft.com/office/drawing/2014/main" id="{9EFFBB40-172E-CC67-B5DB-A3B755BE3E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03250"/>
          <a:ext cx="5994400"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88900</xdr:colOff>
      <xdr:row>14</xdr:row>
      <xdr:rowOff>88900</xdr:rowOff>
    </xdr:from>
    <xdr:to>
      <xdr:col>7</xdr:col>
      <xdr:colOff>133350</xdr:colOff>
      <xdr:row>14</xdr:row>
      <xdr:rowOff>114300</xdr:rowOff>
    </xdr:to>
    <xdr:grpSp>
      <xdr:nvGrpSpPr>
        <xdr:cNvPr id="2915" name="Group 79">
          <a:extLst>
            <a:ext uri="{FF2B5EF4-FFF2-40B4-BE49-F238E27FC236}">
              <a16:creationId xmlns:a16="http://schemas.microsoft.com/office/drawing/2014/main" id="{F2823F1B-E401-1700-D69A-430BB83898BE}"/>
            </a:ext>
          </a:extLst>
        </xdr:cNvPr>
        <xdr:cNvGrpSpPr>
          <a:grpSpLocks/>
        </xdr:cNvGrpSpPr>
      </xdr:nvGrpSpPr>
      <xdr:grpSpPr bwMode="auto">
        <a:xfrm>
          <a:off x="841375" y="2193925"/>
          <a:ext cx="1225550" cy="25400"/>
          <a:chOff x="192" y="847"/>
          <a:chExt cx="97" cy="4"/>
        </a:xfrm>
      </xdr:grpSpPr>
      <xdr:sp macro="" textlink="">
        <xdr:nvSpPr>
          <xdr:cNvPr id="2916" name="Line 80">
            <a:extLst>
              <a:ext uri="{FF2B5EF4-FFF2-40B4-BE49-F238E27FC236}">
                <a16:creationId xmlns:a16="http://schemas.microsoft.com/office/drawing/2014/main" id="{CA86D2E7-72FF-A63F-87AF-FD42B4B7CE29}"/>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17" name="Line 81">
            <a:extLst>
              <a:ext uri="{FF2B5EF4-FFF2-40B4-BE49-F238E27FC236}">
                <a16:creationId xmlns:a16="http://schemas.microsoft.com/office/drawing/2014/main" id="{FDB7DFAE-7983-44C2-C821-B6F2638CB02B}"/>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120650</xdr:colOff>
      <xdr:row>17</xdr:row>
      <xdr:rowOff>95250</xdr:rowOff>
    </xdr:from>
    <xdr:to>
      <xdr:col>15</xdr:col>
      <xdr:colOff>6350</xdr:colOff>
      <xdr:row>17</xdr:row>
      <xdr:rowOff>95250</xdr:rowOff>
    </xdr:to>
    <xdr:sp macro="" textlink="">
      <xdr:nvSpPr>
        <xdr:cNvPr id="3543" name="Line 4">
          <a:extLst>
            <a:ext uri="{FF2B5EF4-FFF2-40B4-BE49-F238E27FC236}">
              <a16:creationId xmlns:a16="http://schemas.microsoft.com/office/drawing/2014/main" id="{76DBF038-BD58-A7BE-78DD-3616EC020D06}"/>
            </a:ext>
          </a:extLst>
        </xdr:cNvPr>
        <xdr:cNvSpPr>
          <a:spLocks noChangeShapeType="1"/>
        </xdr:cNvSpPr>
      </xdr:nvSpPr>
      <xdr:spPr bwMode="auto">
        <a:xfrm>
          <a:off x="5448300" y="26543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17</xdr:row>
      <xdr:rowOff>95250</xdr:rowOff>
    </xdr:from>
    <xdr:to>
      <xdr:col>15</xdr:col>
      <xdr:colOff>19050</xdr:colOff>
      <xdr:row>24</xdr:row>
      <xdr:rowOff>88900</xdr:rowOff>
    </xdr:to>
    <xdr:sp macro="" textlink="">
      <xdr:nvSpPr>
        <xdr:cNvPr id="3544" name="Line 5">
          <a:extLst>
            <a:ext uri="{FF2B5EF4-FFF2-40B4-BE49-F238E27FC236}">
              <a16:creationId xmlns:a16="http://schemas.microsoft.com/office/drawing/2014/main" id="{2DD700C1-FC65-F457-6D3A-D6922F992389}"/>
            </a:ext>
          </a:extLst>
        </xdr:cNvPr>
        <xdr:cNvSpPr>
          <a:spLocks noChangeShapeType="1"/>
        </xdr:cNvSpPr>
      </xdr:nvSpPr>
      <xdr:spPr bwMode="auto">
        <a:xfrm>
          <a:off x="5556250" y="2654300"/>
          <a:ext cx="0" cy="1123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50800</xdr:colOff>
      <xdr:row>24</xdr:row>
      <xdr:rowOff>88900</xdr:rowOff>
    </xdr:from>
    <xdr:to>
      <xdr:col>15</xdr:col>
      <xdr:colOff>19050</xdr:colOff>
      <xdr:row>24</xdr:row>
      <xdr:rowOff>88900</xdr:rowOff>
    </xdr:to>
    <xdr:sp macro="" textlink="">
      <xdr:nvSpPr>
        <xdr:cNvPr id="3545" name="Line 6">
          <a:extLst>
            <a:ext uri="{FF2B5EF4-FFF2-40B4-BE49-F238E27FC236}">
              <a16:creationId xmlns:a16="http://schemas.microsoft.com/office/drawing/2014/main" id="{58F631CC-AF4D-C28F-4241-013CE2D3FC3F}"/>
            </a:ext>
          </a:extLst>
        </xdr:cNvPr>
        <xdr:cNvSpPr>
          <a:spLocks noChangeShapeType="1"/>
        </xdr:cNvSpPr>
      </xdr:nvSpPr>
      <xdr:spPr bwMode="auto">
        <a:xfrm flipH="1">
          <a:off x="4298950" y="3778250"/>
          <a:ext cx="1257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212725</xdr:colOff>
      <xdr:row>12</xdr:row>
      <xdr:rowOff>123825</xdr:rowOff>
    </xdr:from>
    <xdr:to>
      <xdr:col>19</xdr:col>
      <xdr:colOff>180975</xdr:colOff>
      <xdr:row>16</xdr:row>
      <xdr:rowOff>0</xdr:rowOff>
    </xdr:to>
    <xdr:sp macro="" textlink="">
      <xdr:nvSpPr>
        <xdr:cNvPr id="14345" name="Text Box 9">
          <a:hlinkClick xmlns:r="http://schemas.openxmlformats.org/officeDocument/2006/relationships" r:id="rId1"/>
          <a:extLst>
            <a:ext uri="{FF2B5EF4-FFF2-40B4-BE49-F238E27FC236}">
              <a16:creationId xmlns:a16="http://schemas.microsoft.com/office/drawing/2014/main" id="{694F306B-E760-1281-AD9A-DDEBCEBD5E54}"/>
            </a:ext>
          </a:extLst>
        </xdr:cNvPr>
        <xdr:cNvSpPr txBox="1">
          <a:spLocks noChangeArrowheads="1"/>
        </xdr:cNvSpPr>
      </xdr:nvSpPr>
      <xdr:spPr bwMode="auto">
        <a:xfrm>
          <a:off x="5953125" y="2486025"/>
          <a:ext cx="2409825" cy="485775"/>
        </a:xfrm>
        <a:prstGeom prst="rect">
          <a:avLst/>
        </a:prstGeom>
        <a:solidFill>
          <a:srgbClr val="FF0000"/>
        </a:solidFill>
        <a:ln>
          <a:noFill/>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FFFF"/>
              </a:solidFill>
              <a:latin typeface="ＭＳ Ｐゴシック"/>
              <a:ea typeface="ＭＳ Ｐゴシック"/>
            </a:rPr>
            <a:t>・「うち労務外注費」「うち人件費」とは？</a:t>
          </a:r>
        </a:p>
        <a:p>
          <a:pPr algn="l" rtl="0">
            <a:lnSpc>
              <a:spcPts val="1000"/>
            </a:lnSpc>
            <a:defRPr sz="1000"/>
          </a:pPr>
          <a:r>
            <a:rPr lang="ja-JP" altLang="en-US" sz="900" b="0" i="0" u="none" strike="noStrike" baseline="0">
              <a:solidFill>
                <a:srgbClr val="FFFFFF"/>
              </a:solidFill>
              <a:latin typeface="ＭＳ Ｐゴシック"/>
              <a:ea typeface="ＭＳ Ｐゴシック"/>
            </a:rPr>
            <a:t>・期首</a:t>
          </a:r>
          <a:r>
            <a:rPr lang="en-US" altLang="ja-JP" sz="900" b="0" i="0" u="none" strike="noStrike" baseline="0">
              <a:solidFill>
                <a:srgbClr val="FFFFFF"/>
              </a:solidFill>
              <a:latin typeface="ＭＳ Ｐゴシック"/>
              <a:ea typeface="ＭＳ Ｐゴシック"/>
            </a:rPr>
            <a:t>/</a:t>
          </a:r>
          <a:r>
            <a:rPr lang="ja-JP" altLang="en-US" sz="900" b="0" i="0" u="none" strike="noStrike" baseline="0">
              <a:solidFill>
                <a:srgbClr val="FFFFFF"/>
              </a:solidFill>
              <a:latin typeface="ＭＳ Ｐゴシック"/>
              <a:ea typeface="ＭＳ Ｐゴシック"/>
            </a:rPr>
            <a:t>期末未成工事支出金がある場合は？</a:t>
          </a:r>
        </a:p>
        <a:p>
          <a:pPr algn="l" rtl="0">
            <a:lnSpc>
              <a:spcPts val="1000"/>
            </a:lnSpc>
            <a:defRPr sz="1000"/>
          </a:pPr>
          <a:r>
            <a:rPr lang="ja-JP" altLang="en-US" sz="900" b="0" i="0" u="none" strike="noStrike" baseline="0">
              <a:solidFill>
                <a:srgbClr val="FFFFFF"/>
              </a:solidFill>
              <a:latin typeface="ＭＳ Ｐゴシック"/>
              <a:ea typeface="ＭＳ Ｐゴシック"/>
            </a:rPr>
            <a:t>ここをクリックで解説にジャンプ</a:t>
          </a:r>
        </a:p>
      </xdr:txBody>
    </xdr:sp>
    <xdr:clientData/>
  </xdr:twoCellAnchor>
  <xdr:twoCellAnchor>
    <xdr:from>
      <xdr:col>13</xdr:col>
      <xdr:colOff>403225</xdr:colOff>
      <xdr:row>35</xdr:row>
      <xdr:rowOff>57150</xdr:rowOff>
    </xdr:from>
    <xdr:to>
      <xdr:col>15</xdr:col>
      <xdr:colOff>558785</xdr:colOff>
      <xdr:row>43</xdr:row>
      <xdr:rowOff>79390</xdr:rowOff>
    </xdr:to>
    <xdr:sp macro="" textlink="">
      <xdr:nvSpPr>
        <xdr:cNvPr id="14349" name="Text Box 13">
          <a:extLst>
            <a:ext uri="{FF2B5EF4-FFF2-40B4-BE49-F238E27FC236}">
              <a16:creationId xmlns:a16="http://schemas.microsoft.com/office/drawing/2014/main" id="{CD6AB57C-9C82-743E-C41D-ADA19C683186}"/>
            </a:ext>
          </a:extLst>
        </xdr:cNvPr>
        <xdr:cNvSpPr txBox="1">
          <a:spLocks noChangeArrowheads="1"/>
        </xdr:cNvSpPr>
      </xdr:nvSpPr>
      <xdr:spPr bwMode="auto">
        <a:xfrm>
          <a:off x="4857750" y="6572250"/>
          <a:ext cx="1466850" cy="1400175"/>
        </a:xfrm>
        <a:prstGeom prst="rect">
          <a:avLst/>
        </a:prstGeom>
        <a:solidFill>
          <a:srgbClr val="FFFFFF"/>
        </a:solidFill>
        <a:ln>
          <a:noFill/>
        </a:ln>
      </xdr:spPr>
      <xdr:txBody>
        <a:bodyPr vertOverflow="clip" wrap="square" lIns="27432" tIns="18288" rIns="0" bIns="0" anchor="t" upright="1"/>
        <a:lstStyle/>
        <a:p>
          <a:pPr algn="l" rtl="0">
            <a:lnSpc>
              <a:spcPts val="900"/>
            </a:lnSpc>
            <a:defRPr sz="1000"/>
          </a:pPr>
          <a:r>
            <a:rPr lang="ja-JP" altLang="en-US" sz="900" b="1" i="0" u="none" strike="noStrike" baseline="0">
              <a:solidFill>
                <a:srgbClr val="000000"/>
              </a:solidFill>
              <a:latin typeface="ＭＳ Ｐゴシック"/>
              <a:ea typeface="ＭＳ Ｐゴシック"/>
            </a:rPr>
            <a:t>経審受ける場合のポイント</a:t>
          </a:r>
          <a:endParaRPr lang="ja-JP" altLang="en-US" sz="900" b="0" i="0" u="none" strike="noStrike" baseline="0">
            <a:solidFill>
              <a:srgbClr val="000000"/>
            </a:solidFill>
            <a:latin typeface="ＭＳ Ｐゴシック"/>
            <a:ea typeface="ＭＳ Ｐゴシック"/>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①免税業者以外は税抜き</a:t>
          </a:r>
        </a:p>
        <a:p>
          <a:pPr algn="l" rtl="0">
            <a:lnSpc>
              <a:spcPts val="900"/>
            </a:lnSpc>
            <a:defRPr sz="1000"/>
          </a:pPr>
          <a:r>
            <a:rPr lang="ja-JP" altLang="en-US" sz="900" b="0" i="0" u="none" strike="noStrike" baseline="0">
              <a:solidFill>
                <a:srgbClr val="000000"/>
              </a:solidFill>
              <a:latin typeface="ＭＳ Ｐゴシック"/>
              <a:ea typeface="ＭＳ Ｐゴシック"/>
            </a:rPr>
            <a:t>②「法人税、住民税及び事業税」を正しく計算して未払計上</a:t>
          </a:r>
        </a:p>
        <a:p>
          <a:pPr algn="l" rtl="0">
            <a:lnSpc>
              <a:spcPts val="900"/>
            </a:lnSpc>
            <a:defRPr sz="1000"/>
          </a:pPr>
          <a:r>
            <a:rPr lang="ja-JP" altLang="en-US" sz="900" b="0" i="0" u="none" strike="noStrike" baseline="0">
              <a:solidFill>
                <a:srgbClr val="000000"/>
              </a:solidFill>
              <a:latin typeface="ＭＳ Ｐゴシック"/>
              <a:ea typeface="ＭＳ Ｐゴシック"/>
            </a:rPr>
            <a:t>する。</a:t>
          </a:r>
        </a:p>
        <a:p>
          <a:pPr algn="l" rtl="0">
            <a:lnSpc>
              <a:spcPts val="900"/>
            </a:lnSpc>
            <a:defRPr sz="1000"/>
          </a:pPr>
          <a:r>
            <a:rPr lang="ja-JP" altLang="en-US" sz="900" b="0" i="0" u="none" strike="noStrike" baseline="0">
              <a:solidFill>
                <a:srgbClr val="000000"/>
              </a:solidFill>
              <a:latin typeface="ＭＳ Ｐゴシック"/>
              <a:ea typeface="ＭＳ Ｐゴシック"/>
            </a:rPr>
            <a:t>　</a:t>
          </a:r>
        </a:p>
        <a:p>
          <a:pPr algn="l" rtl="0">
            <a:lnSpc>
              <a:spcPts val="900"/>
            </a:lnSpc>
            <a:defRPr sz="1000"/>
          </a:pPr>
          <a:r>
            <a:rPr lang="ja-JP" altLang="en-US" sz="900" b="1" i="0" u="none" strike="noStrike" baseline="0">
              <a:solidFill>
                <a:srgbClr val="000000"/>
              </a:solidFill>
              <a:latin typeface="ＭＳ Ｐゴシック"/>
              <a:ea typeface="ＭＳ Ｐゴシック"/>
            </a:rPr>
            <a:t>　税理士さんに</a:t>
          </a:r>
        </a:p>
        <a:p>
          <a:pPr algn="l" rtl="0">
            <a:lnSpc>
              <a:spcPts val="900"/>
            </a:lnSpc>
            <a:defRPr sz="1000"/>
          </a:pPr>
          <a:r>
            <a:rPr lang="ja-JP" altLang="en-US" sz="900" b="1" i="0" u="none" strike="noStrike" baseline="0">
              <a:solidFill>
                <a:srgbClr val="000000"/>
              </a:solidFill>
              <a:latin typeface="ＭＳ Ｐゴシック"/>
              <a:ea typeface="ＭＳ Ｐゴシック"/>
            </a:rPr>
            <a:t>　協力してもらおう</a:t>
          </a:r>
          <a:endParaRPr lang="ja-JP" altLang="en-US" sz="900" b="0" i="1" u="none" strike="noStrike" baseline="0">
            <a:solidFill>
              <a:srgbClr val="000000"/>
            </a:solidFill>
            <a:latin typeface="ＭＳ Ｐゴシック"/>
            <a:ea typeface="ＭＳ Ｐゴシック"/>
          </a:endParaRP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editAs="oneCell">
    <xdr:from>
      <xdr:col>15</xdr:col>
      <xdr:colOff>469900</xdr:colOff>
      <xdr:row>38</xdr:row>
      <xdr:rowOff>158750</xdr:rowOff>
    </xdr:from>
    <xdr:to>
      <xdr:col>17</xdr:col>
      <xdr:colOff>25400</xdr:colOff>
      <xdr:row>42</xdr:row>
      <xdr:rowOff>19050</xdr:rowOff>
    </xdr:to>
    <xdr:pic>
      <xdr:nvPicPr>
        <xdr:cNvPr id="3548" name="Picture 12" descr="19ILBH13">
          <a:extLst>
            <a:ext uri="{FF2B5EF4-FFF2-40B4-BE49-F238E27FC236}">
              <a16:creationId xmlns:a16="http://schemas.microsoft.com/office/drawing/2014/main" id="{8B7E1F37-2FC1-B2D1-6E99-794FF4D472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7100" y="6159500"/>
          <a:ext cx="4191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180975</xdr:colOff>
      <xdr:row>73</xdr:row>
      <xdr:rowOff>136525</xdr:rowOff>
    </xdr:from>
    <xdr:to>
      <xdr:col>19</xdr:col>
      <xdr:colOff>441325</xdr:colOff>
      <xdr:row>79</xdr:row>
      <xdr:rowOff>38123</xdr:rowOff>
    </xdr:to>
    <xdr:sp macro="" textlink="">
      <xdr:nvSpPr>
        <xdr:cNvPr id="14350" name="AutoShape 14">
          <a:extLst>
            <a:ext uri="{FF2B5EF4-FFF2-40B4-BE49-F238E27FC236}">
              <a16:creationId xmlns:a16="http://schemas.microsoft.com/office/drawing/2014/main" id="{1682C4F0-0C96-0FD5-1F18-C9054F711036}"/>
            </a:ext>
          </a:extLst>
        </xdr:cNvPr>
        <xdr:cNvSpPr>
          <a:spLocks/>
        </xdr:cNvSpPr>
      </xdr:nvSpPr>
      <xdr:spPr bwMode="auto">
        <a:xfrm>
          <a:off x="5686425" y="13192125"/>
          <a:ext cx="2962275" cy="942975"/>
        </a:xfrm>
        <a:prstGeom prst="borderCallout1">
          <a:avLst>
            <a:gd name="adj1" fmla="val 12120"/>
            <a:gd name="adj2" fmla="val -2574"/>
            <a:gd name="adj3" fmla="val 12120"/>
            <a:gd name="adj4" fmla="val -46301"/>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経審を受ける場合</a:t>
          </a:r>
        </a:p>
        <a:p>
          <a:pPr algn="l" rtl="0">
            <a:lnSpc>
              <a:spcPts val="1100"/>
            </a:lnSpc>
            <a:defRPr sz="1000"/>
          </a:pPr>
          <a:r>
            <a:rPr lang="ja-JP" altLang="en-US" sz="900" b="0" i="0" u="none" strike="noStrike" baseline="0">
              <a:solidFill>
                <a:srgbClr val="000000"/>
              </a:solidFill>
              <a:latin typeface="ＭＳ Ｐゴシック"/>
              <a:ea typeface="ＭＳ Ｐゴシック"/>
            </a:rPr>
            <a:t>ここに金額がなかったり、正しくない財務諸表は修正されることがあります。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赤字で均等割だけの場合も必ず計上します。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「未払法人税等」と損益計算書の「法人税、住民税及び事業税」を修正するため利益が変わる場合があります。</a:t>
          </a:r>
        </a:p>
      </xdr:txBody>
    </xdr:sp>
    <xdr:clientData/>
  </xdr:twoCellAnchor>
  <xdr:twoCellAnchor>
    <xdr:from>
      <xdr:col>13</xdr:col>
      <xdr:colOff>139700</xdr:colOff>
      <xdr:row>47</xdr:row>
      <xdr:rowOff>117475</xdr:rowOff>
    </xdr:from>
    <xdr:to>
      <xdr:col>16</xdr:col>
      <xdr:colOff>92075</xdr:colOff>
      <xdr:row>51</xdr:row>
      <xdr:rowOff>107950</xdr:rowOff>
    </xdr:to>
    <xdr:sp macro="" textlink="">
      <xdr:nvSpPr>
        <xdr:cNvPr id="14351" name="AutoShape 15">
          <a:extLst>
            <a:ext uri="{FF2B5EF4-FFF2-40B4-BE49-F238E27FC236}">
              <a16:creationId xmlns:a16="http://schemas.microsoft.com/office/drawing/2014/main" id="{8C6BE315-3960-D68F-D7B2-80AA01E5080C}"/>
            </a:ext>
          </a:extLst>
        </xdr:cNvPr>
        <xdr:cNvSpPr>
          <a:spLocks/>
        </xdr:cNvSpPr>
      </xdr:nvSpPr>
      <xdr:spPr bwMode="auto">
        <a:xfrm>
          <a:off x="4562475" y="8696325"/>
          <a:ext cx="2047875" cy="676275"/>
        </a:xfrm>
        <a:prstGeom prst="borderCallout1">
          <a:avLst>
            <a:gd name="adj1" fmla="val 16903"/>
            <a:gd name="adj2" fmla="val -3722"/>
            <a:gd name="adj3" fmla="val 16903"/>
            <a:gd name="adj4" fmla="val -10699"/>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経審を受ける場合</a:t>
          </a:r>
        </a:p>
        <a:p>
          <a:pPr algn="l" rtl="0">
            <a:lnSpc>
              <a:spcPts val="1100"/>
            </a:lnSpc>
            <a:defRPr sz="1000"/>
          </a:pPr>
          <a:r>
            <a:rPr lang="ja-JP" altLang="en-US" sz="900" b="0" i="0" u="none" strike="noStrike" baseline="0">
              <a:solidFill>
                <a:srgbClr val="000000"/>
              </a:solidFill>
              <a:latin typeface="ＭＳ Ｐゴシック"/>
              <a:ea typeface="ＭＳ Ｐゴシック"/>
            </a:rPr>
            <a:t>法人税、住民税、事業税は</a:t>
          </a:r>
        </a:p>
        <a:p>
          <a:pPr algn="l" rtl="0">
            <a:lnSpc>
              <a:spcPts val="1100"/>
            </a:lnSpc>
            <a:defRPr sz="1000"/>
          </a:pPr>
          <a:r>
            <a:rPr lang="ja-JP" altLang="en-US" sz="900" b="0" i="0" u="none" strike="noStrike" baseline="0">
              <a:solidFill>
                <a:srgbClr val="000000"/>
              </a:solidFill>
              <a:latin typeface="ＭＳ Ｐゴシック"/>
              <a:ea typeface="ＭＳ Ｐゴシック"/>
            </a:rPr>
            <a:t>「租税公課」で処理してはいけません。</a:t>
          </a:r>
        </a:p>
        <a:p>
          <a:pPr algn="l" rtl="0">
            <a:lnSpc>
              <a:spcPts val="1000"/>
            </a:lnSpc>
            <a:defRPr sz="1000"/>
          </a:pPr>
          <a:r>
            <a:rPr lang="ja-JP" altLang="en-US" sz="900" b="0" i="0" u="none" strike="noStrike" baseline="0">
              <a:solidFill>
                <a:srgbClr val="000000"/>
              </a:solidFill>
              <a:latin typeface="ＭＳ Ｐゴシック"/>
              <a:ea typeface="ＭＳ Ｐゴシック"/>
            </a:rPr>
            <a:t>「法人税、事業税及び事業税」に入力</a:t>
          </a:r>
        </a:p>
      </xdr:txBody>
    </xdr:sp>
    <xdr:clientData/>
  </xdr:twoCellAnchor>
  <xdr:twoCellAnchor>
    <xdr:from>
      <xdr:col>13</xdr:col>
      <xdr:colOff>120650</xdr:colOff>
      <xdr:row>58</xdr:row>
      <xdr:rowOff>155575</xdr:rowOff>
    </xdr:from>
    <xdr:to>
      <xdr:col>17</xdr:col>
      <xdr:colOff>615950</xdr:colOff>
      <xdr:row>62</xdr:row>
      <xdr:rowOff>146050</xdr:rowOff>
    </xdr:to>
    <xdr:sp macro="" textlink="">
      <xdr:nvSpPr>
        <xdr:cNvPr id="14352" name="AutoShape 16">
          <a:extLst>
            <a:ext uri="{FF2B5EF4-FFF2-40B4-BE49-F238E27FC236}">
              <a16:creationId xmlns:a16="http://schemas.microsoft.com/office/drawing/2014/main" id="{76D7F5F1-16F8-2F95-D3DB-B0BBB115AEC5}"/>
            </a:ext>
          </a:extLst>
        </xdr:cNvPr>
        <xdr:cNvSpPr>
          <a:spLocks/>
        </xdr:cNvSpPr>
      </xdr:nvSpPr>
      <xdr:spPr bwMode="auto">
        <a:xfrm>
          <a:off x="4543425" y="10620375"/>
          <a:ext cx="2781300" cy="676275"/>
        </a:xfrm>
        <a:prstGeom prst="borderCallout1">
          <a:avLst>
            <a:gd name="adj1" fmla="val 16903"/>
            <a:gd name="adj2" fmla="val -2741"/>
            <a:gd name="adj3" fmla="val 16903"/>
            <a:gd name="adj4" fmla="val -7532"/>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経審を受ける場合</a:t>
          </a:r>
        </a:p>
        <a:p>
          <a:pPr algn="l" rtl="0">
            <a:lnSpc>
              <a:spcPts val="1100"/>
            </a:lnSpc>
            <a:defRPr sz="1000"/>
          </a:pPr>
          <a:r>
            <a:rPr lang="ja-JP" altLang="en-US" sz="900" b="0" i="0" u="none" strike="noStrike" baseline="0">
              <a:solidFill>
                <a:srgbClr val="000000"/>
              </a:solidFill>
              <a:latin typeface="ＭＳ Ｐゴシック"/>
              <a:ea typeface="ＭＳ Ｐゴシック"/>
            </a:rPr>
            <a:t>手形割引料は「支払利息」で処理してはいけません。</a:t>
          </a:r>
        </a:p>
        <a:p>
          <a:pPr algn="l" rtl="0">
            <a:lnSpc>
              <a:spcPts val="1100"/>
            </a:lnSpc>
            <a:defRPr sz="1000"/>
          </a:pPr>
          <a:r>
            <a:rPr lang="ja-JP" altLang="en-US" sz="900" b="0" i="0" u="none" strike="noStrike" baseline="0">
              <a:solidFill>
                <a:srgbClr val="000000"/>
              </a:solidFill>
              <a:latin typeface="ＭＳ Ｐゴシック"/>
              <a:ea typeface="ＭＳ Ｐゴシック"/>
            </a:rPr>
            <a:t>「手形売却損」という科目を作るか</a:t>
          </a:r>
        </a:p>
        <a:p>
          <a:pPr algn="l" rtl="0">
            <a:lnSpc>
              <a:spcPts val="1000"/>
            </a:lnSpc>
            <a:defRPr sz="1000"/>
          </a:pPr>
          <a:r>
            <a:rPr lang="ja-JP" altLang="en-US" sz="900" b="0" i="0" u="none" strike="noStrike" baseline="0">
              <a:solidFill>
                <a:srgbClr val="000000"/>
              </a:solidFill>
              <a:latin typeface="ＭＳ Ｐゴシック"/>
              <a:ea typeface="ＭＳ Ｐゴシック"/>
            </a:rPr>
            <a:t>または、営業外費用の「その他」で処理します。</a:t>
          </a:r>
        </a:p>
      </xdr:txBody>
    </xdr:sp>
    <xdr:clientData/>
  </xdr:twoCellAnchor>
  <xdr:twoCellAnchor>
    <xdr:from>
      <xdr:col>15</xdr:col>
      <xdr:colOff>241300</xdr:colOff>
      <xdr:row>20</xdr:row>
      <xdr:rowOff>136525</xdr:rowOff>
    </xdr:from>
    <xdr:to>
      <xdr:col>18</xdr:col>
      <xdr:colOff>568367</xdr:colOff>
      <xdr:row>23</xdr:row>
      <xdr:rowOff>3175</xdr:rowOff>
    </xdr:to>
    <xdr:sp macro="" textlink="">
      <xdr:nvSpPr>
        <xdr:cNvPr id="14353" name="AutoShape 17">
          <a:extLst>
            <a:ext uri="{FF2B5EF4-FFF2-40B4-BE49-F238E27FC236}">
              <a16:creationId xmlns:a16="http://schemas.microsoft.com/office/drawing/2014/main" id="{AA1602CA-011D-156C-F664-5807896274BF}"/>
            </a:ext>
          </a:extLst>
        </xdr:cNvPr>
        <xdr:cNvSpPr>
          <a:spLocks/>
        </xdr:cNvSpPr>
      </xdr:nvSpPr>
      <xdr:spPr bwMode="auto">
        <a:xfrm>
          <a:off x="5981700" y="4086225"/>
          <a:ext cx="2047875" cy="381000"/>
        </a:xfrm>
        <a:prstGeom prst="borderCallout1">
          <a:avLst>
            <a:gd name="adj1" fmla="val 30000"/>
            <a:gd name="adj2" fmla="val -3722"/>
            <a:gd name="adj3" fmla="val 30000"/>
            <a:gd name="adj4" fmla="val -80000"/>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工事経歴書、直前</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年の工事施工金額</a:t>
          </a:r>
        </a:p>
        <a:p>
          <a:pPr algn="l" rtl="0">
            <a:lnSpc>
              <a:spcPts val="1000"/>
            </a:lnSpc>
            <a:defRPr sz="1000"/>
          </a:pPr>
          <a:r>
            <a:rPr lang="ja-JP" altLang="en-US" sz="900" b="0" i="0" u="none" strike="noStrike" baseline="0">
              <a:solidFill>
                <a:srgbClr val="000000"/>
              </a:solidFill>
              <a:latin typeface="ＭＳ Ｐゴシック"/>
              <a:ea typeface="ＭＳ Ｐゴシック"/>
            </a:rPr>
            <a:t>の合計と一致します。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146050</xdr:colOff>
      <xdr:row>22</xdr:row>
      <xdr:rowOff>152400</xdr:rowOff>
    </xdr:from>
    <xdr:to>
      <xdr:col>27</xdr:col>
      <xdr:colOff>1035050</xdr:colOff>
      <xdr:row>23</xdr:row>
      <xdr:rowOff>6350</xdr:rowOff>
    </xdr:to>
    <xdr:grpSp>
      <xdr:nvGrpSpPr>
        <xdr:cNvPr id="48568" name="Group 13">
          <a:extLst>
            <a:ext uri="{FF2B5EF4-FFF2-40B4-BE49-F238E27FC236}">
              <a16:creationId xmlns:a16="http://schemas.microsoft.com/office/drawing/2014/main" id="{28A10BFC-7B38-D773-BAD2-1EFA5AFEBDE8}"/>
            </a:ext>
          </a:extLst>
        </xdr:cNvPr>
        <xdr:cNvGrpSpPr>
          <a:grpSpLocks/>
        </xdr:cNvGrpSpPr>
      </xdr:nvGrpSpPr>
      <xdr:grpSpPr bwMode="auto">
        <a:xfrm>
          <a:off x="7575550" y="5041900"/>
          <a:ext cx="1492250" cy="23283"/>
          <a:chOff x="192" y="847"/>
          <a:chExt cx="97" cy="4"/>
        </a:xfrm>
      </xdr:grpSpPr>
      <xdr:sp macro="" textlink="">
        <xdr:nvSpPr>
          <xdr:cNvPr id="48597" name="Line 14">
            <a:extLst>
              <a:ext uri="{FF2B5EF4-FFF2-40B4-BE49-F238E27FC236}">
                <a16:creationId xmlns:a16="http://schemas.microsoft.com/office/drawing/2014/main" id="{FA0BDE0B-F9F1-BD48-89CD-D3766F4663B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98" name="Line 15">
            <a:extLst>
              <a:ext uri="{FF2B5EF4-FFF2-40B4-BE49-F238E27FC236}">
                <a16:creationId xmlns:a16="http://schemas.microsoft.com/office/drawing/2014/main" id="{151E09A0-7675-4FF6-1A52-7D47E96919F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69850</xdr:colOff>
      <xdr:row>47</xdr:row>
      <xdr:rowOff>228600</xdr:rowOff>
    </xdr:from>
    <xdr:to>
      <xdr:col>27</xdr:col>
      <xdr:colOff>977900</xdr:colOff>
      <xdr:row>48</xdr:row>
      <xdr:rowOff>6350</xdr:rowOff>
    </xdr:to>
    <xdr:grpSp>
      <xdr:nvGrpSpPr>
        <xdr:cNvPr id="48569" name="Group 22">
          <a:extLst>
            <a:ext uri="{FF2B5EF4-FFF2-40B4-BE49-F238E27FC236}">
              <a16:creationId xmlns:a16="http://schemas.microsoft.com/office/drawing/2014/main" id="{E32D2BBE-EDC6-ED5C-9C86-2294E6622CC1}"/>
            </a:ext>
          </a:extLst>
        </xdr:cNvPr>
        <xdr:cNvGrpSpPr>
          <a:grpSpLocks/>
        </xdr:cNvGrpSpPr>
      </xdr:nvGrpSpPr>
      <xdr:grpSpPr bwMode="auto">
        <a:xfrm>
          <a:off x="7499350" y="11129433"/>
          <a:ext cx="1511300" cy="31750"/>
          <a:chOff x="192" y="847"/>
          <a:chExt cx="97" cy="4"/>
        </a:xfrm>
      </xdr:grpSpPr>
      <xdr:sp macro="" textlink="">
        <xdr:nvSpPr>
          <xdr:cNvPr id="48595" name="Line 23">
            <a:extLst>
              <a:ext uri="{FF2B5EF4-FFF2-40B4-BE49-F238E27FC236}">
                <a16:creationId xmlns:a16="http://schemas.microsoft.com/office/drawing/2014/main" id="{E4CB5C8F-13A9-BBA4-1BFD-D68A766A5A4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96" name="Line 24">
            <a:extLst>
              <a:ext uri="{FF2B5EF4-FFF2-40B4-BE49-F238E27FC236}">
                <a16:creationId xmlns:a16="http://schemas.microsoft.com/office/drawing/2014/main" id="{059020CE-47C5-4A79-1003-339FF8A6AE4B}"/>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139700</xdr:colOff>
      <xdr:row>27</xdr:row>
      <xdr:rowOff>82550</xdr:rowOff>
    </xdr:from>
    <xdr:to>
      <xdr:col>27</xdr:col>
      <xdr:colOff>1022350</xdr:colOff>
      <xdr:row>27</xdr:row>
      <xdr:rowOff>120650</xdr:rowOff>
    </xdr:to>
    <xdr:grpSp>
      <xdr:nvGrpSpPr>
        <xdr:cNvPr id="48570" name="Group 25">
          <a:extLst>
            <a:ext uri="{FF2B5EF4-FFF2-40B4-BE49-F238E27FC236}">
              <a16:creationId xmlns:a16="http://schemas.microsoft.com/office/drawing/2014/main" id="{21834A09-E3CD-FB67-F1A6-B5EC73816144}"/>
            </a:ext>
          </a:extLst>
        </xdr:cNvPr>
        <xdr:cNvGrpSpPr>
          <a:grpSpLocks/>
        </xdr:cNvGrpSpPr>
      </xdr:nvGrpSpPr>
      <xdr:grpSpPr bwMode="auto">
        <a:xfrm>
          <a:off x="7569200" y="6072717"/>
          <a:ext cx="1485900" cy="38100"/>
          <a:chOff x="192" y="847"/>
          <a:chExt cx="97" cy="4"/>
        </a:xfrm>
      </xdr:grpSpPr>
      <xdr:sp macro="" textlink="">
        <xdr:nvSpPr>
          <xdr:cNvPr id="48593" name="Line 26">
            <a:extLst>
              <a:ext uri="{FF2B5EF4-FFF2-40B4-BE49-F238E27FC236}">
                <a16:creationId xmlns:a16="http://schemas.microsoft.com/office/drawing/2014/main" id="{7786A1FD-25A7-0ED6-07AF-BD06B5F1D351}"/>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94" name="Line 27">
            <a:extLst>
              <a:ext uri="{FF2B5EF4-FFF2-40B4-BE49-F238E27FC236}">
                <a16:creationId xmlns:a16="http://schemas.microsoft.com/office/drawing/2014/main" id="{476DF9D7-8955-BD60-A78A-F550EE9208C6}"/>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158750</xdr:colOff>
      <xdr:row>24</xdr:row>
      <xdr:rowOff>215900</xdr:rowOff>
    </xdr:from>
    <xdr:to>
      <xdr:col>27</xdr:col>
      <xdr:colOff>1035050</xdr:colOff>
      <xdr:row>24</xdr:row>
      <xdr:rowOff>266700</xdr:rowOff>
    </xdr:to>
    <xdr:grpSp>
      <xdr:nvGrpSpPr>
        <xdr:cNvPr id="48571" name="Group 28">
          <a:extLst>
            <a:ext uri="{FF2B5EF4-FFF2-40B4-BE49-F238E27FC236}">
              <a16:creationId xmlns:a16="http://schemas.microsoft.com/office/drawing/2014/main" id="{74493995-4416-97EC-2384-972EC27DA680}"/>
            </a:ext>
          </a:extLst>
        </xdr:cNvPr>
        <xdr:cNvGrpSpPr>
          <a:grpSpLocks/>
        </xdr:cNvGrpSpPr>
      </xdr:nvGrpSpPr>
      <xdr:grpSpPr bwMode="auto">
        <a:xfrm>
          <a:off x="7588250" y="5444067"/>
          <a:ext cx="1479550" cy="41275"/>
          <a:chOff x="192" y="847"/>
          <a:chExt cx="97" cy="4"/>
        </a:xfrm>
      </xdr:grpSpPr>
      <xdr:sp macro="" textlink="">
        <xdr:nvSpPr>
          <xdr:cNvPr id="48591" name="Line 29">
            <a:extLst>
              <a:ext uri="{FF2B5EF4-FFF2-40B4-BE49-F238E27FC236}">
                <a16:creationId xmlns:a16="http://schemas.microsoft.com/office/drawing/2014/main" id="{83F23DCD-D85A-7B33-903D-CCE671227A97}"/>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92" name="Line 30">
            <a:extLst>
              <a:ext uri="{FF2B5EF4-FFF2-40B4-BE49-F238E27FC236}">
                <a16:creationId xmlns:a16="http://schemas.microsoft.com/office/drawing/2014/main" id="{D04AD9C9-F2E7-4278-3C0E-1C5CAF40AA9E}"/>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165100</xdr:colOff>
      <xdr:row>26</xdr:row>
      <xdr:rowOff>120650</xdr:rowOff>
    </xdr:from>
    <xdr:to>
      <xdr:col>27</xdr:col>
      <xdr:colOff>1041400</xdr:colOff>
      <xdr:row>26</xdr:row>
      <xdr:rowOff>158750</xdr:rowOff>
    </xdr:to>
    <xdr:grpSp>
      <xdr:nvGrpSpPr>
        <xdr:cNvPr id="48572" name="Group 31">
          <a:extLst>
            <a:ext uri="{FF2B5EF4-FFF2-40B4-BE49-F238E27FC236}">
              <a16:creationId xmlns:a16="http://schemas.microsoft.com/office/drawing/2014/main" id="{C00F5663-904B-58AF-8A05-0BE383C99D10}"/>
            </a:ext>
          </a:extLst>
        </xdr:cNvPr>
        <xdr:cNvGrpSpPr>
          <a:grpSpLocks/>
        </xdr:cNvGrpSpPr>
      </xdr:nvGrpSpPr>
      <xdr:grpSpPr bwMode="auto">
        <a:xfrm>
          <a:off x="7594600" y="5856817"/>
          <a:ext cx="1479550" cy="38100"/>
          <a:chOff x="192" y="847"/>
          <a:chExt cx="97" cy="4"/>
        </a:xfrm>
      </xdr:grpSpPr>
      <xdr:sp macro="" textlink="">
        <xdr:nvSpPr>
          <xdr:cNvPr id="48589" name="Line 32">
            <a:extLst>
              <a:ext uri="{FF2B5EF4-FFF2-40B4-BE49-F238E27FC236}">
                <a16:creationId xmlns:a16="http://schemas.microsoft.com/office/drawing/2014/main" id="{F3348971-C30F-6BE1-420E-E61B1A74EEFC}"/>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90" name="Line 33">
            <a:extLst>
              <a:ext uri="{FF2B5EF4-FFF2-40B4-BE49-F238E27FC236}">
                <a16:creationId xmlns:a16="http://schemas.microsoft.com/office/drawing/2014/main" id="{0B45DB3C-3217-9122-D50B-7320C7E9F2B2}"/>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76200</xdr:colOff>
      <xdr:row>49</xdr:row>
      <xdr:rowOff>19050</xdr:rowOff>
    </xdr:from>
    <xdr:to>
      <xdr:col>27</xdr:col>
      <xdr:colOff>990600</xdr:colOff>
      <xdr:row>49</xdr:row>
      <xdr:rowOff>57150</xdr:rowOff>
    </xdr:to>
    <xdr:grpSp>
      <xdr:nvGrpSpPr>
        <xdr:cNvPr id="48573" name="Group 37">
          <a:extLst>
            <a:ext uri="{FF2B5EF4-FFF2-40B4-BE49-F238E27FC236}">
              <a16:creationId xmlns:a16="http://schemas.microsoft.com/office/drawing/2014/main" id="{CFD047FF-D0F9-03FA-EA1F-5D645E60C16F}"/>
            </a:ext>
          </a:extLst>
        </xdr:cNvPr>
        <xdr:cNvGrpSpPr>
          <a:grpSpLocks/>
        </xdr:cNvGrpSpPr>
      </xdr:nvGrpSpPr>
      <xdr:grpSpPr bwMode="auto">
        <a:xfrm>
          <a:off x="7505700" y="11427883"/>
          <a:ext cx="1517650" cy="38100"/>
          <a:chOff x="192" y="847"/>
          <a:chExt cx="97" cy="4"/>
        </a:xfrm>
      </xdr:grpSpPr>
      <xdr:sp macro="" textlink="">
        <xdr:nvSpPr>
          <xdr:cNvPr id="48587" name="Line 38">
            <a:extLst>
              <a:ext uri="{FF2B5EF4-FFF2-40B4-BE49-F238E27FC236}">
                <a16:creationId xmlns:a16="http://schemas.microsoft.com/office/drawing/2014/main" id="{3087D855-7281-E446-9714-9C6C3169433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88" name="Line 39">
            <a:extLst>
              <a:ext uri="{FF2B5EF4-FFF2-40B4-BE49-F238E27FC236}">
                <a16:creationId xmlns:a16="http://schemas.microsoft.com/office/drawing/2014/main" id="{0884ABC3-AE29-3034-8B7B-EAB0E9BDDC3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158750</xdr:colOff>
      <xdr:row>25</xdr:row>
      <xdr:rowOff>177800</xdr:rowOff>
    </xdr:from>
    <xdr:to>
      <xdr:col>27</xdr:col>
      <xdr:colOff>1016000</xdr:colOff>
      <xdr:row>25</xdr:row>
      <xdr:rowOff>209550</xdr:rowOff>
    </xdr:to>
    <xdr:grpSp>
      <xdr:nvGrpSpPr>
        <xdr:cNvPr id="48574" name="Group 40">
          <a:extLst>
            <a:ext uri="{FF2B5EF4-FFF2-40B4-BE49-F238E27FC236}">
              <a16:creationId xmlns:a16="http://schemas.microsoft.com/office/drawing/2014/main" id="{20013DA2-BFE7-154B-6BF4-07E96E710809}"/>
            </a:ext>
          </a:extLst>
        </xdr:cNvPr>
        <xdr:cNvGrpSpPr>
          <a:grpSpLocks/>
        </xdr:cNvGrpSpPr>
      </xdr:nvGrpSpPr>
      <xdr:grpSpPr bwMode="auto">
        <a:xfrm>
          <a:off x="7588250" y="5659967"/>
          <a:ext cx="1460500" cy="31750"/>
          <a:chOff x="192" y="847"/>
          <a:chExt cx="97" cy="4"/>
        </a:xfrm>
      </xdr:grpSpPr>
      <xdr:sp macro="" textlink="">
        <xdr:nvSpPr>
          <xdr:cNvPr id="48585" name="Line 41">
            <a:extLst>
              <a:ext uri="{FF2B5EF4-FFF2-40B4-BE49-F238E27FC236}">
                <a16:creationId xmlns:a16="http://schemas.microsoft.com/office/drawing/2014/main" id="{314AFD4A-56E7-462D-F61C-4999526CDFD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86" name="Line 42">
            <a:extLst>
              <a:ext uri="{FF2B5EF4-FFF2-40B4-BE49-F238E27FC236}">
                <a16:creationId xmlns:a16="http://schemas.microsoft.com/office/drawing/2014/main" id="{724818F0-82BF-1A98-3053-75946955D8A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88900</xdr:colOff>
      <xdr:row>48</xdr:row>
      <xdr:rowOff>133350</xdr:rowOff>
    </xdr:from>
    <xdr:to>
      <xdr:col>27</xdr:col>
      <xdr:colOff>971550</xdr:colOff>
      <xdr:row>48</xdr:row>
      <xdr:rowOff>171450</xdr:rowOff>
    </xdr:to>
    <xdr:grpSp>
      <xdr:nvGrpSpPr>
        <xdr:cNvPr id="48575" name="Group 43">
          <a:extLst>
            <a:ext uri="{FF2B5EF4-FFF2-40B4-BE49-F238E27FC236}">
              <a16:creationId xmlns:a16="http://schemas.microsoft.com/office/drawing/2014/main" id="{8361A3AB-5B89-851D-F4F1-9FA18B96A2D3}"/>
            </a:ext>
          </a:extLst>
        </xdr:cNvPr>
        <xdr:cNvGrpSpPr>
          <a:grpSpLocks/>
        </xdr:cNvGrpSpPr>
      </xdr:nvGrpSpPr>
      <xdr:grpSpPr bwMode="auto">
        <a:xfrm>
          <a:off x="7518400" y="11288183"/>
          <a:ext cx="1485900" cy="38100"/>
          <a:chOff x="192" y="847"/>
          <a:chExt cx="97" cy="4"/>
        </a:xfrm>
      </xdr:grpSpPr>
      <xdr:sp macro="" textlink="">
        <xdr:nvSpPr>
          <xdr:cNvPr id="48583" name="Line 44">
            <a:extLst>
              <a:ext uri="{FF2B5EF4-FFF2-40B4-BE49-F238E27FC236}">
                <a16:creationId xmlns:a16="http://schemas.microsoft.com/office/drawing/2014/main" id="{FDC103ED-BBCB-F850-A6B1-00AC6289132E}"/>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84" name="Line 45">
            <a:extLst>
              <a:ext uri="{FF2B5EF4-FFF2-40B4-BE49-F238E27FC236}">
                <a16:creationId xmlns:a16="http://schemas.microsoft.com/office/drawing/2014/main" id="{F80EC2B0-7CFA-0B5F-F7A8-75C22FF5D96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146050</xdr:colOff>
      <xdr:row>24</xdr:row>
      <xdr:rowOff>6350</xdr:rowOff>
    </xdr:from>
    <xdr:to>
      <xdr:col>27</xdr:col>
      <xdr:colOff>1035050</xdr:colOff>
      <xdr:row>24</xdr:row>
      <xdr:rowOff>38100</xdr:rowOff>
    </xdr:to>
    <xdr:grpSp>
      <xdr:nvGrpSpPr>
        <xdr:cNvPr id="48576" name="Group 46">
          <a:extLst>
            <a:ext uri="{FF2B5EF4-FFF2-40B4-BE49-F238E27FC236}">
              <a16:creationId xmlns:a16="http://schemas.microsoft.com/office/drawing/2014/main" id="{CCF0DDCB-4D85-8C57-72E7-481E9E5C1436}"/>
            </a:ext>
          </a:extLst>
        </xdr:cNvPr>
        <xdr:cNvGrpSpPr>
          <a:grpSpLocks/>
        </xdr:cNvGrpSpPr>
      </xdr:nvGrpSpPr>
      <xdr:grpSpPr bwMode="auto">
        <a:xfrm>
          <a:off x="7575550" y="5234517"/>
          <a:ext cx="1492250" cy="31750"/>
          <a:chOff x="192" y="847"/>
          <a:chExt cx="97" cy="4"/>
        </a:xfrm>
      </xdr:grpSpPr>
      <xdr:sp macro="" textlink="">
        <xdr:nvSpPr>
          <xdr:cNvPr id="48581" name="Line 47">
            <a:extLst>
              <a:ext uri="{FF2B5EF4-FFF2-40B4-BE49-F238E27FC236}">
                <a16:creationId xmlns:a16="http://schemas.microsoft.com/office/drawing/2014/main" id="{B2109689-E2FF-7F3B-72F9-336130FF2D09}"/>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582" name="Line 48">
            <a:extLst>
              <a:ext uri="{FF2B5EF4-FFF2-40B4-BE49-F238E27FC236}">
                <a16:creationId xmlns:a16="http://schemas.microsoft.com/office/drawing/2014/main" id="{CBEAC72C-23DF-96D6-AE6F-F60B9042803F}"/>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26</xdr:col>
      <xdr:colOff>247650</xdr:colOff>
      <xdr:row>34</xdr:row>
      <xdr:rowOff>120650</xdr:rowOff>
    </xdr:from>
    <xdr:to>
      <xdr:col>37</xdr:col>
      <xdr:colOff>203200</xdr:colOff>
      <xdr:row>45</xdr:row>
      <xdr:rowOff>44450</xdr:rowOff>
    </xdr:to>
    <xdr:pic>
      <xdr:nvPicPr>
        <xdr:cNvPr id="48577" name="Picture 56">
          <a:extLst>
            <a:ext uri="{FF2B5EF4-FFF2-40B4-BE49-F238E27FC236}">
              <a16:creationId xmlns:a16="http://schemas.microsoft.com/office/drawing/2014/main" id="{81D3215B-3691-D778-2BD0-4B750A067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7740650"/>
          <a:ext cx="4305300" cy="271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26</xdr:col>
      <xdr:colOff>257175</xdr:colOff>
      <xdr:row>30</xdr:row>
      <xdr:rowOff>247650</xdr:rowOff>
    </xdr:from>
    <xdr:to>
      <xdr:col>39</xdr:col>
      <xdr:colOff>22217</xdr:colOff>
      <xdr:row>34</xdr:row>
      <xdr:rowOff>95250</xdr:rowOff>
    </xdr:to>
    <xdr:sp macro="" textlink="">
      <xdr:nvSpPr>
        <xdr:cNvPr id="2105" name="AutoShape 57">
          <a:extLst>
            <a:ext uri="{FF2B5EF4-FFF2-40B4-BE49-F238E27FC236}">
              <a16:creationId xmlns:a16="http://schemas.microsoft.com/office/drawing/2014/main" id="{0897E212-A626-BD67-71A8-54145A95C7A7}"/>
            </a:ext>
          </a:extLst>
        </xdr:cNvPr>
        <xdr:cNvSpPr>
          <a:spLocks/>
        </xdr:cNvSpPr>
      </xdr:nvSpPr>
      <xdr:spPr bwMode="auto">
        <a:xfrm>
          <a:off x="7610475" y="6610350"/>
          <a:ext cx="5124450" cy="876300"/>
        </a:xfrm>
        <a:prstGeom prst="borderCallout1">
          <a:avLst>
            <a:gd name="adj1" fmla="val 13042"/>
            <a:gd name="adj2" fmla="val -1486"/>
            <a:gd name="adj3" fmla="val 13042"/>
            <a:gd name="adj4" fmla="val -3903"/>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端数切捨てのため、合計が合わないと心配される方からよくお電話いただくのですが</a:t>
          </a:r>
        </a:p>
        <a:p>
          <a:pPr algn="l" rtl="0">
            <a:lnSpc>
              <a:spcPts val="1300"/>
            </a:lnSpc>
            <a:defRPr sz="1000"/>
          </a:pPr>
          <a:r>
            <a:rPr lang="ja-JP" altLang="en-US" sz="1100" b="0" i="0" u="none" strike="noStrike" baseline="0">
              <a:solidFill>
                <a:srgbClr val="000000"/>
              </a:solidFill>
              <a:latin typeface="ＭＳ Ｐゴシック"/>
              <a:ea typeface="ＭＳ Ｐゴシック"/>
            </a:rPr>
            <a:t>途中の数字も、合計の数字も、全て切り捨てるのが正しい方法です。</a:t>
          </a:r>
        </a:p>
        <a:p>
          <a:pPr algn="l" rtl="0">
            <a:lnSpc>
              <a:spcPts val="1200"/>
            </a:lnSpc>
            <a:defRPr sz="1000"/>
          </a:pPr>
          <a:r>
            <a:rPr lang="ja-JP" altLang="en-US" sz="1100" b="0" i="0" u="none" strike="noStrike" baseline="0">
              <a:solidFill>
                <a:srgbClr val="000000"/>
              </a:solidFill>
              <a:latin typeface="ＭＳ Ｐゴシック"/>
              <a:ea typeface="ＭＳ Ｐゴシック"/>
            </a:rPr>
            <a:t>安心してご使用下さい。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↓これは岡山県の手引きです。</a:t>
          </a:r>
        </a:p>
      </xdr:txBody>
    </xdr:sp>
    <xdr:clientData fPrintsWithSheet="0"/>
  </xdr:twoCellAnchor>
  <xdr:twoCellAnchor>
    <xdr:from>
      <xdr:col>26</xdr:col>
      <xdr:colOff>123825</xdr:colOff>
      <xdr:row>10</xdr:row>
      <xdr:rowOff>60325</xdr:rowOff>
    </xdr:from>
    <xdr:to>
      <xdr:col>27</xdr:col>
      <xdr:colOff>828777</xdr:colOff>
      <xdr:row>11</xdr:row>
      <xdr:rowOff>193675</xdr:rowOff>
    </xdr:to>
    <xdr:sp macro="" textlink="" fLocksText="0">
      <xdr:nvSpPr>
        <xdr:cNvPr id="2106" name="Text Box 58">
          <a:extLst>
            <a:ext uri="{FF2B5EF4-FFF2-40B4-BE49-F238E27FC236}">
              <a16:creationId xmlns:a16="http://schemas.microsoft.com/office/drawing/2014/main" id="{DC6A207E-C947-8E89-E502-8046D9CEE2E3}"/>
            </a:ext>
          </a:extLst>
        </xdr:cNvPr>
        <xdr:cNvSpPr txBox="1">
          <a:spLocks noChangeArrowheads="1"/>
        </xdr:cNvSpPr>
      </xdr:nvSpPr>
      <xdr:spPr bwMode="auto">
        <a:xfrm>
          <a:off x="8791575" y="1409700"/>
          <a:ext cx="1371600" cy="390525"/>
        </a:xfrm>
        <a:prstGeom prst="rect">
          <a:avLst/>
        </a:prstGeom>
        <a:solidFill>
          <a:srgbClr val="FFFFFF"/>
        </a:solid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決算未到来</a:t>
          </a:r>
        </a:p>
      </xdr:txBody>
    </xdr:sp>
    <xdr:clientData fLocksWithSheet="0"/>
  </xdr:twoCellAnchor>
  <xdr:twoCellAnchor editAs="oneCell">
    <xdr:from>
      <xdr:col>0</xdr:col>
      <xdr:colOff>114300</xdr:colOff>
      <xdr:row>3</xdr:row>
      <xdr:rowOff>63500</xdr:rowOff>
    </xdr:from>
    <xdr:to>
      <xdr:col>26</xdr:col>
      <xdr:colOff>38100</xdr:colOff>
      <xdr:row>8</xdr:row>
      <xdr:rowOff>133350</xdr:rowOff>
    </xdr:to>
    <xdr:pic>
      <xdr:nvPicPr>
        <xdr:cNvPr id="48580" name="Picture 64">
          <a:extLst>
            <a:ext uri="{FF2B5EF4-FFF2-40B4-BE49-F238E27FC236}">
              <a16:creationId xmlns:a16="http://schemas.microsoft.com/office/drawing/2014/main" id="{EDDC5024-DB7A-FDED-BE4D-C9A19E1EC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15950"/>
          <a:ext cx="66675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oneCellAnchor>
    <xdr:from>
      <xdr:col>2</xdr:col>
      <xdr:colOff>211667</xdr:colOff>
      <xdr:row>29</xdr:row>
      <xdr:rowOff>148167</xdr:rowOff>
    </xdr:from>
    <xdr:ext cx="6048374" cy="1692771"/>
    <xdr:sp macro="" textlink="">
      <xdr:nvSpPr>
        <xdr:cNvPr id="3" name="正方形/長方形 2">
          <a:extLst>
            <a:ext uri="{FF2B5EF4-FFF2-40B4-BE49-F238E27FC236}">
              <a16:creationId xmlns:a16="http://schemas.microsoft.com/office/drawing/2014/main" id="{2E2235B7-2876-47C6-BB51-7A10540BC8EA}"/>
            </a:ext>
          </a:extLst>
        </xdr:cNvPr>
        <xdr:cNvSpPr/>
      </xdr:nvSpPr>
      <xdr:spPr>
        <a:xfrm>
          <a:off x="698500" y="6561667"/>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26</xdr:col>
      <xdr:colOff>107950</xdr:colOff>
      <xdr:row>3</xdr:row>
      <xdr:rowOff>95250</xdr:rowOff>
    </xdr:from>
    <xdr:to>
      <xdr:col>28</xdr:col>
      <xdr:colOff>165100</xdr:colOff>
      <xdr:row>3</xdr:row>
      <xdr:rowOff>133350</xdr:rowOff>
    </xdr:to>
    <xdr:grpSp>
      <xdr:nvGrpSpPr>
        <xdr:cNvPr id="49398" name="Group 1">
          <a:extLst>
            <a:ext uri="{FF2B5EF4-FFF2-40B4-BE49-F238E27FC236}">
              <a16:creationId xmlns:a16="http://schemas.microsoft.com/office/drawing/2014/main" id="{46BF111E-5137-98F6-613E-0DD5044ECBA9}"/>
            </a:ext>
          </a:extLst>
        </xdr:cNvPr>
        <xdr:cNvGrpSpPr>
          <a:grpSpLocks/>
        </xdr:cNvGrpSpPr>
      </xdr:nvGrpSpPr>
      <xdr:grpSpPr bwMode="auto">
        <a:xfrm>
          <a:off x="7569200" y="698500"/>
          <a:ext cx="1559983" cy="38100"/>
          <a:chOff x="192" y="847"/>
          <a:chExt cx="97" cy="4"/>
        </a:xfrm>
      </xdr:grpSpPr>
      <xdr:sp macro="" textlink="">
        <xdr:nvSpPr>
          <xdr:cNvPr id="49423" name="Line 2">
            <a:extLst>
              <a:ext uri="{FF2B5EF4-FFF2-40B4-BE49-F238E27FC236}">
                <a16:creationId xmlns:a16="http://schemas.microsoft.com/office/drawing/2014/main" id="{B9CB1B37-67B8-CA4B-D1E0-83C2E5959E2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24" name="Line 3">
            <a:extLst>
              <a:ext uri="{FF2B5EF4-FFF2-40B4-BE49-F238E27FC236}">
                <a16:creationId xmlns:a16="http://schemas.microsoft.com/office/drawing/2014/main" id="{9F770968-2F97-9EFD-6F2C-42BCCC8F997D}"/>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88900</xdr:colOff>
      <xdr:row>6</xdr:row>
      <xdr:rowOff>101600</xdr:rowOff>
    </xdr:from>
    <xdr:to>
      <xdr:col>28</xdr:col>
      <xdr:colOff>177800</xdr:colOff>
      <xdr:row>6</xdr:row>
      <xdr:rowOff>139700</xdr:rowOff>
    </xdr:to>
    <xdr:grpSp>
      <xdr:nvGrpSpPr>
        <xdr:cNvPr id="49399" name="Group 4">
          <a:extLst>
            <a:ext uri="{FF2B5EF4-FFF2-40B4-BE49-F238E27FC236}">
              <a16:creationId xmlns:a16="http://schemas.microsoft.com/office/drawing/2014/main" id="{A4B77EAF-18E9-28D8-E369-1B11026B0B96}"/>
            </a:ext>
          </a:extLst>
        </xdr:cNvPr>
        <xdr:cNvGrpSpPr>
          <a:grpSpLocks/>
        </xdr:cNvGrpSpPr>
      </xdr:nvGrpSpPr>
      <xdr:grpSpPr bwMode="auto">
        <a:xfrm>
          <a:off x="7550150" y="1466850"/>
          <a:ext cx="1591733" cy="38100"/>
          <a:chOff x="192" y="847"/>
          <a:chExt cx="97" cy="4"/>
        </a:xfrm>
      </xdr:grpSpPr>
      <xdr:sp macro="" textlink="">
        <xdr:nvSpPr>
          <xdr:cNvPr id="49421" name="Line 5">
            <a:extLst>
              <a:ext uri="{FF2B5EF4-FFF2-40B4-BE49-F238E27FC236}">
                <a16:creationId xmlns:a16="http://schemas.microsoft.com/office/drawing/2014/main" id="{93C7210C-6A1F-A205-D6B8-6E82C0A24399}"/>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22" name="Line 6">
            <a:extLst>
              <a:ext uri="{FF2B5EF4-FFF2-40B4-BE49-F238E27FC236}">
                <a16:creationId xmlns:a16="http://schemas.microsoft.com/office/drawing/2014/main" id="{B479C836-7BC8-F213-2F1F-5A1E4153AE8B}"/>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4</xdr:row>
      <xdr:rowOff>152400</xdr:rowOff>
    </xdr:from>
    <xdr:to>
      <xdr:col>28</xdr:col>
      <xdr:colOff>184150</xdr:colOff>
      <xdr:row>4</xdr:row>
      <xdr:rowOff>190500</xdr:rowOff>
    </xdr:to>
    <xdr:grpSp>
      <xdr:nvGrpSpPr>
        <xdr:cNvPr id="49400" name="Group 7">
          <a:extLst>
            <a:ext uri="{FF2B5EF4-FFF2-40B4-BE49-F238E27FC236}">
              <a16:creationId xmlns:a16="http://schemas.microsoft.com/office/drawing/2014/main" id="{7DA1C45A-4292-FB2C-5899-EA0B1DEC7A3B}"/>
            </a:ext>
          </a:extLst>
        </xdr:cNvPr>
        <xdr:cNvGrpSpPr>
          <a:grpSpLocks/>
        </xdr:cNvGrpSpPr>
      </xdr:nvGrpSpPr>
      <xdr:grpSpPr bwMode="auto">
        <a:xfrm>
          <a:off x="7581900" y="1009650"/>
          <a:ext cx="1566333" cy="38100"/>
          <a:chOff x="192" y="847"/>
          <a:chExt cx="97" cy="4"/>
        </a:xfrm>
      </xdr:grpSpPr>
      <xdr:sp macro="" textlink="">
        <xdr:nvSpPr>
          <xdr:cNvPr id="49419" name="Line 8">
            <a:extLst>
              <a:ext uri="{FF2B5EF4-FFF2-40B4-BE49-F238E27FC236}">
                <a16:creationId xmlns:a16="http://schemas.microsoft.com/office/drawing/2014/main" id="{7374A057-D257-C670-324D-FE947455D58D}"/>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20" name="Line 9">
            <a:extLst>
              <a:ext uri="{FF2B5EF4-FFF2-40B4-BE49-F238E27FC236}">
                <a16:creationId xmlns:a16="http://schemas.microsoft.com/office/drawing/2014/main" id="{FCAE53C3-4D6D-FC8E-C25A-7C621D86CF61}"/>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50800</xdr:colOff>
      <xdr:row>33</xdr:row>
      <xdr:rowOff>101600</xdr:rowOff>
    </xdr:from>
    <xdr:to>
      <xdr:col>28</xdr:col>
      <xdr:colOff>184150</xdr:colOff>
      <xdr:row>33</xdr:row>
      <xdr:rowOff>152400</xdr:rowOff>
    </xdr:to>
    <xdr:grpSp>
      <xdr:nvGrpSpPr>
        <xdr:cNvPr id="49401" name="Group 10">
          <a:extLst>
            <a:ext uri="{FF2B5EF4-FFF2-40B4-BE49-F238E27FC236}">
              <a16:creationId xmlns:a16="http://schemas.microsoft.com/office/drawing/2014/main" id="{15305B0F-121F-041C-5742-C6994A78C68F}"/>
            </a:ext>
          </a:extLst>
        </xdr:cNvPr>
        <xdr:cNvGrpSpPr>
          <a:grpSpLocks/>
        </xdr:cNvGrpSpPr>
      </xdr:nvGrpSpPr>
      <xdr:grpSpPr bwMode="auto">
        <a:xfrm>
          <a:off x="7512050" y="7986183"/>
          <a:ext cx="1636183" cy="50800"/>
          <a:chOff x="192" y="847"/>
          <a:chExt cx="97" cy="4"/>
        </a:xfrm>
      </xdr:grpSpPr>
      <xdr:sp macro="" textlink="">
        <xdr:nvSpPr>
          <xdr:cNvPr id="49417" name="Line 11">
            <a:extLst>
              <a:ext uri="{FF2B5EF4-FFF2-40B4-BE49-F238E27FC236}">
                <a16:creationId xmlns:a16="http://schemas.microsoft.com/office/drawing/2014/main" id="{B4AB0A4E-9005-A725-B090-AD43A6D0D3F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18" name="Line 12">
            <a:extLst>
              <a:ext uri="{FF2B5EF4-FFF2-40B4-BE49-F238E27FC236}">
                <a16:creationId xmlns:a16="http://schemas.microsoft.com/office/drawing/2014/main" id="{F9BCCD35-E158-2D00-C321-B6C785FCB50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76200</xdr:colOff>
      <xdr:row>34</xdr:row>
      <xdr:rowOff>152400</xdr:rowOff>
    </xdr:from>
    <xdr:to>
      <xdr:col>28</xdr:col>
      <xdr:colOff>209550</xdr:colOff>
      <xdr:row>34</xdr:row>
      <xdr:rowOff>190500</xdr:rowOff>
    </xdr:to>
    <xdr:grpSp>
      <xdr:nvGrpSpPr>
        <xdr:cNvPr id="49402" name="Group 13">
          <a:extLst>
            <a:ext uri="{FF2B5EF4-FFF2-40B4-BE49-F238E27FC236}">
              <a16:creationId xmlns:a16="http://schemas.microsoft.com/office/drawing/2014/main" id="{C938A937-85F3-9C34-E4A4-D39AEAA53DF3}"/>
            </a:ext>
          </a:extLst>
        </xdr:cNvPr>
        <xdr:cNvGrpSpPr>
          <a:grpSpLocks/>
        </xdr:cNvGrpSpPr>
      </xdr:nvGrpSpPr>
      <xdr:grpSpPr bwMode="auto">
        <a:xfrm>
          <a:off x="7537450" y="8290983"/>
          <a:ext cx="1636183" cy="38100"/>
          <a:chOff x="192" y="847"/>
          <a:chExt cx="97" cy="4"/>
        </a:xfrm>
      </xdr:grpSpPr>
      <xdr:sp macro="" textlink="">
        <xdr:nvSpPr>
          <xdr:cNvPr id="49415" name="Line 14">
            <a:extLst>
              <a:ext uri="{FF2B5EF4-FFF2-40B4-BE49-F238E27FC236}">
                <a16:creationId xmlns:a16="http://schemas.microsoft.com/office/drawing/2014/main" id="{4689234E-A280-FDFA-97C8-101C5D7282F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16" name="Line 15">
            <a:extLst>
              <a:ext uri="{FF2B5EF4-FFF2-40B4-BE49-F238E27FC236}">
                <a16:creationId xmlns:a16="http://schemas.microsoft.com/office/drawing/2014/main" id="{6D23B3C1-C379-E612-590F-1BCCD4FDB072}"/>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88900</xdr:colOff>
      <xdr:row>8</xdr:row>
      <xdr:rowOff>95250</xdr:rowOff>
    </xdr:from>
    <xdr:to>
      <xdr:col>28</xdr:col>
      <xdr:colOff>177800</xdr:colOff>
      <xdr:row>8</xdr:row>
      <xdr:rowOff>133350</xdr:rowOff>
    </xdr:to>
    <xdr:grpSp>
      <xdr:nvGrpSpPr>
        <xdr:cNvPr id="49403" name="Group 16">
          <a:extLst>
            <a:ext uri="{FF2B5EF4-FFF2-40B4-BE49-F238E27FC236}">
              <a16:creationId xmlns:a16="http://schemas.microsoft.com/office/drawing/2014/main" id="{196E0041-CCF0-2948-F0BF-60160EADC687}"/>
            </a:ext>
          </a:extLst>
        </xdr:cNvPr>
        <xdr:cNvGrpSpPr>
          <a:grpSpLocks/>
        </xdr:cNvGrpSpPr>
      </xdr:nvGrpSpPr>
      <xdr:grpSpPr bwMode="auto">
        <a:xfrm>
          <a:off x="7550150" y="1968500"/>
          <a:ext cx="1591733" cy="38100"/>
          <a:chOff x="192" y="847"/>
          <a:chExt cx="97" cy="4"/>
        </a:xfrm>
      </xdr:grpSpPr>
      <xdr:sp macro="" textlink="">
        <xdr:nvSpPr>
          <xdr:cNvPr id="49413" name="Line 17">
            <a:extLst>
              <a:ext uri="{FF2B5EF4-FFF2-40B4-BE49-F238E27FC236}">
                <a16:creationId xmlns:a16="http://schemas.microsoft.com/office/drawing/2014/main" id="{00C0DC30-3737-9DBE-0BD3-6BA077158D3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14" name="Line 18">
            <a:extLst>
              <a:ext uri="{FF2B5EF4-FFF2-40B4-BE49-F238E27FC236}">
                <a16:creationId xmlns:a16="http://schemas.microsoft.com/office/drawing/2014/main" id="{AEFCE45D-F47C-E7E0-0ADE-85F8275DA72A}"/>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5</xdr:row>
      <xdr:rowOff>114300</xdr:rowOff>
    </xdr:from>
    <xdr:to>
      <xdr:col>28</xdr:col>
      <xdr:colOff>184150</xdr:colOff>
      <xdr:row>5</xdr:row>
      <xdr:rowOff>152400</xdr:rowOff>
    </xdr:to>
    <xdr:grpSp>
      <xdr:nvGrpSpPr>
        <xdr:cNvPr id="49404" name="Group 19">
          <a:extLst>
            <a:ext uri="{FF2B5EF4-FFF2-40B4-BE49-F238E27FC236}">
              <a16:creationId xmlns:a16="http://schemas.microsoft.com/office/drawing/2014/main" id="{72A4A61C-A83C-087F-EB3A-0EC3949E708A}"/>
            </a:ext>
          </a:extLst>
        </xdr:cNvPr>
        <xdr:cNvGrpSpPr>
          <a:grpSpLocks/>
        </xdr:cNvGrpSpPr>
      </xdr:nvGrpSpPr>
      <xdr:grpSpPr bwMode="auto">
        <a:xfrm>
          <a:off x="7581900" y="1225550"/>
          <a:ext cx="1566333" cy="38100"/>
          <a:chOff x="192" y="847"/>
          <a:chExt cx="97" cy="4"/>
        </a:xfrm>
      </xdr:grpSpPr>
      <xdr:sp macro="" textlink="">
        <xdr:nvSpPr>
          <xdr:cNvPr id="49411" name="Line 20">
            <a:extLst>
              <a:ext uri="{FF2B5EF4-FFF2-40B4-BE49-F238E27FC236}">
                <a16:creationId xmlns:a16="http://schemas.microsoft.com/office/drawing/2014/main" id="{7DA566FE-B63F-7D85-4F8A-FF167611CCBD}"/>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12" name="Line 21">
            <a:extLst>
              <a:ext uri="{FF2B5EF4-FFF2-40B4-BE49-F238E27FC236}">
                <a16:creationId xmlns:a16="http://schemas.microsoft.com/office/drawing/2014/main" id="{F1E5C347-CE63-2E26-B590-695346D52680}"/>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50800</xdr:colOff>
      <xdr:row>35</xdr:row>
      <xdr:rowOff>171450</xdr:rowOff>
    </xdr:from>
    <xdr:to>
      <xdr:col>28</xdr:col>
      <xdr:colOff>184150</xdr:colOff>
      <xdr:row>35</xdr:row>
      <xdr:rowOff>209550</xdr:rowOff>
    </xdr:to>
    <xdr:grpSp>
      <xdr:nvGrpSpPr>
        <xdr:cNvPr id="49405" name="Group 22">
          <a:extLst>
            <a:ext uri="{FF2B5EF4-FFF2-40B4-BE49-F238E27FC236}">
              <a16:creationId xmlns:a16="http://schemas.microsoft.com/office/drawing/2014/main" id="{D20EBC20-2EB4-82F3-2A44-E285E489E2FF}"/>
            </a:ext>
          </a:extLst>
        </xdr:cNvPr>
        <xdr:cNvGrpSpPr>
          <a:grpSpLocks/>
        </xdr:cNvGrpSpPr>
      </xdr:nvGrpSpPr>
      <xdr:grpSpPr bwMode="auto">
        <a:xfrm>
          <a:off x="7512050" y="8564033"/>
          <a:ext cx="1636183" cy="38100"/>
          <a:chOff x="192" y="847"/>
          <a:chExt cx="97" cy="4"/>
        </a:xfrm>
      </xdr:grpSpPr>
      <xdr:sp macro="" textlink="">
        <xdr:nvSpPr>
          <xdr:cNvPr id="49409" name="Line 23">
            <a:extLst>
              <a:ext uri="{FF2B5EF4-FFF2-40B4-BE49-F238E27FC236}">
                <a16:creationId xmlns:a16="http://schemas.microsoft.com/office/drawing/2014/main" id="{1172FE77-7EB6-A15F-5765-2B393DF05483}"/>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10" name="Line 24">
            <a:extLst>
              <a:ext uri="{FF2B5EF4-FFF2-40B4-BE49-F238E27FC236}">
                <a16:creationId xmlns:a16="http://schemas.microsoft.com/office/drawing/2014/main" id="{F6C949EB-6D08-64E6-507E-37A5C7B88A9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114300</xdr:colOff>
      <xdr:row>7</xdr:row>
      <xdr:rowOff>95250</xdr:rowOff>
    </xdr:from>
    <xdr:to>
      <xdr:col>28</xdr:col>
      <xdr:colOff>203200</xdr:colOff>
      <xdr:row>7</xdr:row>
      <xdr:rowOff>133350</xdr:rowOff>
    </xdr:to>
    <xdr:grpSp>
      <xdr:nvGrpSpPr>
        <xdr:cNvPr id="49406" name="Group 25">
          <a:extLst>
            <a:ext uri="{FF2B5EF4-FFF2-40B4-BE49-F238E27FC236}">
              <a16:creationId xmlns:a16="http://schemas.microsoft.com/office/drawing/2014/main" id="{F3C6C193-72A0-5DB4-6EF0-3B04A40F49EB}"/>
            </a:ext>
          </a:extLst>
        </xdr:cNvPr>
        <xdr:cNvGrpSpPr>
          <a:grpSpLocks/>
        </xdr:cNvGrpSpPr>
      </xdr:nvGrpSpPr>
      <xdr:grpSpPr bwMode="auto">
        <a:xfrm>
          <a:off x="7575550" y="1714500"/>
          <a:ext cx="1591733" cy="38100"/>
          <a:chOff x="192" y="847"/>
          <a:chExt cx="97" cy="4"/>
        </a:xfrm>
      </xdr:grpSpPr>
      <xdr:sp macro="" textlink="">
        <xdr:nvSpPr>
          <xdr:cNvPr id="49407" name="Line 26">
            <a:extLst>
              <a:ext uri="{FF2B5EF4-FFF2-40B4-BE49-F238E27FC236}">
                <a16:creationId xmlns:a16="http://schemas.microsoft.com/office/drawing/2014/main" id="{54126A0C-C720-0FAE-D0D7-EDEE68D3771D}"/>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408" name="Line 27">
            <a:extLst>
              <a:ext uri="{FF2B5EF4-FFF2-40B4-BE49-F238E27FC236}">
                <a16:creationId xmlns:a16="http://schemas.microsoft.com/office/drawing/2014/main" id="{D9917913-F525-260C-BF9D-209328945CEF}"/>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oneCellAnchor>
    <xdr:from>
      <xdr:col>4</xdr:col>
      <xdr:colOff>0</xdr:colOff>
      <xdr:row>26</xdr:row>
      <xdr:rowOff>0</xdr:rowOff>
    </xdr:from>
    <xdr:ext cx="6048374" cy="1692771"/>
    <xdr:sp macro="" textlink="">
      <xdr:nvSpPr>
        <xdr:cNvPr id="2" name="正方形/長方形 1">
          <a:extLst>
            <a:ext uri="{FF2B5EF4-FFF2-40B4-BE49-F238E27FC236}">
              <a16:creationId xmlns:a16="http://schemas.microsoft.com/office/drawing/2014/main" id="{15135D67-84A7-4AE1-A094-D27787A7F1A8}"/>
            </a:ext>
          </a:extLst>
        </xdr:cNvPr>
        <xdr:cNvSpPr/>
      </xdr:nvSpPr>
      <xdr:spPr>
        <a:xfrm>
          <a:off x="984250" y="6275917"/>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26</xdr:col>
      <xdr:colOff>114300</xdr:colOff>
      <xdr:row>6</xdr:row>
      <xdr:rowOff>120650</xdr:rowOff>
    </xdr:from>
    <xdr:to>
      <xdr:col>28</xdr:col>
      <xdr:colOff>95250</xdr:colOff>
      <xdr:row>6</xdr:row>
      <xdr:rowOff>158750</xdr:rowOff>
    </xdr:to>
    <xdr:grpSp>
      <xdr:nvGrpSpPr>
        <xdr:cNvPr id="43959" name="Group 1">
          <a:extLst>
            <a:ext uri="{FF2B5EF4-FFF2-40B4-BE49-F238E27FC236}">
              <a16:creationId xmlns:a16="http://schemas.microsoft.com/office/drawing/2014/main" id="{672C0BE4-A4A5-3204-4D24-DF487380AAC0}"/>
            </a:ext>
          </a:extLst>
        </xdr:cNvPr>
        <xdr:cNvGrpSpPr>
          <a:grpSpLocks/>
        </xdr:cNvGrpSpPr>
      </xdr:nvGrpSpPr>
      <xdr:grpSpPr bwMode="auto">
        <a:xfrm>
          <a:off x="7766050" y="1517650"/>
          <a:ext cx="1377950" cy="38100"/>
          <a:chOff x="192" y="847"/>
          <a:chExt cx="97" cy="4"/>
        </a:xfrm>
      </xdr:grpSpPr>
      <xdr:sp macro="" textlink="">
        <xdr:nvSpPr>
          <xdr:cNvPr id="43999" name="Line 2">
            <a:extLst>
              <a:ext uri="{FF2B5EF4-FFF2-40B4-BE49-F238E27FC236}">
                <a16:creationId xmlns:a16="http://schemas.microsoft.com/office/drawing/2014/main" id="{96F4271E-203B-A1FA-AA5C-4D03125FF8D7}"/>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000" name="Line 3">
            <a:extLst>
              <a:ext uri="{FF2B5EF4-FFF2-40B4-BE49-F238E27FC236}">
                <a16:creationId xmlns:a16="http://schemas.microsoft.com/office/drawing/2014/main" id="{479BFC95-3D07-312C-9D70-C4D24954125E}"/>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2</xdr:row>
      <xdr:rowOff>171450</xdr:rowOff>
    </xdr:from>
    <xdr:to>
      <xdr:col>28</xdr:col>
      <xdr:colOff>133350</xdr:colOff>
      <xdr:row>2</xdr:row>
      <xdr:rowOff>209550</xdr:rowOff>
    </xdr:to>
    <xdr:grpSp>
      <xdr:nvGrpSpPr>
        <xdr:cNvPr id="43960" name="Group 4">
          <a:extLst>
            <a:ext uri="{FF2B5EF4-FFF2-40B4-BE49-F238E27FC236}">
              <a16:creationId xmlns:a16="http://schemas.microsoft.com/office/drawing/2014/main" id="{4820AC3D-E615-37F5-A76C-0D8AB42CA0EF}"/>
            </a:ext>
          </a:extLst>
        </xdr:cNvPr>
        <xdr:cNvGrpSpPr>
          <a:grpSpLocks/>
        </xdr:cNvGrpSpPr>
      </xdr:nvGrpSpPr>
      <xdr:grpSpPr bwMode="auto">
        <a:xfrm>
          <a:off x="7772400" y="552450"/>
          <a:ext cx="1409700" cy="38100"/>
          <a:chOff x="192" y="847"/>
          <a:chExt cx="97" cy="4"/>
        </a:xfrm>
      </xdr:grpSpPr>
      <xdr:sp macro="" textlink="">
        <xdr:nvSpPr>
          <xdr:cNvPr id="43997" name="Line 5">
            <a:extLst>
              <a:ext uri="{FF2B5EF4-FFF2-40B4-BE49-F238E27FC236}">
                <a16:creationId xmlns:a16="http://schemas.microsoft.com/office/drawing/2014/main" id="{0489585F-A46F-8BFF-3DBF-EF50C6E4E1E5}"/>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98" name="Line 6">
            <a:extLst>
              <a:ext uri="{FF2B5EF4-FFF2-40B4-BE49-F238E27FC236}">
                <a16:creationId xmlns:a16="http://schemas.microsoft.com/office/drawing/2014/main" id="{BCEFFD7A-7B0E-46F2-6513-1140063C6E31}"/>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139700</xdr:colOff>
      <xdr:row>7</xdr:row>
      <xdr:rowOff>171450</xdr:rowOff>
    </xdr:from>
    <xdr:to>
      <xdr:col>28</xdr:col>
      <xdr:colOff>120650</xdr:colOff>
      <xdr:row>7</xdr:row>
      <xdr:rowOff>209550</xdr:rowOff>
    </xdr:to>
    <xdr:grpSp>
      <xdr:nvGrpSpPr>
        <xdr:cNvPr id="43961" name="Group 7">
          <a:extLst>
            <a:ext uri="{FF2B5EF4-FFF2-40B4-BE49-F238E27FC236}">
              <a16:creationId xmlns:a16="http://schemas.microsoft.com/office/drawing/2014/main" id="{4997CD54-26BA-EB8E-CA81-B169E981F275}"/>
            </a:ext>
          </a:extLst>
        </xdr:cNvPr>
        <xdr:cNvGrpSpPr>
          <a:grpSpLocks/>
        </xdr:cNvGrpSpPr>
      </xdr:nvGrpSpPr>
      <xdr:grpSpPr bwMode="auto">
        <a:xfrm>
          <a:off x="7791450" y="1822450"/>
          <a:ext cx="1377950" cy="38100"/>
          <a:chOff x="192" y="847"/>
          <a:chExt cx="97" cy="4"/>
        </a:xfrm>
      </xdr:grpSpPr>
      <xdr:sp macro="" textlink="">
        <xdr:nvSpPr>
          <xdr:cNvPr id="43995" name="Line 8">
            <a:extLst>
              <a:ext uri="{FF2B5EF4-FFF2-40B4-BE49-F238E27FC236}">
                <a16:creationId xmlns:a16="http://schemas.microsoft.com/office/drawing/2014/main" id="{8767A9B0-165D-A535-F301-4BABBCE671B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96" name="Line 9">
            <a:extLst>
              <a:ext uri="{FF2B5EF4-FFF2-40B4-BE49-F238E27FC236}">
                <a16:creationId xmlns:a16="http://schemas.microsoft.com/office/drawing/2014/main" id="{7B1A9A29-4340-D9B2-6AFA-C614189A8ED5}"/>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95250</xdr:colOff>
      <xdr:row>5</xdr:row>
      <xdr:rowOff>120650</xdr:rowOff>
    </xdr:from>
    <xdr:to>
      <xdr:col>28</xdr:col>
      <xdr:colOff>95250</xdr:colOff>
      <xdr:row>5</xdr:row>
      <xdr:rowOff>158750</xdr:rowOff>
    </xdr:to>
    <xdr:grpSp>
      <xdr:nvGrpSpPr>
        <xdr:cNvPr id="43962" name="Group 10">
          <a:extLst>
            <a:ext uri="{FF2B5EF4-FFF2-40B4-BE49-F238E27FC236}">
              <a16:creationId xmlns:a16="http://schemas.microsoft.com/office/drawing/2014/main" id="{6C57465D-BA9C-4704-80A4-06408C6AD25A}"/>
            </a:ext>
          </a:extLst>
        </xdr:cNvPr>
        <xdr:cNvGrpSpPr>
          <a:grpSpLocks/>
        </xdr:cNvGrpSpPr>
      </xdr:nvGrpSpPr>
      <xdr:grpSpPr bwMode="auto">
        <a:xfrm>
          <a:off x="7747000" y="1263650"/>
          <a:ext cx="1397000" cy="38100"/>
          <a:chOff x="192" y="847"/>
          <a:chExt cx="97" cy="4"/>
        </a:xfrm>
      </xdr:grpSpPr>
      <xdr:sp macro="" textlink="">
        <xdr:nvSpPr>
          <xdr:cNvPr id="43993" name="Line 11">
            <a:extLst>
              <a:ext uri="{FF2B5EF4-FFF2-40B4-BE49-F238E27FC236}">
                <a16:creationId xmlns:a16="http://schemas.microsoft.com/office/drawing/2014/main" id="{DFED39E9-3E4E-E4DC-85A8-A4C5F357A368}"/>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94" name="Line 12">
            <a:extLst>
              <a:ext uri="{FF2B5EF4-FFF2-40B4-BE49-F238E27FC236}">
                <a16:creationId xmlns:a16="http://schemas.microsoft.com/office/drawing/2014/main" id="{3A7E93AB-6BC8-C23F-B5AE-4E9FB254EDB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139700</xdr:colOff>
      <xdr:row>9</xdr:row>
      <xdr:rowOff>0</xdr:rowOff>
    </xdr:from>
    <xdr:to>
      <xdr:col>28</xdr:col>
      <xdr:colOff>139700</xdr:colOff>
      <xdr:row>9</xdr:row>
      <xdr:rowOff>31750</xdr:rowOff>
    </xdr:to>
    <xdr:grpSp>
      <xdr:nvGrpSpPr>
        <xdr:cNvPr id="43963" name="Group 13">
          <a:extLst>
            <a:ext uri="{FF2B5EF4-FFF2-40B4-BE49-F238E27FC236}">
              <a16:creationId xmlns:a16="http://schemas.microsoft.com/office/drawing/2014/main" id="{4D155C2A-4B8F-BF8C-BD25-DFAF5A0549D4}"/>
            </a:ext>
          </a:extLst>
        </xdr:cNvPr>
        <xdr:cNvGrpSpPr>
          <a:grpSpLocks/>
        </xdr:cNvGrpSpPr>
      </xdr:nvGrpSpPr>
      <xdr:grpSpPr bwMode="auto">
        <a:xfrm>
          <a:off x="7791450" y="2074333"/>
          <a:ext cx="1397000" cy="31750"/>
          <a:chOff x="192" y="847"/>
          <a:chExt cx="97" cy="4"/>
        </a:xfrm>
      </xdr:grpSpPr>
      <xdr:sp macro="" textlink="">
        <xdr:nvSpPr>
          <xdr:cNvPr id="43991" name="Line 14">
            <a:extLst>
              <a:ext uri="{FF2B5EF4-FFF2-40B4-BE49-F238E27FC236}">
                <a16:creationId xmlns:a16="http://schemas.microsoft.com/office/drawing/2014/main" id="{C1DD821C-78EA-B734-2314-E1BA11FFD980}"/>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92" name="Line 15">
            <a:extLst>
              <a:ext uri="{FF2B5EF4-FFF2-40B4-BE49-F238E27FC236}">
                <a16:creationId xmlns:a16="http://schemas.microsoft.com/office/drawing/2014/main" id="{B90B5763-F7C8-FB84-C800-72FE9E084E04}"/>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3</xdr:row>
      <xdr:rowOff>158750</xdr:rowOff>
    </xdr:from>
    <xdr:to>
      <xdr:col>28</xdr:col>
      <xdr:colOff>133350</xdr:colOff>
      <xdr:row>3</xdr:row>
      <xdr:rowOff>196850</xdr:rowOff>
    </xdr:to>
    <xdr:grpSp>
      <xdr:nvGrpSpPr>
        <xdr:cNvPr id="43964" name="Group 16">
          <a:extLst>
            <a:ext uri="{FF2B5EF4-FFF2-40B4-BE49-F238E27FC236}">
              <a16:creationId xmlns:a16="http://schemas.microsoft.com/office/drawing/2014/main" id="{E5F41208-AB56-1271-F680-5CCAC5EEFBCC}"/>
            </a:ext>
          </a:extLst>
        </xdr:cNvPr>
        <xdr:cNvGrpSpPr>
          <a:grpSpLocks/>
        </xdr:cNvGrpSpPr>
      </xdr:nvGrpSpPr>
      <xdr:grpSpPr bwMode="auto">
        <a:xfrm>
          <a:off x="7772400" y="793750"/>
          <a:ext cx="1409700" cy="38100"/>
          <a:chOff x="192" y="847"/>
          <a:chExt cx="97" cy="4"/>
        </a:xfrm>
      </xdr:grpSpPr>
      <xdr:sp macro="" textlink="">
        <xdr:nvSpPr>
          <xdr:cNvPr id="43989" name="Line 17">
            <a:extLst>
              <a:ext uri="{FF2B5EF4-FFF2-40B4-BE49-F238E27FC236}">
                <a16:creationId xmlns:a16="http://schemas.microsoft.com/office/drawing/2014/main" id="{6E44C6AC-EBBD-B2ED-2FAA-0F99D9D5859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90" name="Line 18">
            <a:extLst>
              <a:ext uri="{FF2B5EF4-FFF2-40B4-BE49-F238E27FC236}">
                <a16:creationId xmlns:a16="http://schemas.microsoft.com/office/drawing/2014/main" id="{A1E57FDC-DB49-7A03-CE28-8EDF71470096}"/>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114300</xdr:colOff>
      <xdr:row>23</xdr:row>
      <xdr:rowOff>120650</xdr:rowOff>
    </xdr:from>
    <xdr:to>
      <xdr:col>28</xdr:col>
      <xdr:colOff>95250</xdr:colOff>
      <xdr:row>23</xdr:row>
      <xdr:rowOff>158750</xdr:rowOff>
    </xdr:to>
    <xdr:grpSp>
      <xdr:nvGrpSpPr>
        <xdr:cNvPr id="43965" name="Group 22">
          <a:extLst>
            <a:ext uri="{FF2B5EF4-FFF2-40B4-BE49-F238E27FC236}">
              <a16:creationId xmlns:a16="http://schemas.microsoft.com/office/drawing/2014/main" id="{9478178A-6897-211C-317E-F7C8E60F5E0F}"/>
            </a:ext>
          </a:extLst>
        </xdr:cNvPr>
        <xdr:cNvGrpSpPr>
          <a:grpSpLocks/>
        </xdr:cNvGrpSpPr>
      </xdr:nvGrpSpPr>
      <xdr:grpSpPr bwMode="auto">
        <a:xfrm>
          <a:off x="7766050" y="5666317"/>
          <a:ext cx="1377950" cy="38100"/>
          <a:chOff x="192" y="847"/>
          <a:chExt cx="97" cy="4"/>
        </a:xfrm>
      </xdr:grpSpPr>
      <xdr:sp macro="" textlink="">
        <xdr:nvSpPr>
          <xdr:cNvPr id="43987" name="Line 23">
            <a:extLst>
              <a:ext uri="{FF2B5EF4-FFF2-40B4-BE49-F238E27FC236}">
                <a16:creationId xmlns:a16="http://schemas.microsoft.com/office/drawing/2014/main" id="{A7D092AF-8C4D-0CC3-D947-98D2F046363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88" name="Line 24">
            <a:extLst>
              <a:ext uri="{FF2B5EF4-FFF2-40B4-BE49-F238E27FC236}">
                <a16:creationId xmlns:a16="http://schemas.microsoft.com/office/drawing/2014/main" id="{5B839BED-B013-0683-872C-79C5A004953D}"/>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20</xdr:row>
      <xdr:rowOff>171450</xdr:rowOff>
    </xdr:from>
    <xdr:to>
      <xdr:col>28</xdr:col>
      <xdr:colOff>133350</xdr:colOff>
      <xdr:row>20</xdr:row>
      <xdr:rowOff>209550</xdr:rowOff>
    </xdr:to>
    <xdr:grpSp>
      <xdr:nvGrpSpPr>
        <xdr:cNvPr id="43966" name="Group 25">
          <a:extLst>
            <a:ext uri="{FF2B5EF4-FFF2-40B4-BE49-F238E27FC236}">
              <a16:creationId xmlns:a16="http://schemas.microsoft.com/office/drawing/2014/main" id="{1608CED3-0187-FC4D-D912-90A219778C7E}"/>
            </a:ext>
          </a:extLst>
        </xdr:cNvPr>
        <xdr:cNvGrpSpPr>
          <a:grpSpLocks/>
        </xdr:cNvGrpSpPr>
      </xdr:nvGrpSpPr>
      <xdr:grpSpPr bwMode="auto">
        <a:xfrm>
          <a:off x="7772400" y="4955117"/>
          <a:ext cx="1409700" cy="38100"/>
          <a:chOff x="192" y="847"/>
          <a:chExt cx="97" cy="4"/>
        </a:xfrm>
      </xdr:grpSpPr>
      <xdr:sp macro="" textlink="">
        <xdr:nvSpPr>
          <xdr:cNvPr id="43985" name="Line 26">
            <a:extLst>
              <a:ext uri="{FF2B5EF4-FFF2-40B4-BE49-F238E27FC236}">
                <a16:creationId xmlns:a16="http://schemas.microsoft.com/office/drawing/2014/main" id="{CC7F3F8F-41C0-B82D-49CD-CFECA792FEE8}"/>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86" name="Line 27">
            <a:extLst>
              <a:ext uri="{FF2B5EF4-FFF2-40B4-BE49-F238E27FC236}">
                <a16:creationId xmlns:a16="http://schemas.microsoft.com/office/drawing/2014/main" id="{6B14C73C-4739-772A-AF8B-F56ACA0F681D}"/>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95250</xdr:colOff>
      <xdr:row>22</xdr:row>
      <xdr:rowOff>120650</xdr:rowOff>
    </xdr:from>
    <xdr:to>
      <xdr:col>28</xdr:col>
      <xdr:colOff>95250</xdr:colOff>
      <xdr:row>22</xdr:row>
      <xdr:rowOff>158750</xdr:rowOff>
    </xdr:to>
    <xdr:grpSp>
      <xdr:nvGrpSpPr>
        <xdr:cNvPr id="43967" name="Group 28">
          <a:extLst>
            <a:ext uri="{FF2B5EF4-FFF2-40B4-BE49-F238E27FC236}">
              <a16:creationId xmlns:a16="http://schemas.microsoft.com/office/drawing/2014/main" id="{7355FB74-D012-E114-4E77-087938E18731}"/>
            </a:ext>
          </a:extLst>
        </xdr:cNvPr>
        <xdr:cNvGrpSpPr>
          <a:grpSpLocks/>
        </xdr:cNvGrpSpPr>
      </xdr:nvGrpSpPr>
      <xdr:grpSpPr bwMode="auto">
        <a:xfrm>
          <a:off x="7747000" y="5412317"/>
          <a:ext cx="1397000" cy="38100"/>
          <a:chOff x="192" y="847"/>
          <a:chExt cx="97" cy="4"/>
        </a:xfrm>
      </xdr:grpSpPr>
      <xdr:sp macro="" textlink="">
        <xdr:nvSpPr>
          <xdr:cNvPr id="43983" name="Line 29">
            <a:extLst>
              <a:ext uri="{FF2B5EF4-FFF2-40B4-BE49-F238E27FC236}">
                <a16:creationId xmlns:a16="http://schemas.microsoft.com/office/drawing/2014/main" id="{BED6372E-1D53-FE7D-362A-49FEEC74D837}"/>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84" name="Line 30">
            <a:extLst>
              <a:ext uri="{FF2B5EF4-FFF2-40B4-BE49-F238E27FC236}">
                <a16:creationId xmlns:a16="http://schemas.microsoft.com/office/drawing/2014/main" id="{120EE88E-6A33-755B-351A-64F070A6BABF}"/>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21</xdr:row>
      <xdr:rowOff>158750</xdr:rowOff>
    </xdr:from>
    <xdr:to>
      <xdr:col>28</xdr:col>
      <xdr:colOff>133350</xdr:colOff>
      <xdr:row>21</xdr:row>
      <xdr:rowOff>196850</xdr:rowOff>
    </xdr:to>
    <xdr:grpSp>
      <xdr:nvGrpSpPr>
        <xdr:cNvPr id="43968" name="Group 31">
          <a:extLst>
            <a:ext uri="{FF2B5EF4-FFF2-40B4-BE49-F238E27FC236}">
              <a16:creationId xmlns:a16="http://schemas.microsoft.com/office/drawing/2014/main" id="{67745BF1-B82E-A2E8-ED83-B1C11B68476C}"/>
            </a:ext>
          </a:extLst>
        </xdr:cNvPr>
        <xdr:cNvGrpSpPr>
          <a:grpSpLocks/>
        </xdr:cNvGrpSpPr>
      </xdr:nvGrpSpPr>
      <xdr:grpSpPr bwMode="auto">
        <a:xfrm>
          <a:off x="7772400" y="5196417"/>
          <a:ext cx="1409700" cy="38100"/>
          <a:chOff x="192" y="847"/>
          <a:chExt cx="97" cy="4"/>
        </a:xfrm>
      </xdr:grpSpPr>
      <xdr:sp macro="" textlink="">
        <xdr:nvSpPr>
          <xdr:cNvPr id="43981" name="Line 32">
            <a:extLst>
              <a:ext uri="{FF2B5EF4-FFF2-40B4-BE49-F238E27FC236}">
                <a16:creationId xmlns:a16="http://schemas.microsoft.com/office/drawing/2014/main" id="{B5D8E853-B9F4-C15B-CA56-AD841CA8F0B2}"/>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82" name="Line 33">
            <a:extLst>
              <a:ext uri="{FF2B5EF4-FFF2-40B4-BE49-F238E27FC236}">
                <a16:creationId xmlns:a16="http://schemas.microsoft.com/office/drawing/2014/main" id="{A404DB7A-A439-D5CD-E14C-17AA588C77BB}"/>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114300</xdr:colOff>
      <xdr:row>27</xdr:row>
      <xdr:rowOff>120650</xdr:rowOff>
    </xdr:from>
    <xdr:to>
      <xdr:col>28</xdr:col>
      <xdr:colOff>95250</xdr:colOff>
      <xdr:row>27</xdr:row>
      <xdr:rowOff>165100</xdr:rowOff>
    </xdr:to>
    <xdr:grpSp>
      <xdr:nvGrpSpPr>
        <xdr:cNvPr id="43969" name="Group 34">
          <a:extLst>
            <a:ext uri="{FF2B5EF4-FFF2-40B4-BE49-F238E27FC236}">
              <a16:creationId xmlns:a16="http://schemas.microsoft.com/office/drawing/2014/main" id="{29270BAE-365F-2B7B-AF1F-B4DF4B24F4B2}"/>
            </a:ext>
          </a:extLst>
        </xdr:cNvPr>
        <xdr:cNvGrpSpPr>
          <a:grpSpLocks/>
        </xdr:cNvGrpSpPr>
      </xdr:nvGrpSpPr>
      <xdr:grpSpPr bwMode="auto">
        <a:xfrm>
          <a:off x="7766050" y="6682317"/>
          <a:ext cx="1377950" cy="44450"/>
          <a:chOff x="192" y="847"/>
          <a:chExt cx="97" cy="4"/>
        </a:xfrm>
      </xdr:grpSpPr>
      <xdr:sp macro="" textlink="">
        <xdr:nvSpPr>
          <xdr:cNvPr id="43979" name="Line 35">
            <a:extLst>
              <a:ext uri="{FF2B5EF4-FFF2-40B4-BE49-F238E27FC236}">
                <a16:creationId xmlns:a16="http://schemas.microsoft.com/office/drawing/2014/main" id="{C62BA640-E96B-D0DF-8A9D-D6B6354AE13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80" name="Line 36">
            <a:extLst>
              <a:ext uri="{FF2B5EF4-FFF2-40B4-BE49-F238E27FC236}">
                <a16:creationId xmlns:a16="http://schemas.microsoft.com/office/drawing/2014/main" id="{175B6565-E87F-294B-8A96-98B69430C74B}"/>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24</xdr:row>
      <xdr:rowOff>171450</xdr:rowOff>
    </xdr:from>
    <xdr:to>
      <xdr:col>28</xdr:col>
      <xdr:colOff>133350</xdr:colOff>
      <xdr:row>24</xdr:row>
      <xdr:rowOff>209550</xdr:rowOff>
    </xdr:to>
    <xdr:grpSp>
      <xdr:nvGrpSpPr>
        <xdr:cNvPr id="43970" name="Group 37">
          <a:extLst>
            <a:ext uri="{FF2B5EF4-FFF2-40B4-BE49-F238E27FC236}">
              <a16:creationId xmlns:a16="http://schemas.microsoft.com/office/drawing/2014/main" id="{7717F84A-0656-26DD-792C-42097D7C1452}"/>
            </a:ext>
          </a:extLst>
        </xdr:cNvPr>
        <xdr:cNvGrpSpPr>
          <a:grpSpLocks/>
        </xdr:cNvGrpSpPr>
      </xdr:nvGrpSpPr>
      <xdr:grpSpPr bwMode="auto">
        <a:xfrm>
          <a:off x="7772400" y="5971117"/>
          <a:ext cx="1409700" cy="38100"/>
          <a:chOff x="192" y="847"/>
          <a:chExt cx="97" cy="4"/>
        </a:xfrm>
      </xdr:grpSpPr>
      <xdr:sp macro="" textlink="">
        <xdr:nvSpPr>
          <xdr:cNvPr id="43977" name="Line 38">
            <a:extLst>
              <a:ext uri="{FF2B5EF4-FFF2-40B4-BE49-F238E27FC236}">
                <a16:creationId xmlns:a16="http://schemas.microsoft.com/office/drawing/2014/main" id="{CF1028D0-1431-C957-53F6-9F887BCC1AC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78" name="Line 39">
            <a:extLst>
              <a:ext uri="{FF2B5EF4-FFF2-40B4-BE49-F238E27FC236}">
                <a16:creationId xmlns:a16="http://schemas.microsoft.com/office/drawing/2014/main" id="{2F0AE9FF-9C9F-B982-F0F9-19CAF81F4FEC}"/>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95250</xdr:colOff>
      <xdr:row>26</xdr:row>
      <xdr:rowOff>120650</xdr:rowOff>
    </xdr:from>
    <xdr:to>
      <xdr:col>28</xdr:col>
      <xdr:colOff>95250</xdr:colOff>
      <xdr:row>26</xdr:row>
      <xdr:rowOff>158750</xdr:rowOff>
    </xdr:to>
    <xdr:grpSp>
      <xdr:nvGrpSpPr>
        <xdr:cNvPr id="43971" name="Group 40">
          <a:extLst>
            <a:ext uri="{FF2B5EF4-FFF2-40B4-BE49-F238E27FC236}">
              <a16:creationId xmlns:a16="http://schemas.microsoft.com/office/drawing/2014/main" id="{02D94CD7-4C01-6F20-9B94-EC9563EB4B64}"/>
            </a:ext>
          </a:extLst>
        </xdr:cNvPr>
        <xdr:cNvGrpSpPr>
          <a:grpSpLocks/>
        </xdr:cNvGrpSpPr>
      </xdr:nvGrpSpPr>
      <xdr:grpSpPr bwMode="auto">
        <a:xfrm>
          <a:off x="7747000" y="6428317"/>
          <a:ext cx="1397000" cy="38100"/>
          <a:chOff x="192" y="847"/>
          <a:chExt cx="97" cy="4"/>
        </a:xfrm>
      </xdr:grpSpPr>
      <xdr:sp macro="" textlink="">
        <xdr:nvSpPr>
          <xdr:cNvPr id="43975" name="Line 41">
            <a:extLst>
              <a:ext uri="{FF2B5EF4-FFF2-40B4-BE49-F238E27FC236}">
                <a16:creationId xmlns:a16="http://schemas.microsoft.com/office/drawing/2014/main" id="{9F049432-5542-44CD-F306-CF25BE893DD1}"/>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76" name="Line 42">
            <a:extLst>
              <a:ext uri="{FF2B5EF4-FFF2-40B4-BE49-F238E27FC236}">
                <a16:creationId xmlns:a16="http://schemas.microsoft.com/office/drawing/2014/main" id="{D1AF7C1E-D83B-BEBE-DFF6-A59BF5D5B591}"/>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26</xdr:col>
      <xdr:colOff>120650</xdr:colOff>
      <xdr:row>25</xdr:row>
      <xdr:rowOff>158750</xdr:rowOff>
    </xdr:from>
    <xdr:to>
      <xdr:col>28</xdr:col>
      <xdr:colOff>133350</xdr:colOff>
      <xdr:row>25</xdr:row>
      <xdr:rowOff>196850</xdr:rowOff>
    </xdr:to>
    <xdr:grpSp>
      <xdr:nvGrpSpPr>
        <xdr:cNvPr id="43972" name="Group 43">
          <a:extLst>
            <a:ext uri="{FF2B5EF4-FFF2-40B4-BE49-F238E27FC236}">
              <a16:creationId xmlns:a16="http://schemas.microsoft.com/office/drawing/2014/main" id="{23A1B2FB-12C6-4C87-D68D-CEAC3A519204}"/>
            </a:ext>
          </a:extLst>
        </xdr:cNvPr>
        <xdr:cNvGrpSpPr>
          <a:grpSpLocks/>
        </xdr:cNvGrpSpPr>
      </xdr:nvGrpSpPr>
      <xdr:grpSpPr bwMode="auto">
        <a:xfrm>
          <a:off x="7772400" y="6212417"/>
          <a:ext cx="1409700" cy="38100"/>
          <a:chOff x="192" y="847"/>
          <a:chExt cx="97" cy="4"/>
        </a:xfrm>
      </xdr:grpSpPr>
      <xdr:sp macro="" textlink="">
        <xdr:nvSpPr>
          <xdr:cNvPr id="43973" name="Line 44">
            <a:extLst>
              <a:ext uri="{FF2B5EF4-FFF2-40B4-BE49-F238E27FC236}">
                <a16:creationId xmlns:a16="http://schemas.microsoft.com/office/drawing/2014/main" id="{352E3A94-2694-3C5F-FE4E-26921A1E5EA8}"/>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974" name="Line 45">
            <a:extLst>
              <a:ext uri="{FF2B5EF4-FFF2-40B4-BE49-F238E27FC236}">
                <a16:creationId xmlns:a16="http://schemas.microsoft.com/office/drawing/2014/main" id="{E0BFC6B9-5C17-AA2F-536C-963323659741}"/>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oneCellAnchor>
    <xdr:from>
      <xdr:col>4</xdr:col>
      <xdr:colOff>0</xdr:colOff>
      <xdr:row>22</xdr:row>
      <xdr:rowOff>0</xdr:rowOff>
    </xdr:from>
    <xdr:ext cx="6048374" cy="1692771"/>
    <xdr:sp macro="" textlink="">
      <xdr:nvSpPr>
        <xdr:cNvPr id="2" name="正方形/長方形 1">
          <a:extLst>
            <a:ext uri="{FF2B5EF4-FFF2-40B4-BE49-F238E27FC236}">
              <a16:creationId xmlns:a16="http://schemas.microsoft.com/office/drawing/2014/main" id="{3B0261CB-0C12-47D4-B6E9-D4DF02318D65}"/>
            </a:ext>
          </a:extLst>
        </xdr:cNvPr>
        <xdr:cNvSpPr/>
      </xdr:nvSpPr>
      <xdr:spPr>
        <a:xfrm>
          <a:off x="963083" y="5291667"/>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24</xdr:col>
      <xdr:colOff>101600</xdr:colOff>
      <xdr:row>23</xdr:row>
      <xdr:rowOff>76200</xdr:rowOff>
    </xdr:from>
    <xdr:to>
      <xdr:col>27</xdr:col>
      <xdr:colOff>114300</xdr:colOff>
      <xdr:row>23</xdr:row>
      <xdr:rowOff>107950</xdr:rowOff>
    </xdr:to>
    <xdr:grpSp>
      <xdr:nvGrpSpPr>
        <xdr:cNvPr id="50328" name="Group 34">
          <a:extLst>
            <a:ext uri="{FF2B5EF4-FFF2-40B4-BE49-F238E27FC236}">
              <a16:creationId xmlns:a16="http://schemas.microsoft.com/office/drawing/2014/main" id="{21CDEEDA-946E-33FC-9EC3-02D50A9290B2}"/>
            </a:ext>
          </a:extLst>
        </xdr:cNvPr>
        <xdr:cNvGrpSpPr>
          <a:grpSpLocks/>
        </xdr:cNvGrpSpPr>
      </xdr:nvGrpSpPr>
      <xdr:grpSpPr bwMode="auto">
        <a:xfrm>
          <a:off x="7340600" y="5738283"/>
          <a:ext cx="1674283" cy="31750"/>
          <a:chOff x="192" y="847"/>
          <a:chExt cx="97" cy="4"/>
        </a:xfrm>
      </xdr:grpSpPr>
      <xdr:sp macro="" textlink="">
        <xdr:nvSpPr>
          <xdr:cNvPr id="50351" name="Line 35">
            <a:extLst>
              <a:ext uri="{FF2B5EF4-FFF2-40B4-BE49-F238E27FC236}">
                <a16:creationId xmlns:a16="http://schemas.microsoft.com/office/drawing/2014/main" id="{D1151FEE-4929-3731-8566-015EBEEF904D}"/>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52" name="Line 36">
            <a:extLst>
              <a:ext uri="{FF2B5EF4-FFF2-40B4-BE49-F238E27FC236}">
                <a16:creationId xmlns:a16="http://schemas.microsoft.com/office/drawing/2014/main" id="{514AB1AE-769D-D9D9-46B6-609C902B7DEA}"/>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114300</xdr:colOff>
      <xdr:row>27</xdr:row>
      <xdr:rowOff>247650</xdr:rowOff>
    </xdr:from>
    <xdr:to>
      <xdr:col>27</xdr:col>
      <xdr:colOff>139700</xdr:colOff>
      <xdr:row>27</xdr:row>
      <xdr:rowOff>273050</xdr:rowOff>
    </xdr:to>
    <xdr:grpSp>
      <xdr:nvGrpSpPr>
        <xdr:cNvPr id="50329" name="Group 37">
          <a:extLst>
            <a:ext uri="{FF2B5EF4-FFF2-40B4-BE49-F238E27FC236}">
              <a16:creationId xmlns:a16="http://schemas.microsoft.com/office/drawing/2014/main" id="{D8061EEA-DEBD-AF1F-EA6A-C4EA8E14C4C6}"/>
            </a:ext>
          </a:extLst>
        </xdr:cNvPr>
        <xdr:cNvGrpSpPr>
          <a:grpSpLocks/>
        </xdr:cNvGrpSpPr>
      </xdr:nvGrpSpPr>
      <xdr:grpSpPr bwMode="auto">
        <a:xfrm>
          <a:off x="7353300" y="6968067"/>
          <a:ext cx="1686983" cy="15875"/>
          <a:chOff x="192" y="847"/>
          <a:chExt cx="97" cy="4"/>
        </a:xfrm>
      </xdr:grpSpPr>
      <xdr:sp macro="" textlink="">
        <xdr:nvSpPr>
          <xdr:cNvPr id="50349" name="Line 38">
            <a:extLst>
              <a:ext uri="{FF2B5EF4-FFF2-40B4-BE49-F238E27FC236}">
                <a16:creationId xmlns:a16="http://schemas.microsoft.com/office/drawing/2014/main" id="{93BF68F3-5487-1ADD-F041-AD35D5104DCB}"/>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50" name="Line 39">
            <a:extLst>
              <a:ext uri="{FF2B5EF4-FFF2-40B4-BE49-F238E27FC236}">
                <a16:creationId xmlns:a16="http://schemas.microsoft.com/office/drawing/2014/main" id="{B5DFE194-AFBA-F80E-C289-053B36B4BB0B}"/>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114300</xdr:colOff>
      <xdr:row>24</xdr:row>
      <xdr:rowOff>107950</xdr:rowOff>
    </xdr:from>
    <xdr:to>
      <xdr:col>27</xdr:col>
      <xdr:colOff>120650</xdr:colOff>
      <xdr:row>24</xdr:row>
      <xdr:rowOff>133350</xdr:rowOff>
    </xdr:to>
    <xdr:grpSp>
      <xdr:nvGrpSpPr>
        <xdr:cNvPr id="50330" name="Group 40">
          <a:extLst>
            <a:ext uri="{FF2B5EF4-FFF2-40B4-BE49-F238E27FC236}">
              <a16:creationId xmlns:a16="http://schemas.microsoft.com/office/drawing/2014/main" id="{AF51FAA8-155E-FB61-312D-76E05E322CF4}"/>
            </a:ext>
          </a:extLst>
        </xdr:cNvPr>
        <xdr:cNvGrpSpPr>
          <a:grpSpLocks/>
        </xdr:cNvGrpSpPr>
      </xdr:nvGrpSpPr>
      <xdr:grpSpPr bwMode="auto">
        <a:xfrm>
          <a:off x="7353300" y="6034617"/>
          <a:ext cx="1667933" cy="25400"/>
          <a:chOff x="192" y="847"/>
          <a:chExt cx="97" cy="4"/>
        </a:xfrm>
      </xdr:grpSpPr>
      <xdr:sp macro="" textlink="">
        <xdr:nvSpPr>
          <xdr:cNvPr id="50347" name="Line 41">
            <a:extLst>
              <a:ext uri="{FF2B5EF4-FFF2-40B4-BE49-F238E27FC236}">
                <a16:creationId xmlns:a16="http://schemas.microsoft.com/office/drawing/2014/main" id="{D8E16F85-2BC3-5BC4-AA9A-BD44871FF2CC}"/>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48" name="Line 42">
            <a:extLst>
              <a:ext uri="{FF2B5EF4-FFF2-40B4-BE49-F238E27FC236}">
                <a16:creationId xmlns:a16="http://schemas.microsoft.com/office/drawing/2014/main" id="{756622E5-3E8D-B9D9-91ED-D8BF620C10E7}"/>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139700</xdr:colOff>
      <xdr:row>25</xdr:row>
      <xdr:rowOff>152400</xdr:rowOff>
    </xdr:from>
    <xdr:to>
      <xdr:col>27</xdr:col>
      <xdr:colOff>139700</xdr:colOff>
      <xdr:row>25</xdr:row>
      <xdr:rowOff>190500</xdr:rowOff>
    </xdr:to>
    <xdr:grpSp>
      <xdr:nvGrpSpPr>
        <xdr:cNvPr id="50331" name="Group 43">
          <a:extLst>
            <a:ext uri="{FF2B5EF4-FFF2-40B4-BE49-F238E27FC236}">
              <a16:creationId xmlns:a16="http://schemas.microsoft.com/office/drawing/2014/main" id="{57B8C876-1926-4FFB-8AE7-9001AB5F1B14}"/>
            </a:ext>
          </a:extLst>
        </xdr:cNvPr>
        <xdr:cNvGrpSpPr>
          <a:grpSpLocks/>
        </xdr:cNvGrpSpPr>
      </xdr:nvGrpSpPr>
      <xdr:grpSpPr bwMode="auto">
        <a:xfrm>
          <a:off x="7378700" y="6343650"/>
          <a:ext cx="1661583" cy="38100"/>
          <a:chOff x="192" y="847"/>
          <a:chExt cx="97" cy="4"/>
        </a:xfrm>
      </xdr:grpSpPr>
      <xdr:sp macro="" textlink="">
        <xdr:nvSpPr>
          <xdr:cNvPr id="50345" name="Line 44">
            <a:extLst>
              <a:ext uri="{FF2B5EF4-FFF2-40B4-BE49-F238E27FC236}">
                <a16:creationId xmlns:a16="http://schemas.microsoft.com/office/drawing/2014/main" id="{9AF7EB58-B706-9CE2-9A83-2282E635EDFD}"/>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46" name="Line 45">
            <a:extLst>
              <a:ext uri="{FF2B5EF4-FFF2-40B4-BE49-F238E27FC236}">
                <a16:creationId xmlns:a16="http://schemas.microsoft.com/office/drawing/2014/main" id="{1AB5DB58-DC7A-3A0E-CACB-3F950B5F2E1D}"/>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139700</xdr:colOff>
      <xdr:row>26</xdr:row>
      <xdr:rowOff>203200</xdr:rowOff>
    </xdr:from>
    <xdr:to>
      <xdr:col>27</xdr:col>
      <xdr:colOff>139700</xdr:colOff>
      <xdr:row>26</xdr:row>
      <xdr:rowOff>241300</xdr:rowOff>
    </xdr:to>
    <xdr:grpSp>
      <xdr:nvGrpSpPr>
        <xdr:cNvPr id="50332" name="Group 46">
          <a:extLst>
            <a:ext uri="{FF2B5EF4-FFF2-40B4-BE49-F238E27FC236}">
              <a16:creationId xmlns:a16="http://schemas.microsoft.com/office/drawing/2014/main" id="{57B696D0-3C42-5E38-FAA8-88827F183A66}"/>
            </a:ext>
          </a:extLst>
        </xdr:cNvPr>
        <xdr:cNvGrpSpPr>
          <a:grpSpLocks/>
        </xdr:cNvGrpSpPr>
      </xdr:nvGrpSpPr>
      <xdr:grpSpPr bwMode="auto">
        <a:xfrm>
          <a:off x="7378700" y="6659033"/>
          <a:ext cx="1661583" cy="38100"/>
          <a:chOff x="192" y="847"/>
          <a:chExt cx="97" cy="4"/>
        </a:xfrm>
      </xdr:grpSpPr>
      <xdr:sp macro="" textlink="">
        <xdr:nvSpPr>
          <xdr:cNvPr id="50343" name="Line 47">
            <a:extLst>
              <a:ext uri="{FF2B5EF4-FFF2-40B4-BE49-F238E27FC236}">
                <a16:creationId xmlns:a16="http://schemas.microsoft.com/office/drawing/2014/main" id="{51010BC6-A973-E67A-D358-0857D0964E7B}"/>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44" name="Line 48">
            <a:extLst>
              <a:ext uri="{FF2B5EF4-FFF2-40B4-BE49-F238E27FC236}">
                <a16:creationId xmlns:a16="http://schemas.microsoft.com/office/drawing/2014/main" id="{D06881D4-7AD6-7D81-F0EA-82F69B9ED335}"/>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120650</xdr:colOff>
      <xdr:row>28</xdr:row>
      <xdr:rowOff>215900</xdr:rowOff>
    </xdr:from>
    <xdr:to>
      <xdr:col>28</xdr:col>
      <xdr:colOff>19050</xdr:colOff>
      <xdr:row>28</xdr:row>
      <xdr:rowOff>247650</xdr:rowOff>
    </xdr:to>
    <xdr:grpSp>
      <xdr:nvGrpSpPr>
        <xdr:cNvPr id="50333" name="Group 77">
          <a:extLst>
            <a:ext uri="{FF2B5EF4-FFF2-40B4-BE49-F238E27FC236}">
              <a16:creationId xmlns:a16="http://schemas.microsoft.com/office/drawing/2014/main" id="{359B4108-B23D-AE79-1E6A-8B4059DA4C70}"/>
            </a:ext>
          </a:extLst>
        </xdr:cNvPr>
        <xdr:cNvGrpSpPr>
          <a:grpSpLocks/>
        </xdr:cNvGrpSpPr>
      </xdr:nvGrpSpPr>
      <xdr:grpSpPr bwMode="auto">
        <a:xfrm>
          <a:off x="7359650" y="7200900"/>
          <a:ext cx="1729317" cy="31750"/>
          <a:chOff x="192" y="847"/>
          <a:chExt cx="97" cy="4"/>
        </a:xfrm>
      </xdr:grpSpPr>
      <xdr:sp macro="" textlink="">
        <xdr:nvSpPr>
          <xdr:cNvPr id="50341" name="Line 78">
            <a:extLst>
              <a:ext uri="{FF2B5EF4-FFF2-40B4-BE49-F238E27FC236}">
                <a16:creationId xmlns:a16="http://schemas.microsoft.com/office/drawing/2014/main" id="{8D53A52C-16B4-D8A7-6E74-3FFFDCD59191}"/>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42" name="Line 79">
            <a:extLst>
              <a:ext uri="{FF2B5EF4-FFF2-40B4-BE49-F238E27FC236}">
                <a16:creationId xmlns:a16="http://schemas.microsoft.com/office/drawing/2014/main" id="{A6CA2305-1E5A-2EAD-3C5F-27F3B7D2E95A}"/>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120650</xdr:colOff>
      <xdr:row>30</xdr:row>
      <xdr:rowOff>6350</xdr:rowOff>
    </xdr:from>
    <xdr:to>
      <xdr:col>27</xdr:col>
      <xdr:colOff>152400</xdr:colOff>
      <xdr:row>30</xdr:row>
      <xdr:rowOff>38100</xdr:rowOff>
    </xdr:to>
    <xdr:grpSp>
      <xdr:nvGrpSpPr>
        <xdr:cNvPr id="50334" name="Group 80">
          <a:extLst>
            <a:ext uri="{FF2B5EF4-FFF2-40B4-BE49-F238E27FC236}">
              <a16:creationId xmlns:a16="http://schemas.microsoft.com/office/drawing/2014/main" id="{5421548F-4923-9627-09B0-2D30EFB6C923}"/>
            </a:ext>
          </a:extLst>
        </xdr:cNvPr>
        <xdr:cNvGrpSpPr>
          <a:grpSpLocks/>
        </xdr:cNvGrpSpPr>
      </xdr:nvGrpSpPr>
      <xdr:grpSpPr bwMode="auto">
        <a:xfrm>
          <a:off x="7359650" y="7520517"/>
          <a:ext cx="1693333" cy="31750"/>
          <a:chOff x="192" y="847"/>
          <a:chExt cx="97" cy="4"/>
        </a:xfrm>
      </xdr:grpSpPr>
      <xdr:sp macro="" textlink="">
        <xdr:nvSpPr>
          <xdr:cNvPr id="50339" name="Line 81">
            <a:extLst>
              <a:ext uri="{FF2B5EF4-FFF2-40B4-BE49-F238E27FC236}">
                <a16:creationId xmlns:a16="http://schemas.microsoft.com/office/drawing/2014/main" id="{95AD8BF8-2123-27E8-1135-4033679A8320}"/>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40" name="Line 82">
            <a:extLst>
              <a:ext uri="{FF2B5EF4-FFF2-40B4-BE49-F238E27FC236}">
                <a16:creationId xmlns:a16="http://schemas.microsoft.com/office/drawing/2014/main" id="{96EDD234-4848-DA72-F468-73B189DC4047}"/>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139700</xdr:colOff>
      <xdr:row>31</xdr:row>
      <xdr:rowOff>25400</xdr:rowOff>
    </xdr:from>
    <xdr:to>
      <xdr:col>28</xdr:col>
      <xdr:colOff>38100</xdr:colOff>
      <xdr:row>31</xdr:row>
      <xdr:rowOff>57150</xdr:rowOff>
    </xdr:to>
    <xdr:grpSp>
      <xdr:nvGrpSpPr>
        <xdr:cNvPr id="50335" name="Group 83">
          <a:extLst>
            <a:ext uri="{FF2B5EF4-FFF2-40B4-BE49-F238E27FC236}">
              <a16:creationId xmlns:a16="http://schemas.microsoft.com/office/drawing/2014/main" id="{D7AFB481-5C91-6828-D1D6-7B566189F79A}"/>
            </a:ext>
          </a:extLst>
        </xdr:cNvPr>
        <xdr:cNvGrpSpPr>
          <a:grpSpLocks/>
        </xdr:cNvGrpSpPr>
      </xdr:nvGrpSpPr>
      <xdr:grpSpPr bwMode="auto">
        <a:xfrm>
          <a:off x="7378700" y="7804150"/>
          <a:ext cx="1729317" cy="31750"/>
          <a:chOff x="192" y="847"/>
          <a:chExt cx="97" cy="4"/>
        </a:xfrm>
      </xdr:grpSpPr>
      <xdr:sp macro="" textlink="">
        <xdr:nvSpPr>
          <xdr:cNvPr id="50337" name="Line 84">
            <a:extLst>
              <a:ext uri="{FF2B5EF4-FFF2-40B4-BE49-F238E27FC236}">
                <a16:creationId xmlns:a16="http://schemas.microsoft.com/office/drawing/2014/main" id="{56D0EFB7-1902-B532-2D42-64A19D8DCD6F}"/>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38" name="Line 85">
            <a:extLst>
              <a:ext uri="{FF2B5EF4-FFF2-40B4-BE49-F238E27FC236}">
                <a16:creationId xmlns:a16="http://schemas.microsoft.com/office/drawing/2014/main" id="{60C43E58-B85C-7975-F11C-8B8E3D0AC733}"/>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311150</xdr:colOff>
      <xdr:row>6</xdr:row>
      <xdr:rowOff>171450</xdr:rowOff>
    </xdr:from>
    <xdr:to>
      <xdr:col>27</xdr:col>
      <xdr:colOff>41239</xdr:colOff>
      <xdr:row>8</xdr:row>
      <xdr:rowOff>22231</xdr:rowOff>
    </xdr:to>
    <xdr:sp macro="" textlink="" fLocksText="0">
      <xdr:nvSpPr>
        <xdr:cNvPr id="5207" name="Text Box 87">
          <a:extLst>
            <a:ext uri="{FF2B5EF4-FFF2-40B4-BE49-F238E27FC236}">
              <a16:creationId xmlns:a16="http://schemas.microsoft.com/office/drawing/2014/main" id="{06017F00-897B-191C-203A-1DDAD4E478BD}"/>
            </a:ext>
          </a:extLst>
        </xdr:cNvPr>
        <xdr:cNvSpPr txBox="1">
          <a:spLocks noChangeArrowheads="1"/>
        </xdr:cNvSpPr>
      </xdr:nvSpPr>
      <xdr:spPr bwMode="auto">
        <a:xfrm>
          <a:off x="7581900" y="819150"/>
          <a:ext cx="1371600" cy="390525"/>
        </a:xfrm>
        <a:prstGeom prst="rect">
          <a:avLst/>
        </a:prstGeom>
        <a:solidFill>
          <a:srgbClr val="FFFFFF"/>
        </a:solid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決算未到来</a:t>
          </a:r>
        </a:p>
      </xdr:txBody>
    </xdr:sp>
    <xdr:clientData fLocksWithSheet="0"/>
  </xdr:twoCellAnchor>
  <xdr:oneCellAnchor>
    <xdr:from>
      <xdr:col>4</xdr:col>
      <xdr:colOff>0</xdr:colOff>
      <xdr:row>32</xdr:row>
      <xdr:rowOff>0</xdr:rowOff>
    </xdr:from>
    <xdr:ext cx="6048374" cy="1692771"/>
    <xdr:sp macro="" textlink="">
      <xdr:nvSpPr>
        <xdr:cNvPr id="2" name="正方形/長方形 1">
          <a:extLst>
            <a:ext uri="{FF2B5EF4-FFF2-40B4-BE49-F238E27FC236}">
              <a16:creationId xmlns:a16="http://schemas.microsoft.com/office/drawing/2014/main" id="{3A73DCCB-871B-46E5-B823-9D58DC75F4E5}"/>
            </a:ext>
          </a:extLst>
        </xdr:cNvPr>
        <xdr:cNvSpPr/>
      </xdr:nvSpPr>
      <xdr:spPr>
        <a:xfrm>
          <a:off x="687917" y="8043333"/>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24</xdr:col>
      <xdr:colOff>69850</xdr:colOff>
      <xdr:row>3</xdr:row>
      <xdr:rowOff>152400</xdr:rowOff>
    </xdr:from>
    <xdr:to>
      <xdr:col>28</xdr:col>
      <xdr:colOff>114300</xdr:colOff>
      <xdr:row>3</xdr:row>
      <xdr:rowOff>190500</xdr:rowOff>
    </xdr:to>
    <xdr:grpSp>
      <xdr:nvGrpSpPr>
        <xdr:cNvPr id="37711" name="Group 1">
          <a:extLst>
            <a:ext uri="{FF2B5EF4-FFF2-40B4-BE49-F238E27FC236}">
              <a16:creationId xmlns:a16="http://schemas.microsoft.com/office/drawing/2014/main" id="{8DE5DD49-0325-BFF4-03E7-5757B506D900}"/>
            </a:ext>
          </a:extLst>
        </xdr:cNvPr>
        <xdr:cNvGrpSpPr>
          <a:grpSpLocks/>
        </xdr:cNvGrpSpPr>
      </xdr:nvGrpSpPr>
      <xdr:grpSpPr bwMode="auto">
        <a:xfrm>
          <a:off x="7393517" y="797983"/>
          <a:ext cx="1631950" cy="38100"/>
          <a:chOff x="192" y="847"/>
          <a:chExt cx="97" cy="4"/>
        </a:xfrm>
      </xdr:grpSpPr>
      <xdr:sp macro="" textlink="">
        <xdr:nvSpPr>
          <xdr:cNvPr id="37727" name="Line 2">
            <a:extLst>
              <a:ext uri="{FF2B5EF4-FFF2-40B4-BE49-F238E27FC236}">
                <a16:creationId xmlns:a16="http://schemas.microsoft.com/office/drawing/2014/main" id="{8D452641-A6F9-625B-55D5-F6352BBD167E}"/>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28" name="Line 3">
            <a:extLst>
              <a:ext uri="{FF2B5EF4-FFF2-40B4-BE49-F238E27FC236}">
                <a16:creationId xmlns:a16="http://schemas.microsoft.com/office/drawing/2014/main" id="{898B82A4-F093-7A38-A4B9-33028A35D199}"/>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76200</xdr:colOff>
      <xdr:row>4</xdr:row>
      <xdr:rowOff>57150</xdr:rowOff>
    </xdr:from>
    <xdr:to>
      <xdr:col>28</xdr:col>
      <xdr:colOff>120650</xdr:colOff>
      <xdr:row>4</xdr:row>
      <xdr:rowOff>95250</xdr:rowOff>
    </xdr:to>
    <xdr:grpSp>
      <xdr:nvGrpSpPr>
        <xdr:cNvPr id="37712" name="Group 7">
          <a:extLst>
            <a:ext uri="{FF2B5EF4-FFF2-40B4-BE49-F238E27FC236}">
              <a16:creationId xmlns:a16="http://schemas.microsoft.com/office/drawing/2014/main" id="{0EA6CA65-DC94-A0DD-3FDE-BBB4C13F259A}"/>
            </a:ext>
          </a:extLst>
        </xdr:cNvPr>
        <xdr:cNvGrpSpPr>
          <a:grpSpLocks/>
        </xdr:cNvGrpSpPr>
      </xdr:nvGrpSpPr>
      <xdr:grpSpPr bwMode="auto">
        <a:xfrm>
          <a:off x="7399867" y="967317"/>
          <a:ext cx="1631950" cy="38100"/>
          <a:chOff x="192" y="847"/>
          <a:chExt cx="97" cy="4"/>
        </a:xfrm>
      </xdr:grpSpPr>
      <xdr:sp macro="" textlink="">
        <xdr:nvSpPr>
          <xdr:cNvPr id="37725" name="Line 8">
            <a:extLst>
              <a:ext uri="{FF2B5EF4-FFF2-40B4-BE49-F238E27FC236}">
                <a16:creationId xmlns:a16="http://schemas.microsoft.com/office/drawing/2014/main" id="{8FA3795C-17B6-E716-9F6B-3A172D0FCD2E}"/>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26" name="Line 9">
            <a:extLst>
              <a:ext uri="{FF2B5EF4-FFF2-40B4-BE49-F238E27FC236}">
                <a16:creationId xmlns:a16="http://schemas.microsoft.com/office/drawing/2014/main" id="{07A43563-0317-97AC-D30D-9D114950C971}"/>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114300</xdr:colOff>
      <xdr:row>8</xdr:row>
      <xdr:rowOff>127000</xdr:rowOff>
    </xdr:from>
    <xdr:to>
      <xdr:col>28</xdr:col>
      <xdr:colOff>95250</xdr:colOff>
      <xdr:row>8</xdr:row>
      <xdr:rowOff>158750</xdr:rowOff>
    </xdr:to>
    <xdr:grpSp>
      <xdr:nvGrpSpPr>
        <xdr:cNvPr id="37713" name="Group 10">
          <a:extLst>
            <a:ext uri="{FF2B5EF4-FFF2-40B4-BE49-F238E27FC236}">
              <a16:creationId xmlns:a16="http://schemas.microsoft.com/office/drawing/2014/main" id="{5D354308-DCD8-827C-D45E-1130192646D5}"/>
            </a:ext>
          </a:extLst>
        </xdr:cNvPr>
        <xdr:cNvGrpSpPr>
          <a:grpSpLocks/>
        </xdr:cNvGrpSpPr>
      </xdr:nvGrpSpPr>
      <xdr:grpSpPr bwMode="auto">
        <a:xfrm>
          <a:off x="7437967" y="1926167"/>
          <a:ext cx="1568450" cy="31750"/>
          <a:chOff x="192" y="847"/>
          <a:chExt cx="97" cy="4"/>
        </a:xfrm>
      </xdr:grpSpPr>
      <xdr:sp macro="" textlink="">
        <xdr:nvSpPr>
          <xdr:cNvPr id="37723" name="Line 11">
            <a:extLst>
              <a:ext uri="{FF2B5EF4-FFF2-40B4-BE49-F238E27FC236}">
                <a16:creationId xmlns:a16="http://schemas.microsoft.com/office/drawing/2014/main" id="{987BB079-84D7-D5F2-25C9-C743A6BAA4AD}"/>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24" name="Line 12">
            <a:extLst>
              <a:ext uri="{FF2B5EF4-FFF2-40B4-BE49-F238E27FC236}">
                <a16:creationId xmlns:a16="http://schemas.microsoft.com/office/drawing/2014/main" id="{B74EB7CB-D5F5-1CC4-0050-BA3CAD869CB4}"/>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120650</xdr:colOff>
      <xdr:row>9</xdr:row>
      <xdr:rowOff>76200</xdr:rowOff>
    </xdr:from>
    <xdr:to>
      <xdr:col>28</xdr:col>
      <xdr:colOff>107950</xdr:colOff>
      <xdr:row>9</xdr:row>
      <xdr:rowOff>107950</xdr:rowOff>
    </xdr:to>
    <xdr:grpSp>
      <xdr:nvGrpSpPr>
        <xdr:cNvPr id="37714" name="Group 13">
          <a:extLst>
            <a:ext uri="{FF2B5EF4-FFF2-40B4-BE49-F238E27FC236}">
              <a16:creationId xmlns:a16="http://schemas.microsoft.com/office/drawing/2014/main" id="{C9A4F8ED-D329-84F2-9329-9DBCC4278004}"/>
            </a:ext>
          </a:extLst>
        </xdr:cNvPr>
        <xdr:cNvGrpSpPr>
          <a:grpSpLocks/>
        </xdr:cNvGrpSpPr>
      </xdr:nvGrpSpPr>
      <xdr:grpSpPr bwMode="auto">
        <a:xfrm>
          <a:off x="7444317" y="2139950"/>
          <a:ext cx="1574800" cy="31750"/>
          <a:chOff x="192" y="847"/>
          <a:chExt cx="97" cy="4"/>
        </a:xfrm>
      </xdr:grpSpPr>
      <xdr:sp macro="" textlink="">
        <xdr:nvSpPr>
          <xdr:cNvPr id="37721" name="Line 14">
            <a:extLst>
              <a:ext uri="{FF2B5EF4-FFF2-40B4-BE49-F238E27FC236}">
                <a16:creationId xmlns:a16="http://schemas.microsoft.com/office/drawing/2014/main" id="{C6EBB1D6-10FC-1A87-F48E-373EA138C845}"/>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22" name="Line 15">
            <a:extLst>
              <a:ext uri="{FF2B5EF4-FFF2-40B4-BE49-F238E27FC236}">
                <a16:creationId xmlns:a16="http://schemas.microsoft.com/office/drawing/2014/main" id="{AA7E626A-7AA6-AEEC-9DF1-F8AEE4216D04}"/>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76200</xdr:colOff>
      <xdr:row>5</xdr:row>
      <xdr:rowOff>19050</xdr:rowOff>
    </xdr:from>
    <xdr:to>
      <xdr:col>28</xdr:col>
      <xdr:colOff>120650</xdr:colOff>
      <xdr:row>5</xdr:row>
      <xdr:rowOff>69850</xdr:rowOff>
    </xdr:to>
    <xdr:grpSp>
      <xdr:nvGrpSpPr>
        <xdr:cNvPr id="37715" name="Group 47">
          <a:extLst>
            <a:ext uri="{FF2B5EF4-FFF2-40B4-BE49-F238E27FC236}">
              <a16:creationId xmlns:a16="http://schemas.microsoft.com/office/drawing/2014/main" id="{C25C7BCB-EC01-7348-D4AD-F8722404A092}"/>
            </a:ext>
          </a:extLst>
        </xdr:cNvPr>
        <xdr:cNvGrpSpPr>
          <a:grpSpLocks/>
        </xdr:cNvGrpSpPr>
      </xdr:nvGrpSpPr>
      <xdr:grpSpPr bwMode="auto">
        <a:xfrm>
          <a:off x="7399867" y="1193800"/>
          <a:ext cx="1631950" cy="50800"/>
          <a:chOff x="192" y="847"/>
          <a:chExt cx="97" cy="4"/>
        </a:xfrm>
      </xdr:grpSpPr>
      <xdr:sp macro="" textlink="">
        <xdr:nvSpPr>
          <xdr:cNvPr id="37719" name="Line 48">
            <a:extLst>
              <a:ext uri="{FF2B5EF4-FFF2-40B4-BE49-F238E27FC236}">
                <a16:creationId xmlns:a16="http://schemas.microsoft.com/office/drawing/2014/main" id="{B6B5013E-462F-BBA5-7313-34E8C6881511}"/>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20" name="Line 49">
            <a:extLst>
              <a:ext uri="{FF2B5EF4-FFF2-40B4-BE49-F238E27FC236}">
                <a16:creationId xmlns:a16="http://schemas.microsoft.com/office/drawing/2014/main" id="{D2BCD62B-46DC-62CD-B6C6-FE7AEE07480A}"/>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24</xdr:col>
      <xdr:colOff>95250</xdr:colOff>
      <xdr:row>10</xdr:row>
      <xdr:rowOff>38100</xdr:rowOff>
    </xdr:from>
    <xdr:to>
      <xdr:col>28</xdr:col>
      <xdr:colOff>82550</xdr:colOff>
      <xdr:row>10</xdr:row>
      <xdr:rowOff>76200</xdr:rowOff>
    </xdr:to>
    <xdr:grpSp>
      <xdr:nvGrpSpPr>
        <xdr:cNvPr id="37716" name="Group 50">
          <a:extLst>
            <a:ext uri="{FF2B5EF4-FFF2-40B4-BE49-F238E27FC236}">
              <a16:creationId xmlns:a16="http://schemas.microsoft.com/office/drawing/2014/main" id="{5B6BF65F-61FF-66D3-7597-55C3E5570470}"/>
            </a:ext>
          </a:extLst>
        </xdr:cNvPr>
        <xdr:cNvGrpSpPr>
          <a:grpSpLocks/>
        </xdr:cNvGrpSpPr>
      </xdr:nvGrpSpPr>
      <xdr:grpSpPr bwMode="auto">
        <a:xfrm>
          <a:off x="7418917" y="2366433"/>
          <a:ext cx="1574800" cy="38100"/>
          <a:chOff x="192" y="847"/>
          <a:chExt cx="97" cy="4"/>
        </a:xfrm>
      </xdr:grpSpPr>
      <xdr:sp macro="" textlink="">
        <xdr:nvSpPr>
          <xdr:cNvPr id="37717" name="Line 51">
            <a:extLst>
              <a:ext uri="{FF2B5EF4-FFF2-40B4-BE49-F238E27FC236}">
                <a16:creationId xmlns:a16="http://schemas.microsoft.com/office/drawing/2014/main" id="{43EF83F1-2C47-C2F9-77C0-C3D9EC9BEC5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18" name="Line 52">
            <a:extLst>
              <a:ext uri="{FF2B5EF4-FFF2-40B4-BE49-F238E27FC236}">
                <a16:creationId xmlns:a16="http://schemas.microsoft.com/office/drawing/2014/main" id="{AD171EE3-8CCA-1ADF-D8FB-9C7587B1F35A}"/>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27</xdr:col>
      <xdr:colOff>0</xdr:colOff>
      <xdr:row>15</xdr:row>
      <xdr:rowOff>0</xdr:rowOff>
    </xdr:from>
    <xdr:to>
      <xdr:col>27</xdr:col>
      <xdr:colOff>0</xdr:colOff>
      <xdr:row>15</xdr:row>
      <xdr:rowOff>0</xdr:rowOff>
    </xdr:to>
    <xdr:sp macro="" textlink="">
      <xdr:nvSpPr>
        <xdr:cNvPr id="37983" name="AutoShape 4">
          <a:extLst>
            <a:ext uri="{FF2B5EF4-FFF2-40B4-BE49-F238E27FC236}">
              <a16:creationId xmlns:a16="http://schemas.microsoft.com/office/drawing/2014/main" id="{064DABA4-BC97-A1AD-9B54-FAE08998C6CE}"/>
            </a:ext>
          </a:extLst>
        </xdr:cNvPr>
        <xdr:cNvSpPr>
          <a:spLocks/>
        </xdr:cNvSpPr>
      </xdr:nvSpPr>
      <xdr:spPr bwMode="auto">
        <a:xfrm>
          <a:off x="6864350" y="42227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269875</xdr:colOff>
      <xdr:row>2</xdr:row>
      <xdr:rowOff>0</xdr:rowOff>
    </xdr:from>
    <xdr:to>
      <xdr:col>32</xdr:col>
      <xdr:colOff>19115</xdr:colOff>
      <xdr:row>2</xdr:row>
      <xdr:rowOff>390525</xdr:rowOff>
    </xdr:to>
    <xdr:sp macro="" textlink="" fLocksText="0">
      <xdr:nvSpPr>
        <xdr:cNvPr id="8197" name="Text Box 5">
          <a:extLst>
            <a:ext uri="{FF2B5EF4-FFF2-40B4-BE49-F238E27FC236}">
              <a16:creationId xmlns:a16="http://schemas.microsoft.com/office/drawing/2014/main" id="{1C3E1145-467C-03D9-C3F3-F20A48CA0FB7}"/>
            </a:ext>
          </a:extLst>
        </xdr:cNvPr>
        <xdr:cNvSpPr txBox="1">
          <a:spLocks noChangeArrowheads="1"/>
        </xdr:cNvSpPr>
      </xdr:nvSpPr>
      <xdr:spPr bwMode="auto">
        <a:xfrm>
          <a:off x="7772400" y="552450"/>
          <a:ext cx="1371600" cy="390525"/>
        </a:xfrm>
        <a:prstGeom prst="rect">
          <a:avLst/>
        </a:prstGeom>
        <a:solidFill>
          <a:srgbClr val="FFFFFF"/>
        </a:solid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決算未到来</a:t>
          </a: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W187"/>
  <sheetViews>
    <sheetView showRowColHeaders="0" workbookViewId="0">
      <selection activeCell="I16" sqref="I16"/>
    </sheetView>
  </sheetViews>
  <sheetFormatPr defaultRowHeight="13.5" x14ac:dyDescent="0.15"/>
  <cols>
    <col min="1" max="1" width="2" style="1" customWidth="1"/>
    <col min="2" max="2" width="2" customWidth="1"/>
    <col min="3" max="5" width="5.375" customWidth="1"/>
    <col min="6" max="6" width="11.75" customWidth="1"/>
    <col min="7" max="7" width="10" customWidth="1"/>
    <col min="8" max="8" width="4.625" customWidth="1"/>
    <col min="9" max="9" width="16" customWidth="1"/>
    <col min="10" max="10" width="9.375" customWidth="1"/>
    <col min="11" max="11" width="11.25" customWidth="1"/>
    <col min="12" max="12" width="4" customWidth="1"/>
    <col min="13" max="23" width="9" style="1" customWidth="1"/>
  </cols>
  <sheetData>
    <row r="1" spans="1:23" ht="8.25" customHeight="1" thickBot="1" x14ac:dyDescent="0.2">
      <c r="B1" s="1"/>
      <c r="C1" s="1"/>
      <c r="D1" s="1"/>
      <c r="E1" s="1"/>
      <c r="F1" s="1"/>
      <c r="G1" s="1"/>
      <c r="H1" s="1"/>
      <c r="I1" s="1"/>
      <c r="J1" s="1"/>
      <c r="K1" s="1"/>
      <c r="L1" s="1"/>
    </row>
    <row r="2" spans="1:23" s="330" customFormat="1" ht="22.5" customHeight="1" thickTop="1" thickBot="1" x14ac:dyDescent="0.2">
      <c r="A2" s="328"/>
      <c r="B2" s="599" t="s">
        <v>616</v>
      </c>
      <c r="C2" s="600"/>
      <c r="D2" s="600"/>
      <c r="E2" s="600"/>
      <c r="F2" s="600"/>
      <c r="G2" s="600"/>
      <c r="H2" s="600"/>
      <c r="I2" s="600"/>
      <c r="J2" s="600"/>
      <c r="K2" s="340"/>
      <c r="L2" s="329"/>
      <c r="M2" s="328"/>
      <c r="N2" s="328"/>
      <c r="O2" s="328"/>
      <c r="P2" s="328"/>
      <c r="Q2" s="328"/>
      <c r="R2" s="328"/>
      <c r="S2" s="328"/>
      <c r="T2" s="328"/>
      <c r="U2" s="328"/>
      <c r="V2" s="328"/>
      <c r="W2" s="328"/>
    </row>
    <row r="3" spans="1:23" s="330" customFormat="1" ht="6.75" customHeight="1" thickTop="1" x14ac:dyDescent="0.15">
      <c r="A3" s="328"/>
      <c r="B3" s="389"/>
      <c r="C3" s="389"/>
      <c r="D3" s="389"/>
      <c r="E3" s="389"/>
      <c r="F3" s="389"/>
      <c r="G3" s="389"/>
      <c r="H3" s="389"/>
      <c r="I3" s="389"/>
      <c r="J3" s="389"/>
      <c r="K3" s="389"/>
      <c r="L3" s="331"/>
      <c r="M3" s="328"/>
      <c r="N3" s="328"/>
      <c r="O3" s="328"/>
      <c r="P3" s="328"/>
      <c r="Q3" s="328"/>
      <c r="R3" s="328"/>
      <c r="S3" s="328"/>
      <c r="T3" s="328"/>
      <c r="U3" s="328"/>
      <c r="V3" s="328"/>
      <c r="W3" s="328"/>
    </row>
    <row r="4" spans="1:23" s="330" customFormat="1" ht="22.5" customHeight="1" x14ac:dyDescent="0.15">
      <c r="A4" s="328"/>
      <c r="B4" s="611" t="s">
        <v>617</v>
      </c>
      <c r="C4" s="611"/>
      <c r="D4" s="611"/>
      <c r="E4" s="611"/>
      <c r="F4" s="611"/>
      <c r="G4" s="611"/>
      <c r="H4" s="611"/>
      <c r="I4" s="611"/>
      <c r="J4" s="611"/>
      <c r="K4" s="332"/>
      <c r="L4" s="331"/>
      <c r="M4" s="328"/>
      <c r="N4" s="328"/>
      <c r="O4" s="328"/>
      <c r="P4" s="328"/>
      <c r="Q4" s="328"/>
      <c r="R4" s="328"/>
      <c r="S4" s="328"/>
      <c r="T4" s="328"/>
      <c r="U4" s="328"/>
      <c r="V4" s="328"/>
      <c r="W4" s="328"/>
    </row>
    <row r="5" spans="1:23" s="330" customFormat="1" ht="22.5" customHeight="1" x14ac:dyDescent="0.15">
      <c r="A5" s="328"/>
      <c r="B5" s="610" t="s">
        <v>618</v>
      </c>
      <c r="C5" s="610"/>
      <c r="D5" s="610"/>
      <c r="E5" s="610"/>
      <c r="F5" s="607" t="s">
        <v>619</v>
      </c>
      <c r="G5" s="608"/>
      <c r="H5" s="608"/>
      <c r="I5" s="608"/>
      <c r="J5" s="608"/>
      <c r="K5" s="608"/>
      <c r="L5" s="609"/>
      <c r="M5" s="328"/>
      <c r="N5" s="328"/>
      <c r="O5" s="328"/>
      <c r="P5" s="328"/>
      <c r="Q5" s="328"/>
      <c r="R5" s="328"/>
      <c r="S5" s="328"/>
      <c r="T5" s="328"/>
      <c r="U5" s="328"/>
      <c r="V5" s="328"/>
      <c r="W5" s="328"/>
    </row>
    <row r="6" spans="1:23" s="330" customFormat="1" ht="22.5" customHeight="1" x14ac:dyDescent="0.15">
      <c r="A6" s="328"/>
      <c r="B6" s="612" t="s">
        <v>620</v>
      </c>
      <c r="C6" s="612"/>
      <c r="D6" s="612"/>
      <c r="E6" s="612"/>
      <c r="F6" s="604" t="s">
        <v>621</v>
      </c>
      <c r="G6" s="605"/>
      <c r="H6" s="605"/>
      <c r="I6" s="605"/>
      <c r="J6" s="605"/>
      <c r="K6" s="605"/>
      <c r="L6" s="606"/>
      <c r="M6" s="328"/>
      <c r="N6" s="328"/>
      <c r="O6" s="328"/>
      <c r="P6" s="328"/>
      <c r="Q6" s="328"/>
      <c r="R6" s="328"/>
      <c r="S6" s="328"/>
      <c r="T6" s="328"/>
      <c r="U6" s="328"/>
      <c r="V6" s="328"/>
      <c r="W6" s="328"/>
    </row>
    <row r="7" spans="1:23" s="330" customFormat="1" ht="22.5" customHeight="1" x14ac:dyDescent="0.15">
      <c r="A7" s="328"/>
      <c r="B7" s="613" t="s">
        <v>622</v>
      </c>
      <c r="C7" s="613"/>
      <c r="D7" s="613"/>
      <c r="E7" s="613"/>
      <c r="F7" s="601" t="s">
        <v>623</v>
      </c>
      <c r="G7" s="602"/>
      <c r="H7" s="602"/>
      <c r="I7" s="602"/>
      <c r="J7" s="602"/>
      <c r="K7" s="602"/>
      <c r="L7" s="603"/>
      <c r="M7" s="328"/>
      <c r="N7" s="328"/>
      <c r="O7" s="328"/>
      <c r="P7" s="328"/>
      <c r="Q7" s="328"/>
      <c r="R7" s="328"/>
      <c r="S7" s="328"/>
      <c r="T7" s="328"/>
      <c r="U7" s="328"/>
      <c r="V7" s="328"/>
      <c r="W7" s="328"/>
    </row>
    <row r="8" spans="1:23" s="330" customFormat="1" ht="22.5" customHeight="1" x14ac:dyDescent="0.15">
      <c r="A8" s="328"/>
      <c r="B8" s="611" t="s">
        <v>624</v>
      </c>
      <c r="C8" s="611"/>
      <c r="D8" s="611"/>
      <c r="E8" s="611"/>
      <c r="F8" s="611"/>
      <c r="G8" s="611"/>
      <c r="H8" s="611"/>
      <c r="I8" s="611"/>
      <c r="J8" s="611"/>
      <c r="K8" s="332"/>
      <c r="L8" s="331"/>
      <c r="M8" s="328"/>
      <c r="N8" s="328"/>
      <c r="O8" s="328"/>
      <c r="P8" s="328"/>
      <c r="Q8" s="328"/>
      <c r="R8" s="328"/>
      <c r="S8" s="328"/>
      <c r="T8" s="328"/>
      <c r="U8" s="328"/>
      <c r="V8" s="328"/>
      <c r="W8" s="328"/>
    </row>
    <row r="9" spans="1:23" s="330" customFormat="1" ht="22.5" customHeight="1" x14ac:dyDescent="0.15">
      <c r="A9" s="328"/>
      <c r="B9" s="611" t="s">
        <v>625</v>
      </c>
      <c r="C9" s="611"/>
      <c r="D9" s="611"/>
      <c r="E9" s="611"/>
      <c r="F9" s="611"/>
      <c r="G9" s="611"/>
      <c r="H9" s="611"/>
      <c r="I9" s="611"/>
      <c r="J9" s="611"/>
      <c r="K9" s="332"/>
      <c r="L9" s="331"/>
      <c r="M9" s="328"/>
      <c r="N9" s="328"/>
      <c r="O9" s="328"/>
      <c r="P9" s="328"/>
      <c r="Q9" s="328"/>
      <c r="R9" s="328"/>
      <c r="S9" s="328"/>
      <c r="T9" s="328"/>
      <c r="U9" s="328"/>
      <c r="V9" s="328"/>
      <c r="W9" s="328"/>
    </row>
    <row r="10" spans="1:23" s="330" customFormat="1" ht="22.5" customHeight="1" x14ac:dyDescent="0.15">
      <c r="A10" s="328"/>
      <c r="B10" s="611" t="s">
        <v>626</v>
      </c>
      <c r="C10" s="611"/>
      <c r="D10" s="611"/>
      <c r="E10" s="611"/>
      <c r="F10" s="611"/>
      <c r="G10" s="611"/>
      <c r="H10" s="611"/>
      <c r="I10" s="611"/>
      <c r="J10" s="611"/>
      <c r="K10" s="332"/>
      <c r="L10" s="331"/>
      <c r="M10" s="328"/>
      <c r="N10" s="328"/>
      <c r="O10" s="328"/>
      <c r="P10" s="328"/>
      <c r="Q10" s="328"/>
      <c r="R10" s="328"/>
      <c r="S10" s="328"/>
      <c r="T10" s="328"/>
      <c r="U10" s="328"/>
      <c r="V10" s="328"/>
      <c r="W10" s="328"/>
    </row>
    <row r="11" spans="1:23" s="328" customFormat="1" ht="22.5" customHeight="1" thickBot="1" x14ac:dyDescent="0.2">
      <c r="B11" s="331"/>
      <c r="C11" s="333"/>
      <c r="D11" s="331"/>
      <c r="E11" s="331"/>
      <c r="F11" s="331"/>
      <c r="G11" s="331"/>
      <c r="H11" s="331"/>
      <c r="I11" s="331"/>
      <c r="J11" s="331"/>
      <c r="K11" s="331"/>
      <c r="L11" s="331"/>
    </row>
    <row r="12" spans="1:23" s="330" customFormat="1" ht="22.5" customHeight="1" thickTop="1" thickBot="1" x14ac:dyDescent="0.2">
      <c r="A12" s="328"/>
      <c r="B12" s="599" t="s">
        <v>637</v>
      </c>
      <c r="C12" s="600"/>
      <c r="D12" s="600"/>
      <c r="E12" s="600"/>
      <c r="F12" s="600"/>
      <c r="G12" s="600"/>
      <c r="H12" s="600"/>
      <c r="I12" s="600"/>
      <c r="J12" s="600"/>
      <c r="K12" s="340"/>
      <c r="L12" s="329"/>
      <c r="M12" s="328"/>
      <c r="N12" s="328"/>
      <c r="O12" s="328"/>
      <c r="P12" s="328"/>
      <c r="Q12" s="328"/>
      <c r="R12" s="328"/>
      <c r="S12" s="328"/>
      <c r="T12" s="328"/>
      <c r="U12" s="328"/>
      <c r="V12" s="328"/>
      <c r="W12" s="328"/>
    </row>
    <row r="13" spans="1:23" s="330" customFormat="1" ht="8.25" customHeight="1" thickTop="1" x14ac:dyDescent="0.15">
      <c r="A13" s="328"/>
      <c r="B13" s="390"/>
      <c r="C13" s="390"/>
      <c r="D13" s="390"/>
      <c r="E13" s="390"/>
      <c r="F13" s="390"/>
      <c r="G13" s="390"/>
      <c r="H13" s="390"/>
      <c r="I13" s="390"/>
      <c r="J13" s="390"/>
      <c r="K13" s="390"/>
      <c r="L13" s="391"/>
      <c r="M13" s="328"/>
      <c r="N13" s="328"/>
      <c r="O13" s="328"/>
      <c r="P13" s="328"/>
      <c r="Q13" s="328"/>
      <c r="R13" s="328"/>
      <c r="S13" s="328"/>
      <c r="T13" s="328"/>
      <c r="U13" s="328"/>
      <c r="V13" s="328"/>
      <c r="W13" s="328"/>
    </row>
    <row r="14" spans="1:23" s="330" customFormat="1" ht="22.5" customHeight="1" x14ac:dyDescent="0.15">
      <c r="A14" s="328"/>
      <c r="B14" s="332" t="s">
        <v>627</v>
      </c>
      <c r="C14" s="332"/>
      <c r="D14" s="332"/>
      <c r="E14" s="332"/>
      <c r="F14" s="332"/>
      <c r="G14" s="332"/>
      <c r="H14" s="332"/>
      <c r="I14" s="614" t="s">
        <v>668</v>
      </c>
      <c r="J14" s="614"/>
      <c r="K14" s="614"/>
      <c r="L14" s="614"/>
      <c r="M14" s="328"/>
      <c r="N14" s="328"/>
      <c r="O14" s="328"/>
      <c r="P14" s="328"/>
      <c r="Q14" s="328"/>
      <c r="R14" s="328"/>
      <c r="S14" s="328"/>
      <c r="T14" s="328"/>
      <c r="U14" s="328"/>
      <c r="V14" s="328"/>
      <c r="W14" s="328"/>
    </row>
    <row r="15" spans="1:23" s="330" customFormat="1" ht="22.5" customHeight="1" thickBot="1" x14ac:dyDescent="0.2">
      <c r="A15" s="328"/>
      <c r="B15" s="618" t="s">
        <v>372</v>
      </c>
      <c r="C15" s="619"/>
      <c r="D15" s="619"/>
      <c r="E15" s="620"/>
      <c r="F15" s="338" t="s">
        <v>628</v>
      </c>
      <c r="G15" s="359" t="s">
        <v>629</v>
      </c>
      <c r="H15" s="337"/>
      <c r="I15" s="356" t="s">
        <v>664</v>
      </c>
      <c r="J15" s="359" t="s">
        <v>629</v>
      </c>
      <c r="K15" s="337"/>
      <c r="L15" s="331"/>
      <c r="M15" s="328"/>
      <c r="N15" s="328"/>
      <c r="O15" s="328"/>
      <c r="P15" s="328"/>
      <c r="Q15" s="328"/>
      <c r="R15" s="328"/>
      <c r="S15" s="328"/>
      <c r="T15" s="328"/>
      <c r="U15" s="328"/>
      <c r="V15" s="328"/>
      <c r="W15" s="328"/>
    </row>
    <row r="16" spans="1:23" s="330" customFormat="1" ht="22.5" customHeight="1" x14ac:dyDescent="0.15">
      <c r="A16" s="328"/>
      <c r="B16" s="618" t="s">
        <v>630</v>
      </c>
      <c r="C16" s="619"/>
      <c r="D16" s="619"/>
      <c r="E16" s="620"/>
      <c r="F16" s="360">
        <v>20</v>
      </c>
      <c r="G16" s="361"/>
      <c r="H16" s="353"/>
      <c r="I16" s="378"/>
      <c r="J16" s="358"/>
      <c r="K16" s="353"/>
      <c r="L16" s="331"/>
      <c r="M16" s="328"/>
      <c r="N16" s="328"/>
      <c r="O16" s="328"/>
      <c r="P16" s="328"/>
      <c r="Q16" s="328"/>
      <c r="R16" s="328"/>
      <c r="S16" s="328"/>
      <c r="T16" s="328"/>
      <c r="U16" s="328"/>
      <c r="V16" s="328"/>
      <c r="W16" s="328"/>
    </row>
    <row r="17" spans="1:23" s="330" customFormat="1" ht="22.5" customHeight="1" x14ac:dyDescent="0.15">
      <c r="A17" s="328"/>
      <c r="B17" s="627" t="s">
        <v>631</v>
      </c>
      <c r="C17" s="628"/>
      <c r="D17" s="628"/>
      <c r="E17" s="629"/>
      <c r="F17" s="362">
        <v>30</v>
      </c>
      <c r="G17" s="363"/>
      <c r="H17" s="353"/>
      <c r="I17" s="379"/>
      <c r="J17" s="354"/>
      <c r="K17" s="353"/>
      <c r="L17" s="331"/>
      <c r="M17" s="328"/>
      <c r="N17" s="328"/>
      <c r="O17" s="328"/>
      <c r="P17" s="328"/>
      <c r="Q17" s="328"/>
      <c r="R17" s="328"/>
      <c r="S17" s="328"/>
      <c r="T17" s="328"/>
      <c r="U17" s="328"/>
      <c r="V17" s="328"/>
      <c r="W17" s="328"/>
    </row>
    <row r="18" spans="1:23" s="330" customFormat="1" ht="22.5" customHeight="1" x14ac:dyDescent="0.15">
      <c r="A18" s="328"/>
      <c r="B18" s="627" t="s">
        <v>632</v>
      </c>
      <c r="C18" s="628"/>
      <c r="D18" s="628"/>
      <c r="E18" s="629"/>
      <c r="F18" s="362">
        <v>40</v>
      </c>
      <c r="G18" s="363"/>
      <c r="H18" s="353"/>
      <c r="I18" s="379"/>
      <c r="J18" s="354"/>
      <c r="K18" s="353"/>
      <c r="L18" s="331"/>
      <c r="M18" s="328"/>
      <c r="N18" s="328"/>
      <c r="O18" s="328"/>
      <c r="P18" s="328"/>
      <c r="Q18" s="328"/>
      <c r="R18" s="328"/>
      <c r="S18" s="328"/>
      <c r="T18" s="328"/>
      <c r="U18" s="328"/>
      <c r="V18" s="328"/>
      <c r="W18" s="328"/>
    </row>
    <row r="19" spans="1:23" s="330" customFormat="1" ht="22.5" customHeight="1" thickBot="1" x14ac:dyDescent="0.2">
      <c r="A19" s="328"/>
      <c r="B19" s="633" t="s">
        <v>633</v>
      </c>
      <c r="C19" s="634"/>
      <c r="D19" s="634"/>
      <c r="E19" s="635"/>
      <c r="F19" s="364">
        <v>10</v>
      </c>
      <c r="G19" s="365"/>
      <c r="H19" s="353"/>
      <c r="I19" s="380"/>
      <c r="J19" s="355"/>
      <c r="K19" s="353"/>
      <c r="L19" s="331"/>
      <c r="M19" s="328"/>
      <c r="N19" s="328"/>
      <c r="O19" s="328"/>
      <c r="P19" s="328"/>
      <c r="Q19" s="328"/>
      <c r="R19" s="328"/>
      <c r="S19" s="328"/>
      <c r="T19" s="328"/>
      <c r="U19" s="328"/>
      <c r="V19" s="328"/>
      <c r="W19" s="328"/>
    </row>
    <row r="20" spans="1:23" s="330" customFormat="1" ht="22.5" customHeight="1" thickBot="1" x14ac:dyDescent="0.2">
      <c r="A20" s="328"/>
      <c r="B20" s="627" t="s">
        <v>200</v>
      </c>
      <c r="C20" s="628"/>
      <c r="D20" s="628"/>
      <c r="E20" s="629"/>
      <c r="F20" s="366">
        <v>100</v>
      </c>
      <c r="G20" s="367">
        <v>1</v>
      </c>
      <c r="H20" s="371"/>
      <c r="I20" s="373">
        <f>SUM(I16:I19)</f>
        <v>0</v>
      </c>
      <c r="J20" s="367">
        <v>1</v>
      </c>
      <c r="K20" s="371"/>
      <c r="L20" s="331"/>
      <c r="M20" s="328"/>
      <c r="N20" s="328"/>
      <c r="O20" s="328"/>
      <c r="P20" s="328"/>
      <c r="Q20" s="328"/>
      <c r="R20" s="328"/>
      <c r="S20" s="328"/>
      <c r="T20" s="328"/>
      <c r="U20" s="328"/>
      <c r="V20" s="328"/>
      <c r="W20" s="328"/>
    </row>
    <row r="21" spans="1:23" s="330" customFormat="1" ht="22.5" customHeight="1" x14ac:dyDescent="0.15">
      <c r="A21" s="328"/>
      <c r="B21" s="630" t="s">
        <v>665</v>
      </c>
      <c r="C21" s="631"/>
      <c r="D21" s="631"/>
      <c r="E21" s="632"/>
      <c r="F21" s="360">
        <v>20</v>
      </c>
      <c r="G21" s="361"/>
      <c r="H21" s="353"/>
      <c r="I21" s="378"/>
      <c r="J21" s="358"/>
      <c r="K21" s="353"/>
      <c r="L21" s="331"/>
      <c r="M21" s="328"/>
      <c r="N21" s="328"/>
      <c r="O21" s="328"/>
      <c r="P21" s="328"/>
      <c r="Q21" s="328"/>
      <c r="R21" s="328"/>
      <c r="S21" s="328"/>
      <c r="T21" s="328"/>
      <c r="U21" s="328"/>
      <c r="V21" s="328"/>
      <c r="W21" s="328"/>
    </row>
    <row r="22" spans="1:23" s="330" customFormat="1" ht="22.5" customHeight="1" thickBot="1" x14ac:dyDescent="0.2">
      <c r="A22" s="328"/>
      <c r="B22" s="624" t="s">
        <v>666</v>
      </c>
      <c r="C22" s="625"/>
      <c r="D22" s="625"/>
      <c r="E22" s="626"/>
      <c r="F22" s="364">
        <v>30</v>
      </c>
      <c r="G22" s="365"/>
      <c r="H22" s="353"/>
      <c r="I22" s="380"/>
      <c r="J22" s="355"/>
      <c r="K22" s="353"/>
      <c r="L22" s="331"/>
      <c r="M22" s="328"/>
      <c r="N22" s="328"/>
      <c r="O22" s="328"/>
      <c r="P22" s="328"/>
      <c r="Q22" s="328"/>
      <c r="R22" s="328"/>
      <c r="S22" s="328"/>
      <c r="T22" s="328"/>
      <c r="U22" s="328"/>
      <c r="V22" s="328"/>
      <c r="W22" s="328"/>
    </row>
    <row r="23" spans="1:23" s="330" customFormat="1" ht="22.5" customHeight="1" x14ac:dyDescent="0.15">
      <c r="A23" s="328"/>
      <c r="B23" s="633" t="s">
        <v>6</v>
      </c>
      <c r="C23" s="634"/>
      <c r="D23" s="634"/>
      <c r="E23" s="635"/>
      <c r="F23" s="368">
        <v>90</v>
      </c>
      <c r="G23" s="369">
        <v>0.9</v>
      </c>
      <c r="H23" s="372"/>
      <c r="I23" s="374">
        <f>+I20+I21-I22</f>
        <v>0</v>
      </c>
      <c r="J23" s="375">
        <f>IF(I20=0,0,+I23/I20)</f>
        <v>0</v>
      </c>
      <c r="K23" s="377"/>
      <c r="L23" s="331"/>
      <c r="M23" s="328"/>
      <c r="N23" s="328"/>
      <c r="O23" s="328"/>
      <c r="P23" s="328"/>
      <c r="Q23" s="328"/>
      <c r="R23" s="328"/>
      <c r="S23" s="328"/>
      <c r="T23" s="328"/>
      <c r="U23" s="328"/>
      <c r="V23" s="328"/>
      <c r="W23" s="328"/>
    </row>
    <row r="24" spans="1:23" s="330" customFormat="1" ht="22.5" customHeight="1" x14ac:dyDescent="0.15">
      <c r="A24" s="328"/>
      <c r="B24" s="357" t="s">
        <v>634</v>
      </c>
      <c r="C24" s="357"/>
      <c r="D24" s="357"/>
      <c r="E24" s="357"/>
      <c r="F24" s="339"/>
      <c r="G24" s="339"/>
      <c r="H24" s="337"/>
      <c r="I24" s="376" t="s">
        <v>667</v>
      </c>
      <c r="J24" s="332"/>
      <c r="K24" s="332"/>
      <c r="L24" s="331"/>
      <c r="M24" s="328"/>
      <c r="N24" s="328"/>
      <c r="O24" s="328"/>
      <c r="P24" s="328"/>
      <c r="Q24" s="328"/>
      <c r="R24" s="328"/>
      <c r="S24" s="328"/>
      <c r="T24" s="328"/>
      <c r="U24" s="328"/>
      <c r="V24" s="328"/>
      <c r="W24" s="328"/>
    </row>
    <row r="25" spans="1:23" s="330" customFormat="1" ht="22.5" customHeight="1" x14ac:dyDescent="0.15">
      <c r="A25" s="328"/>
      <c r="B25" s="621" t="s">
        <v>372</v>
      </c>
      <c r="C25" s="622"/>
      <c r="D25" s="622"/>
      <c r="E25" s="623"/>
      <c r="F25" s="338" t="s">
        <v>628</v>
      </c>
      <c r="G25" s="359" t="s">
        <v>635</v>
      </c>
      <c r="H25" s="337"/>
      <c r="I25" s="381" t="s">
        <v>628</v>
      </c>
      <c r="J25" s="382"/>
      <c r="K25" s="383"/>
      <c r="L25" s="331"/>
      <c r="M25" s="328"/>
      <c r="N25" s="328"/>
      <c r="O25" s="328"/>
      <c r="P25" s="328"/>
      <c r="Q25" s="328"/>
      <c r="R25" s="328"/>
      <c r="S25" s="328"/>
      <c r="T25" s="328"/>
      <c r="U25" s="328"/>
      <c r="V25" s="328"/>
      <c r="W25" s="328"/>
    </row>
    <row r="26" spans="1:23" s="330" customFormat="1" ht="22.5" customHeight="1" x14ac:dyDescent="0.15">
      <c r="A26" s="328"/>
      <c r="B26" s="618" t="s">
        <v>630</v>
      </c>
      <c r="C26" s="619"/>
      <c r="D26" s="619"/>
      <c r="E26" s="620"/>
      <c r="F26" s="360">
        <v>18</v>
      </c>
      <c r="G26" s="361" t="s">
        <v>669</v>
      </c>
      <c r="H26" s="353"/>
      <c r="I26" s="384">
        <f>+I30-I27-I28-I29</f>
        <v>0</v>
      </c>
      <c r="J26" s="615" t="s">
        <v>673</v>
      </c>
      <c r="K26" s="616"/>
      <c r="L26" s="331"/>
      <c r="M26" s="328"/>
      <c r="N26" s="328"/>
      <c r="O26" s="328"/>
      <c r="P26" s="328"/>
      <c r="Q26" s="328"/>
      <c r="R26" s="328"/>
      <c r="S26" s="328"/>
      <c r="T26" s="328"/>
      <c r="U26" s="328"/>
      <c r="V26" s="328"/>
      <c r="W26" s="328"/>
    </row>
    <row r="27" spans="1:23" s="330" customFormat="1" ht="22.5" customHeight="1" x14ac:dyDescent="0.15">
      <c r="A27" s="328"/>
      <c r="B27" s="627" t="s">
        <v>631</v>
      </c>
      <c r="C27" s="628"/>
      <c r="D27" s="628"/>
      <c r="E27" s="629"/>
      <c r="F27" s="362">
        <v>27</v>
      </c>
      <c r="G27" s="363" t="s">
        <v>670</v>
      </c>
      <c r="H27" s="353"/>
      <c r="I27" s="385">
        <f>ROUND(I17*$J$23,0)</f>
        <v>0</v>
      </c>
      <c r="J27" s="617"/>
      <c r="K27" s="616"/>
      <c r="L27" s="331"/>
      <c r="M27" s="328"/>
      <c r="N27" s="328"/>
      <c r="O27" s="328"/>
      <c r="P27" s="328"/>
      <c r="Q27" s="328"/>
      <c r="R27" s="328"/>
      <c r="S27" s="328"/>
      <c r="T27" s="328"/>
      <c r="U27" s="328"/>
      <c r="V27" s="328"/>
      <c r="W27" s="328"/>
    </row>
    <row r="28" spans="1:23" s="330" customFormat="1" ht="22.5" customHeight="1" x14ac:dyDescent="0.15">
      <c r="A28" s="328"/>
      <c r="B28" s="627" t="s">
        <v>632</v>
      </c>
      <c r="C28" s="628"/>
      <c r="D28" s="628"/>
      <c r="E28" s="629"/>
      <c r="F28" s="362">
        <v>36</v>
      </c>
      <c r="G28" s="363" t="s">
        <v>671</v>
      </c>
      <c r="H28" s="353"/>
      <c r="I28" s="385">
        <f>ROUND(I18*$J$23,0)</f>
        <v>0</v>
      </c>
      <c r="J28" s="617"/>
      <c r="K28" s="616"/>
      <c r="L28" s="331"/>
      <c r="M28" s="328"/>
      <c r="N28" s="328"/>
      <c r="O28" s="328"/>
      <c r="P28" s="328"/>
      <c r="Q28" s="328"/>
      <c r="R28" s="328"/>
      <c r="S28" s="328"/>
      <c r="T28" s="328"/>
      <c r="U28" s="328"/>
      <c r="V28" s="328"/>
      <c r="W28" s="328"/>
    </row>
    <row r="29" spans="1:23" s="330" customFormat="1" ht="22.5" customHeight="1" x14ac:dyDescent="0.15">
      <c r="A29" s="328"/>
      <c r="B29" s="627" t="s">
        <v>633</v>
      </c>
      <c r="C29" s="628"/>
      <c r="D29" s="628"/>
      <c r="E29" s="629"/>
      <c r="F29" s="364">
        <v>9</v>
      </c>
      <c r="G29" s="365" t="s">
        <v>672</v>
      </c>
      <c r="H29" s="353"/>
      <c r="I29" s="386">
        <f>ROUND(I19*$J$23,0)</f>
        <v>0</v>
      </c>
      <c r="J29" s="617"/>
      <c r="K29" s="616"/>
      <c r="L29" s="331"/>
      <c r="M29" s="328"/>
      <c r="N29" s="328"/>
      <c r="O29" s="328"/>
      <c r="P29" s="328"/>
      <c r="Q29" s="328"/>
      <c r="R29" s="328"/>
      <c r="S29" s="328"/>
      <c r="T29" s="328"/>
      <c r="U29" s="328"/>
      <c r="V29" s="328"/>
      <c r="W29" s="328"/>
    </row>
    <row r="30" spans="1:23" s="330" customFormat="1" ht="22.5" customHeight="1" x14ac:dyDescent="0.15">
      <c r="A30" s="328"/>
      <c r="B30" s="621" t="s">
        <v>636</v>
      </c>
      <c r="C30" s="622"/>
      <c r="D30" s="622"/>
      <c r="E30" s="623"/>
      <c r="F30" s="368">
        <f>SUM(F26:F29)</f>
        <v>90</v>
      </c>
      <c r="G30" s="370"/>
      <c r="H30" s="353"/>
      <c r="I30" s="386">
        <f>+I23</f>
        <v>0</v>
      </c>
      <c r="J30" s="387"/>
      <c r="K30" s="388"/>
      <c r="L30" s="331"/>
      <c r="M30" s="328"/>
      <c r="N30" s="328"/>
      <c r="O30" s="328"/>
      <c r="P30" s="328"/>
      <c r="Q30" s="328"/>
      <c r="R30" s="328"/>
      <c r="S30" s="328"/>
      <c r="T30" s="328"/>
      <c r="U30" s="328"/>
      <c r="V30" s="328"/>
      <c r="W30" s="328"/>
    </row>
    <row r="31" spans="1:23" x14ac:dyDescent="0.15">
      <c r="B31" s="1"/>
      <c r="C31" s="1"/>
      <c r="D31" s="1"/>
      <c r="E31" s="1"/>
      <c r="F31" s="1"/>
      <c r="G31" s="1"/>
      <c r="H31" s="1"/>
      <c r="I31" s="1"/>
      <c r="J31" s="1"/>
      <c r="K31" s="1"/>
      <c r="L31" s="1"/>
    </row>
    <row r="32" spans="1:23" s="1" customFormat="1" x14ac:dyDescent="0.15"/>
    <row r="33" spans="2:12" x14ac:dyDescent="0.15">
      <c r="B33" s="1"/>
      <c r="C33" s="1"/>
      <c r="D33" s="1"/>
      <c r="E33" s="1"/>
      <c r="F33" s="1"/>
      <c r="G33" s="1"/>
      <c r="H33" s="1"/>
      <c r="I33" s="1"/>
      <c r="J33" s="1"/>
      <c r="K33" s="1"/>
      <c r="L33" s="1"/>
    </row>
    <row r="34" spans="2:12" x14ac:dyDescent="0.15">
      <c r="B34" s="1"/>
      <c r="C34" s="1"/>
      <c r="D34" s="1"/>
      <c r="E34" s="1"/>
      <c r="F34" s="1"/>
      <c r="G34" s="1"/>
      <c r="H34" s="1"/>
      <c r="I34" s="1"/>
      <c r="J34" s="1"/>
      <c r="K34" s="1"/>
      <c r="L34" s="1"/>
    </row>
    <row r="35" spans="2:12" x14ac:dyDescent="0.15">
      <c r="B35" s="1"/>
      <c r="C35" s="1"/>
      <c r="D35" s="1"/>
      <c r="E35" s="1"/>
      <c r="F35" s="1"/>
      <c r="G35" s="1"/>
      <c r="H35" s="1"/>
      <c r="I35" s="1"/>
      <c r="J35" s="1"/>
      <c r="K35" s="1"/>
      <c r="L35" s="1"/>
    </row>
    <row r="36" spans="2:12" x14ac:dyDescent="0.15">
      <c r="B36" s="1"/>
      <c r="C36" s="1"/>
      <c r="D36" s="1"/>
      <c r="E36" s="1"/>
      <c r="F36" s="1"/>
      <c r="G36" s="1"/>
      <c r="H36" s="1"/>
      <c r="I36" s="1"/>
      <c r="J36" s="1"/>
      <c r="K36" s="1"/>
      <c r="L36" s="1"/>
    </row>
    <row r="37" spans="2:12" x14ac:dyDescent="0.15">
      <c r="B37" s="1"/>
      <c r="C37" s="1"/>
      <c r="D37" s="1"/>
      <c r="E37" s="1"/>
      <c r="F37" s="1"/>
      <c r="G37" s="1"/>
      <c r="H37" s="1"/>
      <c r="I37" s="1"/>
      <c r="J37" s="1"/>
      <c r="K37" s="1"/>
      <c r="L37" s="1"/>
    </row>
    <row r="38" spans="2:12" x14ac:dyDescent="0.15">
      <c r="B38" s="1"/>
      <c r="C38" s="1"/>
      <c r="D38" s="1"/>
      <c r="E38" s="1"/>
      <c r="F38" s="1"/>
      <c r="G38" s="1"/>
      <c r="H38" s="1"/>
      <c r="I38" s="1"/>
      <c r="J38" s="1"/>
      <c r="K38" s="1"/>
      <c r="L38" s="1"/>
    </row>
    <row r="39" spans="2:12" x14ac:dyDescent="0.15">
      <c r="B39" s="1"/>
      <c r="C39" s="1"/>
      <c r="D39" s="1"/>
      <c r="E39" s="1"/>
      <c r="F39" s="1"/>
      <c r="G39" s="1"/>
      <c r="H39" s="1"/>
      <c r="I39" s="1"/>
      <c r="J39" s="1"/>
      <c r="K39" s="1"/>
      <c r="L39" s="1"/>
    </row>
    <row r="40" spans="2:12" x14ac:dyDescent="0.15">
      <c r="B40" s="1"/>
      <c r="C40" s="1"/>
      <c r="D40" s="1"/>
      <c r="E40" s="1"/>
      <c r="F40" s="1"/>
      <c r="G40" s="1"/>
      <c r="H40" s="1"/>
      <c r="I40" s="1"/>
      <c r="J40" s="1"/>
      <c r="K40" s="1"/>
      <c r="L40" s="1"/>
    </row>
    <row r="41" spans="2:12" x14ac:dyDescent="0.15">
      <c r="B41" s="1"/>
      <c r="C41" s="1"/>
      <c r="D41" s="1"/>
      <c r="E41" s="1"/>
      <c r="F41" s="1"/>
      <c r="G41" s="1"/>
      <c r="H41" s="1"/>
      <c r="I41" s="1"/>
      <c r="J41" s="1"/>
      <c r="K41" s="1"/>
      <c r="L41" s="1"/>
    </row>
    <row r="42" spans="2:12" x14ac:dyDescent="0.15">
      <c r="B42" s="1"/>
      <c r="C42" s="1"/>
      <c r="D42" s="1"/>
      <c r="E42" s="1"/>
      <c r="F42" s="1"/>
      <c r="G42" s="1"/>
      <c r="H42" s="1"/>
      <c r="I42" s="1"/>
      <c r="J42" s="1"/>
      <c r="K42" s="1"/>
      <c r="L42" s="1"/>
    </row>
    <row r="43" spans="2:12" x14ac:dyDescent="0.15">
      <c r="B43" s="1"/>
      <c r="C43" s="1"/>
      <c r="D43" s="1"/>
      <c r="E43" s="1"/>
      <c r="F43" s="1"/>
      <c r="G43" s="1"/>
      <c r="H43" s="1"/>
      <c r="I43" s="1"/>
      <c r="J43" s="1"/>
      <c r="K43" s="1"/>
      <c r="L43" s="1"/>
    </row>
    <row r="44" spans="2:12" x14ac:dyDescent="0.15">
      <c r="B44" s="1"/>
      <c r="C44" s="1"/>
      <c r="D44" s="1"/>
      <c r="E44" s="1"/>
      <c r="F44" s="1"/>
      <c r="G44" s="1"/>
      <c r="H44" s="1"/>
      <c r="I44" s="1"/>
      <c r="J44" s="1"/>
      <c r="K44" s="1"/>
      <c r="L44" s="1"/>
    </row>
    <row r="45" spans="2:12" x14ac:dyDescent="0.15">
      <c r="B45" s="1"/>
      <c r="C45" s="1"/>
      <c r="D45" s="1"/>
      <c r="E45" s="1"/>
      <c r="F45" s="1"/>
      <c r="G45" s="1"/>
      <c r="H45" s="1"/>
      <c r="I45" s="1"/>
      <c r="J45" s="1"/>
      <c r="K45" s="1"/>
      <c r="L45" s="1"/>
    </row>
    <row r="46" spans="2:12" x14ac:dyDescent="0.15">
      <c r="B46" s="1"/>
      <c r="C46" s="1"/>
      <c r="D46" s="1"/>
      <c r="E46" s="1"/>
      <c r="F46" s="1"/>
      <c r="G46" s="1"/>
      <c r="H46" s="1"/>
      <c r="I46" s="1"/>
      <c r="J46" s="1"/>
      <c r="K46" s="1"/>
      <c r="L46" s="1"/>
    </row>
    <row r="47" spans="2:12" x14ac:dyDescent="0.15">
      <c r="B47" s="1"/>
      <c r="C47" s="1"/>
      <c r="D47" s="1"/>
      <c r="E47" s="1"/>
      <c r="F47" s="1"/>
      <c r="G47" s="1"/>
      <c r="H47" s="1"/>
      <c r="I47" s="1"/>
      <c r="J47" s="1"/>
      <c r="K47" s="1"/>
      <c r="L47" s="1"/>
    </row>
    <row r="48" spans="2:12" x14ac:dyDescent="0.15">
      <c r="B48" s="1"/>
      <c r="C48" s="1"/>
      <c r="D48" s="1"/>
      <c r="E48" s="1"/>
      <c r="F48" s="1"/>
      <c r="G48" s="1"/>
      <c r="H48" s="1"/>
      <c r="I48" s="1"/>
      <c r="J48" s="1"/>
      <c r="K48" s="1"/>
      <c r="L48" s="1"/>
    </row>
    <row r="49" spans="2:12" x14ac:dyDescent="0.15">
      <c r="B49" s="1"/>
      <c r="C49" s="1"/>
      <c r="D49" s="1"/>
      <c r="E49" s="1"/>
      <c r="F49" s="1"/>
      <c r="G49" s="1"/>
      <c r="H49" s="1"/>
      <c r="I49" s="1"/>
      <c r="J49" s="1"/>
      <c r="K49" s="1"/>
      <c r="L49" s="1"/>
    </row>
    <row r="50" spans="2:12" x14ac:dyDescent="0.15">
      <c r="B50" s="1"/>
      <c r="C50" s="1"/>
      <c r="D50" s="1"/>
      <c r="E50" s="1"/>
      <c r="F50" s="1"/>
      <c r="G50" s="1"/>
      <c r="H50" s="1"/>
      <c r="I50" s="1"/>
      <c r="J50" s="1"/>
      <c r="K50" s="1"/>
      <c r="L50" s="1"/>
    </row>
    <row r="51" spans="2:12" x14ac:dyDescent="0.15">
      <c r="B51" s="1"/>
      <c r="C51" s="1"/>
      <c r="D51" s="1"/>
      <c r="E51" s="1"/>
      <c r="F51" s="1"/>
      <c r="G51" s="1"/>
      <c r="H51" s="1"/>
      <c r="I51" s="1"/>
      <c r="J51" s="1"/>
      <c r="K51" s="1"/>
      <c r="L51" s="1"/>
    </row>
    <row r="52" spans="2:12" x14ac:dyDescent="0.15">
      <c r="B52" s="1"/>
      <c r="C52" s="1"/>
      <c r="D52" s="1"/>
      <c r="E52" s="1"/>
      <c r="F52" s="1"/>
      <c r="G52" s="1"/>
      <c r="H52" s="1"/>
      <c r="I52" s="1"/>
      <c r="J52" s="1"/>
      <c r="K52" s="1"/>
      <c r="L52" s="1"/>
    </row>
    <row r="53" spans="2:12" x14ac:dyDescent="0.15">
      <c r="B53" s="1"/>
      <c r="C53" s="1"/>
      <c r="D53" s="1"/>
      <c r="E53" s="1"/>
      <c r="F53" s="1"/>
      <c r="G53" s="1"/>
      <c r="H53" s="1"/>
      <c r="I53" s="1"/>
      <c r="J53" s="1"/>
      <c r="K53" s="1"/>
      <c r="L53" s="1"/>
    </row>
    <row r="54" spans="2:12" x14ac:dyDescent="0.15">
      <c r="B54" s="1"/>
      <c r="C54" s="1"/>
      <c r="D54" s="1"/>
      <c r="E54" s="1"/>
      <c r="F54" s="1"/>
      <c r="G54" s="1"/>
      <c r="H54" s="1"/>
      <c r="I54" s="1"/>
      <c r="J54" s="1"/>
      <c r="K54" s="1"/>
      <c r="L54" s="1"/>
    </row>
    <row r="55" spans="2:12" x14ac:dyDescent="0.15">
      <c r="B55" s="1"/>
      <c r="C55" s="1"/>
      <c r="D55" s="1"/>
      <c r="E55" s="1"/>
      <c r="F55" s="1"/>
      <c r="G55" s="1"/>
      <c r="H55" s="1"/>
      <c r="I55" s="1"/>
      <c r="J55" s="1"/>
      <c r="K55" s="1"/>
      <c r="L55" s="1"/>
    </row>
    <row r="56" spans="2:12" x14ac:dyDescent="0.15">
      <c r="B56" s="1"/>
      <c r="C56" s="1"/>
      <c r="D56" s="1"/>
      <c r="E56" s="1"/>
      <c r="F56" s="1"/>
      <c r="G56" s="1"/>
      <c r="H56" s="1"/>
      <c r="I56" s="1"/>
      <c r="J56" s="1"/>
      <c r="K56" s="1"/>
      <c r="L56" s="1"/>
    </row>
    <row r="57" spans="2:12" x14ac:dyDescent="0.15">
      <c r="B57" s="1"/>
      <c r="C57" s="1"/>
      <c r="D57" s="1"/>
      <c r="E57" s="1"/>
      <c r="F57" s="1"/>
      <c r="G57" s="1"/>
      <c r="H57" s="1"/>
      <c r="I57" s="1"/>
      <c r="J57" s="1"/>
      <c r="K57" s="1"/>
      <c r="L57" s="1"/>
    </row>
    <row r="58" spans="2:12" x14ac:dyDescent="0.15">
      <c r="B58" s="1"/>
      <c r="C58" s="1"/>
      <c r="D58" s="1"/>
      <c r="E58" s="1"/>
      <c r="F58" s="1"/>
      <c r="G58" s="1"/>
      <c r="H58" s="1"/>
      <c r="I58" s="1"/>
      <c r="J58" s="1"/>
      <c r="K58" s="1"/>
      <c r="L58" s="1"/>
    </row>
    <row r="59" spans="2:12" x14ac:dyDescent="0.15">
      <c r="B59" s="1"/>
      <c r="C59" s="1"/>
      <c r="D59" s="1"/>
      <c r="E59" s="1"/>
      <c r="F59" s="1"/>
      <c r="G59" s="1"/>
      <c r="H59" s="1"/>
      <c r="I59" s="1"/>
      <c r="J59" s="1"/>
      <c r="K59" s="1"/>
      <c r="L59" s="1"/>
    </row>
    <row r="60" spans="2:12" x14ac:dyDescent="0.15">
      <c r="B60" s="1"/>
      <c r="C60" s="1"/>
      <c r="D60" s="1"/>
      <c r="E60" s="1"/>
      <c r="F60" s="1"/>
      <c r="G60" s="1"/>
      <c r="H60" s="1"/>
      <c r="I60" s="1"/>
      <c r="J60" s="1"/>
      <c r="K60" s="1"/>
      <c r="L60" s="1"/>
    </row>
    <row r="61" spans="2:12" x14ac:dyDescent="0.15">
      <c r="B61" s="1"/>
      <c r="C61" s="1"/>
      <c r="D61" s="1"/>
      <c r="E61" s="1"/>
      <c r="F61" s="1"/>
      <c r="G61" s="1"/>
      <c r="H61" s="1"/>
      <c r="I61" s="1"/>
      <c r="J61" s="1"/>
      <c r="K61" s="1"/>
      <c r="L61" s="1"/>
    </row>
    <row r="62" spans="2:12" x14ac:dyDescent="0.15">
      <c r="B62" s="1"/>
      <c r="C62" s="1"/>
      <c r="D62" s="1"/>
      <c r="E62" s="1"/>
      <c r="F62" s="1"/>
      <c r="G62" s="1"/>
      <c r="H62" s="1"/>
      <c r="I62" s="1"/>
      <c r="J62" s="1"/>
      <c r="K62" s="1"/>
      <c r="L62" s="1"/>
    </row>
    <row r="63" spans="2:12" x14ac:dyDescent="0.15">
      <c r="B63" s="1"/>
      <c r="C63" s="1"/>
      <c r="D63" s="1"/>
      <c r="E63" s="1"/>
      <c r="F63" s="1"/>
      <c r="G63" s="1"/>
      <c r="H63" s="1"/>
      <c r="I63" s="1"/>
      <c r="J63" s="1"/>
      <c r="K63" s="1"/>
      <c r="L63" s="1"/>
    </row>
    <row r="64" spans="2:12" x14ac:dyDescent="0.15">
      <c r="B64" s="1"/>
      <c r="C64" s="1"/>
      <c r="D64" s="1"/>
      <c r="E64" s="1"/>
      <c r="F64" s="1"/>
      <c r="G64" s="1"/>
      <c r="H64" s="1"/>
      <c r="I64" s="1"/>
      <c r="J64" s="1"/>
      <c r="K64" s="1"/>
      <c r="L64" s="1"/>
    </row>
    <row r="65" spans="2:12" x14ac:dyDescent="0.15">
      <c r="B65" s="1"/>
      <c r="C65" s="1"/>
      <c r="D65" s="1"/>
      <c r="E65" s="1"/>
      <c r="F65" s="1"/>
      <c r="G65" s="1"/>
      <c r="H65" s="1"/>
      <c r="I65" s="1"/>
      <c r="J65" s="1"/>
      <c r="K65" s="1"/>
      <c r="L65" s="1"/>
    </row>
    <row r="66" spans="2:12" x14ac:dyDescent="0.15">
      <c r="B66" s="1"/>
      <c r="C66" s="1"/>
      <c r="D66" s="1"/>
      <c r="E66" s="1"/>
      <c r="F66" s="1"/>
      <c r="G66" s="1"/>
      <c r="H66" s="1"/>
      <c r="I66" s="1"/>
      <c r="J66" s="1"/>
      <c r="K66" s="1"/>
      <c r="L66" s="1"/>
    </row>
    <row r="67" spans="2:12" x14ac:dyDescent="0.15">
      <c r="B67" s="1"/>
      <c r="C67" s="1"/>
      <c r="D67" s="1"/>
      <c r="E67" s="1"/>
      <c r="F67" s="1"/>
      <c r="G67" s="1"/>
      <c r="H67" s="1"/>
      <c r="I67" s="1"/>
      <c r="J67" s="1"/>
      <c r="K67" s="1"/>
      <c r="L67" s="1"/>
    </row>
    <row r="68" spans="2:12" x14ac:dyDescent="0.15">
      <c r="B68" s="1"/>
      <c r="C68" s="1"/>
      <c r="D68" s="1"/>
      <c r="E68" s="1"/>
      <c r="F68" s="1"/>
      <c r="G68" s="1"/>
      <c r="H68" s="1"/>
      <c r="I68" s="1"/>
      <c r="J68" s="1"/>
      <c r="K68" s="1"/>
      <c r="L68" s="1"/>
    </row>
    <row r="69" spans="2:12" x14ac:dyDescent="0.15">
      <c r="B69" s="1"/>
      <c r="C69" s="1"/>
      <c r="D69" s="1"/>
      <c r="E69" s="1"/>
      <c r="F69" s="1"/>
      <c r="G69" s="1"/>
      <c r="H69" s="1"/>
      <c r="I69" s="1"/>
      <c r="J69" s="1"/>
      <c r="K69" s="1"/>
      <c r="L69" s="1"/>
    </row>
    <row r="70" spans="2:12" x14ac:dyDescent="0.15">
      <c r="B70" s="1"/>
      <c r="C70" s="1"/>
      <c r="D70" s="1"/>
      <c r="E70" s="1"/>
      <c r="F70" s="1"/>
      <c r="G70" s="1"/>
      <c r="H70" s="1"/>
      <c r="I70" s="1"/>
      <c r="J70" s="1"/>
      <c r="K70" s="1"/>
      <c r="L70" s="1"/>
    </row>
    <row r="71" spans="2:12" x14ac:dyDescent="0.15">
      <c r="B71" s="1"/>
      <c r="C71" s="1"/>
      <c r="D71" s="1"/>
      <c r="E71" s="1"/>
      <c r="F71" s="1"/>
      <c r="G71" s="1"/>
      <c r="H71" s="1"/>
      <c r="I71" s="1"/>
      <c r="J71" s="1"/>
      <c r="K71" s="1"/>
      <c r="L71" s="1"/>
    </row>
    <row r="72" spans="2:12" x14ac:dyDescent="0.15">
      <c r="B72" s="1"/>
      <c r="C72" s="1"/>
      <c r="D72" s="1"/>
      <c r="E72" s="1"/>
      <c r="F72" s="1"/>
      <c r="G72" s="1"/>
      <c r="H72" s="1"/>
      <c r="I72" s="1"/>
      <c r="J72" s="1"/>
      <c r="K72" s="1"/>
      <c r="L72" s="1"/>
    </row>
    <row r="73" spans="2:12" x14ac:dyDescent="0.15">
      <c r="B73" s="1"/>
      <c r="C73" s="1"/>
      <c r="D73" s="1"/>
      <c r="E73" s="1"/>
      <c r="F73" s="1"/>
      <c r="G73" s="1"/>
      <c r="H73" s="1"/>
      <c r="I73" s="1"/>
      <c r="J73" s="1"/>
      <c r="K73" s="1"/>
      <c r="L73" s="1"/>
    </row>
    <row r="74" spans="2:12" x14ac:dyDescent="0.15">
      <c r="B74" s="1"/>
      <c r="C74" s="1"/>
      <c r="D74" s="1"/>
      <c r="E74" s="1"/>
      <c r="F74" s="1"/>
      <c r="G74" s="1"/>
      <c r="H74" s="1"/>
      <c r="I74" s="1"/>
      <c r="J74" s="1"/>
      <c r="K74" s="1"/>
      <c r="L74" s="1"/>
    </row>
    <row r="75" spans="2:12" x14ac:dyDescent="0.15">
      <c r="B75" s="1"/>
      <c r="C75" s="1"/>
      <c r="D75" s="1"/>
      <c r="E75" s="1"/>
      <c r="F75" s="1"/>
      <c r="G75" s="1"/>
      <c r="H75" s="1"/>
      <c r="I75" s="1"/>
      <c r="J75" s="1"/>
      <c r="K75" s="1"/>
      <c r="L75" s="1"/>
    </row>
    <row r="76" spans="2:12" x14ac:dyDescent="0.15">
      <c r="B76" s="1"/>
      <c r="C76" s="1"/>
      <c r="D76" s="1"/>
      <c r="E76" s="1"/>
      <c r="F76" s="1"/>
      <c r="G76" s="1"/>
      <c r="H76" s="1"/>
      <c r="I76" s="1"/>
      <c r="J76" s="1"/>
      <c r="K76" s="1"/>
      <c r="L76" s="1"/>
    </row>
    <row r="77" spans="2:12" x14ac:dyDescent="0.15">
      <c r="B77" s="1"/>
      <c r="C77" s="1"/>
      <c r="D77" s="1"/>
      <c r="E77" s="1"/>
      <c r="F77" s="1"/>
      <c r="G77" s="1"/>
      <c r="H77" s="1"/>
      <c r="I77" s="1"/>
      <c r="J77" s="1"/>
      <c r="K77" s="1"/>
      <c r="L77" s="1"/>
    </row>
    <row r="78" spans="2:12" x14ac:dyDescent="0.15">
      <c r="B78" s="1"/>
      <c r="C78" s="1"/>
      <c r="D78" s="1"/>
      <c r="E78" s="1"/>
      <c r="F78" s="1"/>
      <c r="G78" s="1"/>
      <c r="H78" s="1"/>
      <c r="I78" s="1"/>
      <c r="J78" s="1"/>
      <c r="K78" s="1"/>
      <c r="L78" s="1"/>
    </row>
    <row r="79" spans="2:12" x14ac:dyDescent="0.15">
      <c r="B79" s="1"/>
      <c r="C79" s="1"/>
      <c r="D79" s="1"/>
      <c r="E79" s="1"/>
      <c r="F79" s="1"/>
      <c r="G79" s="1"/>
      <c r="H79" s="1"/>
      <c r="I79" s="1"/>
      <c r="J79" s="1"/>
      <c r="K79" s="1"/>
      <c r="L79" s="1"/>
    </row>
    <row r="80" spans="2:12" x14ac:dyDescent="0.15">
      <c r="B80" s="1"/>
      <c r="C80" s="1"/>
      <c r="D80" s="1"/>
      <c r="E80" s="1"/>
      <c r="F80" s="1"/>
      <c r="G80" s="1"/>
      <c r="H80" s="1"/>
      <c r="I80" s="1"/>
      <c r="J80" s="1"/>
      <c r="K80" s="1"/>
      <c r="L80" s="1"/>
    </row>
    <row r="81" spans="2:12" x14ac:dyDescent="0.15">
      <c r="B81" s="1"/>
      <c r="C81" s="1"/>
      <c r="D81" s="1"/>
      <c r="E81" s="1"/>
      <c r="F81" s="1"/>
      <c r="G81" s="1"/>
      <c r="H81" s="1"/>
      <c r="I81" s="1"/>
      <c r="J81" s="1"/>
      <c r="K81" s="1"/>
      <c r="L81" s="1"/>
    </row>
    <row r="82" spans="2:12" x14ac:dyDescent="0.15">
      <c r="B82" s="1"/>
      <c r="C82" s="1"/>
      <c r="D82" s="1"/>
      <c r="E82" s="1"/>
      <c r="F82" s="1"/>
      <c r="G82" s="1"/>
      <c r="H82" s="1"/>
      <c r="I82" s="1"/>
      <c r="J82" s="1"/>
      <c r="K82" s="1"/>
      <c r="L82" s="1"/>
    </row>
    <row r="83" spans="2:12" x14ac:dyDescent="0.15">
      <c r="B83" s="1"/>
      <c r="C83" s="1"/>
      <c r="D83" s="1"/>
      <c r="E83" s="1"/>
      <c r="F83" s="1"/>
      <c r="G83" s="1"/>
      <c r="H83" s="1"/>
      <c r="I83" s="1"/>
      <c r="J83" s="1"/>
      <c r="K83" s="1"/>
      <c r="L83" s="1"/>
    </row>
    <row r="84" spans="2:12" x14ac:dyDescent="0.15">
      <c r="B84" s="1"/>
      <c r="C84" s="1"/>
      <c r="D84" s="1"/>
      <c r="E84" s="1"/>
      <c r="F84" s="1"/>
      <c r="G84" s="1"/>
      <c r="H84" s="1"/>
      <c r="I84" s="1"/>
      <c r="J84" s="1"/>
      <c r="K84" s="1"/>
      <c r="L84" s="1"/>
    </row>
    <row r="85" spans="2:12" x14ac:dyDescent="0.15">
      <c r="B85" s="1"/>
      <c r="C85" s="1"/>
      <c r="D85" s="1"/>
      <c r="E85" s="1"/>
      <c r="F85" s="1"/>
      <c r="G85" s="1"/>
      <c r="H85" s="1"/>
      <c r="I85" s="1"/>
      <c r="J85" s="1"/>
      <c r="K85" s="1"/>
      <c r="L85" s="1"/>
    </row>
    <row r="86" spans="2:12" x14ac:dyDescent="0.15">
      <c r="B86" s="1"/>
      <c r="C86" s="1"/>
      <c r="D86" s="1"/>
      <c r="E86" s="1"/>
      <c r="F86" s="1"/>
      <c r="G86" s="1"/>
      <c r="H86" s="1"/>
      <c r="I86" s="1"/>
      <c r="J86" s="1"/>
      <c r="K86" s="1"/>
      <c r="L86" s="1"/>
    </row>
    <row r="87" spans="2:12" x14ac:dyDescent="0.15">
      <c r="B87" s="1"/>
      <c r="C87" s="1"/>
      <c r="D87" s="1"/>
      <c r="E87" s="1"/>
      <c r="F87" s="1"/>
      <c r="G87" s="1"/>
      <c r="H87" s="1"/>
      <c r="I87" s="1"/>
      <c r="J87" s="1"/>
      <c r="K87" s="1"/>
      <c r="L87" s="1"/>
    </row>
    <row r="88" spans="2:12" x14ac:dyDescent="0.15">
      <c r="B88" s="1"/>
      <c r="C88" s="1"/>
      <c r="D88" s="1"/>
      <c r="E88" s="1"/>
      <c r="F88" s="1"/>
      <c r="G88" s="1"/>
      <c r="H88" s="1"/>
      <c r="I88" s="1"/>
      <c r="J88" s="1"/>
      <c r="K88" s="1"/>
      <c r="L88" s="1"/>
    </row>
    <row r="89" spans="2:12" x14ac:dyDescent="0.15">
      <c r="B89" s="1"/>
      <c r="C89" s="1"/>
      <c r="D89" s="1"/>
      <c r="E89" s="1"/>
      <c r="F89" s="1"/>
      <c r="G89" s="1"/>
      <c r="H89" s="1"/>
      <c r="I89" s="1"/>
      <c r="J89" s="1"/>
      <c r="K89" s="1"/>
      <c r="L89" s="1"/>
    </row>
    <row r="90" spans="2:12" x14ac:dyDescent="0.15">
      <c r="B90" s="1"/>
      <c r="C90" s="1"/>
      <c r="D90" s="1"/>
      <c r="E90" s="1"/>
      <c r="F90" s="1"/>
      <c r="G90" s="1"/>
      <c r="H90" s="1"/>
      <c r="I90" s="1"/>
      <c r="J90" s="1"/>
      <c r="K90" s="1"/>
      <c r="L90" s="1"/>
    </row>
    <row r="91" spans="2:12" x14ac:dyDescent="0.15">
      <c r="B91" s="1"/>
      <c r="C91" s="1"/>
      <c r="D91" s="1"/>
      <c r="E91" s="1"/>
      <c r="F91" s="1"/>
      <c r="G91" s="1"/>
      <c r="H91" s="1"/>
      <c r="I91" s="1"/>
      <c r="J91" s="1"/>
      <c r="K91" s="1"/>
      <c r="L91" s="1"/>
    </row>
    <row r="92" spans="2:12" x14ac:dyDescent="0.15">
      <c r="B92" s="1"/>
      <c r="C92" s="1"/>
      <c r="D92" s="1"/>
      <c r="E92" s="1"/>
      <c r="F92" s="1"/>
      <c r="G92" s="1"/>
      <c r="H92" s="1"/>
      <c r="I92" s="1"/>
      <c r="J92" s="1"/>
      <c r="K92" s="1"/>
      <c r="L92" s="1"/>
    </row>
    <row r="93" spans="2:12" x14ac:dyDescent="0.15">
      <c r="B93" s="1"/>
      <c r="C93" s="1"/>
      <c r="D93" s="1"/>
      <c r="E93" s="1"/>
      <c r="F93" s="1"/>
      <c r="G93" s="1"/>
      <c r="H93" s="1"/>
      <c r="I93" s="1"/>
      <c r="J93" s="1"/>
      <c r="K93" s="1"/>
      <c r="L93" s="1"/>
    </row>
    <row r="94" spans="2:12" x14ac:dyDescent="0.15">
      <c r="B94" s="1"/>
      <c r="C94" s="1"/>
      <c r="D94" s="1"/>
      <c r="E94" s="1"/>
      <c r="F94" s="1"/>
      <c r="G94" s="1"/>
      <c r="H94" s="1"/>
      <c r="I94" s="1"/>
      <c r="J94" s="1"/>
      <c r="K94" s="1"/>
      <c r="L94" s="1"/>
    </row>
    <row r="95" spans="2:12" x14ac:dyDescent="0.15">
      <c r="B95" s="1"/>
      <c r="C95" s="1"/>
      <c r="D95" s="1"/>
      <c r="E95" s="1"/>
      <c r="F95" s="1"/>
      <c r="G95" s="1"/>
      <c r="H95" s="1"/>
      <c r="I95" s="1"/>
      <c r="J95" s="1"/>
      <c r="K95" s="1"/>
      <c r="L95" s="1"/>
    </row>
    <row r="96" spans="2:12" x14ac:dyDescent="0.15">
      <c r="B96" s="1"/>
      <c r="C96" s="1"/>
      <c r="D96" s="1"/>
      <c r="E96" s="1"/>
      <c r="F96" s="1"/>
      <c r="G96" s="1"/>
      <c r="H96" s="1"/>
      <c r="I96" s="1"/>
      <c r="J96" s="1"/>
      <c r="K96" s="1"/>
      <c r="L96" s="1"/>
    </row>
    <row r="97" spans="2:12" x14ac:dyDescent="0.15">
      <c r="B97" s="1"/>
      <c r="C97" s="1"/>
      <c r="D97" s="1"/>
      <c r="E97" s="1"/>
      <c r="F97" s="1"/>
      <c r="G97" s="1"/>
      <c r="H97" s="1"/>
      <c r="I97" s="1"/>
      <c r="J97" s="1"/>
      <c r="K97" s="1"/>
      <c r="L97" s="1"/>
    </row>
    <row r="98" spans="2:12" x14ac:dyDescent="0.15">
      <c r="B98" s="1"/>
      <c r="C98" s="1"/>
      <c r="D98" s="1"/>
      <c r="E98" s="1"/>
      <c r="F98" s="1"/>
      <c r="G98" s="1"/>
      <c r="H98" s="1"/>
      <c r="I98" s="1"/>
      <c r="J98" s="1"/>
      <c r="K98" s="1"/>
      <c r="L98" s="1"/>
    </row>
    <row r="99" spans="2:12" x14ac:dyDescent="0.15">
      <c r="B99" s="1"/>
      <c r="C99" s="1"/>
      <c r="D99" s="1"/>
      <c r="E99" s="1"/>
      <c r="F99" s="1"/>
      <c r="G99" s="1"/>
      <c r="H99" s="1"/>
      <c r="I99" s="1"/>
      <c r="J99" s="1"/>
      <c r="K99" s="1"/>
      <c r="L99" s="1"/>
    </row>
    <row r="100" spans="2:12" x14ac:dyDescent="0.15">
      <c r="B100" s="1"/>
      <c r="C100" s="1"/>
      <c r="D100" s="1"/>
      <c r="E100" s="1"/>
      <c r="F100" s="1"/>
      <c r="G100" s="1"/>
      <c r="H100" s="1"/>
      <c r="I100" s="1"/>
      <c r="J100" s="1"/>
      <c r="K100" s="1"/>
      <c r="L100" s="1"/>
    </row>
    <row r="101" spans="2:12" x14ac:dyDescent="0.15">
      <c r="B101" s="1"/>
      <c r="C101" s="1"/>
      <c r="D101" s="1"/>
      <c r="E101" s="1"/>
      <c r="F101" s="1"/>
      <c r="G101" s="1"/>
      <c r="H101" s="1"/>
      <c r="I101" s="1"/>
      <c r="J101" s="1"/>
      <c r="K101" s="1"/>
      <c r="L101" s="1"/>
    </row>
    <row r="102" spans="2:12" x14ac:dyDescent="0.15">
      <c r="B102" s="1"/>
      <c r="C102" s="1"/>
      <c r="D102" s="1"/>
      <c r="E102" s="1"/>
      <c r="F102" s="1"/>
      <c r="G102" s="1"/>
      <c r="H102" s="1"/>
      <c r="I102" s="1"/>
      <c r="J102" s="1"/>
      <c r="K102" s="1"/>
      <c r="L102" s="1"/>
    </row>
    <row r="103" spans="2:12" x14ac:dyDescent="0.15">
      <c r="B103" s="1"/>
      <c r="C103" s="1"/>
      <c r="D103" s="1"/>
      <c r="E103" s="1"/>
      <c r="F103" s="1"/>
      <c r="G103" s="1"/>
      <c r="H103" s="1"/>
      <c r="I103" s="1"/>
      <c r="J103" s="1"/>
      <c r="K103" s="1"/>
      <c r="L103" s="1"/>
    </row>
    <row r="104" spans="2:12" x14ac:dyDescent="0.15">
      <c r="B104" s="1"/>
      <c r="C104" s="1"/>
      <c r="D104" s="1"/>
      <c r="E104" s="1"/>
      <c r="F104" s="1"/>
      <c r="G104" s="1"/>
      <c r="H104" s="1"/>
      <c r="I104" s="1"/>
      <c r="J104" s="1"/>
      <c r="K104" s="1"/>
      <c r="L104" s="1"/>
    </row>
    <row r="105" spans="2:12" x14ac:dyDescent="0.15">
      <c r="B105" s="1"/>
      <c r="C105" s="1"/>
      <c r="D105" s="1"/>
      <c r="E105" s="1"/>
      <c r="F105" s="1"/>
      <c r="G105" s="1"/>
      <c r="H105" s="1"/>
      <c r="I105" s="1"/>
      <c r="J105" s="1"/>
      <c r="K105" s="1"/>
      <c r="L105" s="1"/>
    </row>
    <row r="106" spans="2:12" x14ac:dyDescent="0.15">
      <c r="B106" s="1"/>
      <c r="C106" s="1"/>
      <c r="D106" s="1"/>
      <c r="E106" s="1"/>
      <c r="F106" s="1"/>
      <c r="G106" s="1"/>
      <c r="H106" s="1"/>
      <c r="I106" s="1"/>
      <c r="J106" s="1"/>
      <c r="K106" s="1"/>
      <c r="L106" s="1"/>
    </row>
    <row r="107" spans="2:12" x14ac:dyDescent="0.15">
      <c r="B107" s="1"/>
      <c r="C107" s="1"/>
      <c r="D107" s="1"/>
      <c r="E107" s="1"/>
      <c r="F107" s="1"/>
      <c r="G107" s="1"/>
      <c r="H107" s="1"/>
      <c r="I107" s="1"/>
      <c r="J107" s="1"/>
      <c r="K107" s="1"/>
      <c r="L107" s="1"/>
    </row>
    <row r="108" spans="2:12" x14ac:dyDescent="0.15">
      <c r="B108" s="1"/>
      <c r="C108" s="1"/>
      <c r="D108" s="1"/>
      <c r="E108" s="1"/>
      <c r="F108" s="1"/>
      <c r="G108" s="1"/>
      <c r="H108" s="1"/>
      <c r="I108" s="1"/>
      <c r="J108" s="1"/>
      <c r="K108" s="1"/>
      <c r="L108" s="1"/>
    </row>
    <row r="109" spans="2:12" x14ac:dyDescent="0.15">
      <c r="B109" s="1"/>
      <c r="C109" s="1"/>
      <c r="D109" s="1"/>
      <c r="E109" s="1"/>
      <c r="F109" s="1"/>
      <c r="G109" s="1"/>
      <c r="H109" s="1"/>
      <c r="I109" s="1"/>
      <c r="J109" s="1"/>
      <c r="K109" s="1"/>
      <c r="L109" s="1"/>
    </row>
    <row r="110" spans="2:12" x14ac:dyDescent="0.15">
      <c r="B110" s="1"/>
      <c r="C110" s="1"/>
      <c r="D110" s="1"/>
      <c r="E110" s="1"/>
      <c r="F110" s="1"/>
      <c r="G110" s="1"/>
      <c r="H110" s="1"/>
      <c r="I110" s="1"/>
      <c r="J110" s="1"/>
      <c r="K110" s="1"/>
      <c r="L110" s="1"/>
    </row>
    <row r="111" spans="2:12" x14ac:dyDescent="0.15">
      <c r="B111" s="1"/>
      <c r="C111" s="1"/>
      <c r="D111" s="1"/>
      <c r="E111" s="1"/>
      <c r="F111" s="1"/>
      <c r="G111" s="1"/>
      <c r="H111" s="1"/>
      <c r="I111" s="1"/>
      <c r="J111" s="1"/>
      <c r="K111" s="1"/>
      <c r="L111" s="1"/>
    </row>
    <row r="112" spans="2:12" x14ac:dyDescent="0.15">
      <c r="B112" s="1"/>
      <c r="C112" s="1"/>
      <c r="D112" s="1"/>
      <c r="E112" s="1"/>
      <c r="F112" s="1"/>
      <c r="G112" s="1"/>
      <c r="H112" s="1"/>
      <c r="I112" s="1"/>
      <c r="J112" s="1"/>
      <c r="K112" s="1"/>
      <c r="L112" s="1"/>
    </row>
    <row r="113" spans="2:12" x14ac:dyDescent="0.15">
      <c r="B113" s="1"/>
      <c r="C113" s="1"/>
      <c r="D113" s="1"/>
      <c r="E113" s="1"/>
      <c r="F113" s="1"/>
      <c r="G113" s="1"/>
      <c r="H113" s="1"/>
      <c r="I113" s="1"/>
      <c r="J113" s="1"/>
      <c r="K113" s="1"/>
      <c r="L113" s="1"/>
    </row>
    <row r="114" spans="2:12" x14ac:dyDescent="0.15">
      <c r="B114" s="1"/>
      <c r="C114" s="1"/>
      <c r="D114" s="1"/>
      <c r="E114" s="1"/>
      <c r="F114" s="1"/>
      <c r="G114" s="1"/>
      <c r="H114" s="1"/>
      <c r="I114" s="1"/>
      <c r="J114" s="1"/>
      <c r="K114" s="1"/>
      <c r="L114" s="1"/>
    </row>
    <row r="115" spans="2:12" x14ac:dyDescent="0.15">
      <c r="B115" s="1"/>
      <c r="C115" s="1"/>
      <c r="D115" s="1"/>
      <c r="E115" s="1"/>
      <c r="F115" s="1"/>
      <c r="G115" s="1"/>
      <c r="H115" s="1"/>
      <c r="I115" s="1"/>
      <c r="J115" s="1"/>
      <c r="K115" s="1"/>
      <c r="L115" s="1"/>
    </row>
    <row r="116" spans="2:12" x14ac:dyDescent="0.15">
      <c r="B116" s="1"/>
      <c r="C116" s="1"/>
      <c r="D116" s="1"/>
      <c r="E116" s="1"/>
      <c r="F116" s="1"/>
      <c r="G116" s="1"/>
      <c r="H116" s="1"/>
      <c r="I116" s="1"/>
      <c r="J116" s="1"/>
      <c r="K116" s="1"/>
      <c r="L116" s="1"/>
    </row>
    <row r="117" spans="2:12" x14ac:dyDescent="0.15">
      <c r="B117" s="1"/>
      <c r="C117" s="1"/>
      <c r="D117" s="1"/>
      <c r="E117" s="1"/>
      <c r="F117" s="1"/>
      <c r="G117" s="1"/>
      <c r="H117" s="1"/>
      <c r="I117" s="1"/>
      <c r="J117" s="1"/>
      <c r="K117" s="1"/>
      <c r="L117" s="1"/>
    </row>
    <row r="118" spans="2:12" x14ac:dyDescent="0.15">
      <c r="B118" s="1"/>
      <c r="C118" s="1"/>
      <c r="D118" s="1"/>
      <c r="E118" s="1"/>
      <c r="F118" s="1"/>
      <c r="G118" s="1"/>
      <c r="H118" s="1"/>
      <c r="I118" s="1"/>
      <c r="J118" s="1"/>
      <c r="K118" s="1"/>
      <c r="L118" s="1"/>
    </row>
    <row r="119" spans="2:12" x14ac:dyDescent="0.15">
      <c r="B119" s="1"/>
      <c r="C119" s="1"/>
      <c r="D119" s="1"/>
      <c r="E119" s="1"/>
      <c r="F119" s="1"/>
      <c r="G119" s="1"/>
      <c r="H119" s="1"/>
      <c r="I119" s="1"/>
      <c r="J119" s="1"/>
      <c r="K119" s="1"/>
      <c r="L119" s="1"/>
    </row>
    <row r="120" spans="2:12" x14ac:dyDescent="0.15">
      <c r="B120" s="1"/>
      <c r="C120" s="1"/>
      <c r="D120" s="1"/>
      <c r="E120" s="1"/>
      <c r="F120" s="1"/>
      <c r="G120" s="1"/>
      <c r="H120" s="1"/>
      <c r="I120" s="1"/>
      <c r="J120" s="1"/>
      <c r="K120" s="1"/>
      <c r="L120" s="1"/>
    </row>
    <row r="121" spans="2:12" x14ac:dyDescent="0.15">
      <c r="B121" s="1"/>
      <c r="C121" s="1"/>
      <c r="D121" s="1"/>
      <c r="E121" s="1"/>
      <c r="F121" s="1"/>
      <c r="G121" s="1"/>
      <c r="H121" s="1"/>
      <c r="I121" s="1"/>
      <c r="J121" s="1"/>
      <c r="K121" s="1"/>
      <c r="L121" s="1"/>
    </row>
    <row r="122" spans="2:12" x14ac:dyDescent="0.15">
      <c r="B122" s="1"/>
      <c r="C122" s="1"/>
      <c r="D122" s="1"/>
      <c r="E122" s="1"/>
      <c r="F122" s="1"/>
      <c r="G122" s="1"/>
      <c r="H122" s="1"/>
      <c r="I122" s="1"/>
      <c r="J122" s="1"/>
      <c r="K122" s="1"/>
      <c r="L122" s="1"/>
    </row>
    <row r="123" spans="2:12" x14ac:dyDescent="0.15">
      <c r="B123" s="1"/>
      <c r="C123" s="1"/>
      <c r="D123" s="1"/>
      <c r="E123" s="1"/>
      <c r="F123" s="1"/>
      <c r="G123" s="1"/>
      <c r="H123" s="1"/>
      <c r="I123" s="1"/>
      <c r="J123" s="1"/>
      <c r="K123" s="1"/>
      <c r="L123" s="1"/>
    </row>
    <row r="124" spans="2:12" x14ac:dyDescent="0.15">
      <c r="B124" s="1"/>
      <c r="C124" s="1"/>
      <c r="D124" s="1"/>
      <c r="E124" s="1"/>
      <c r="F124" s="1"/>
      <c r="G124" s="1"/>
      <c r="H124" s="1"/>
      <c r="I124" s="1"/>
      <c r="J124" s="1"/>
      <c r="K124" s="1"/>
      <c r="L124" s="1"/>
    </row>
    <row r="125" spans="2:12" x14ac:dyDescent="0.15">
      <c r="B125" s="1"/>
      <c r="C125" s="1"/>
      <c r="D125" s="1"/>
      <c r="E125" s="1"/>
      <c r="F125" s="1"/>
      <c r="G125" s="1"/>
      <c r="H125" s="1"/>
      <c r="I125" s="1"/>
      <c r="J125" s="1"/>
      <c r="K125" s="1"/>
      <c r="L125" s="1"/>
    </row>
    <row r="126" spans="2:12" x14ac:dyDescent="0.15">
      <c r="B126" s="1"/>
      <c r="C126" s="1"/>
      <c r="D126" s="1"/>
      <c r="E126" s="1"/>
      <c r="F126" s="1"/>
      <c r="G126" s="1"/>
      <c r="H126" s="1"/>
      <c r="I126" s="1"/>
      <c r="J126" s="1"/>
      <c r="K126" s="1"/>
      <c r="L126" s="1"/>
    </row>
    <row r="127" spans="2:12" x14ac:dyDescent="0.15">
      <c r="B127" s="1"/>
      <c r="C127" s="1"/>
      <c r="D127" s="1"/>
      <c r="E127" s="1"/>
      <c r="F127" s="1"/>
      <c r="G127" s="1"/>
      <c r="H127" s="1"/>
      <c r="I127" s="1"/>
      <c r="J127" s="1"/>
      <c r="K127" s="1"/>
      <c r="L127" s="1"/>
    </row>
    <row r="128" spans="2:12" x14ac:dyDescent="0.15">
      <c r="B128" s="1"/>
      <c r="C128" s="1"/>
      <c r="D128" s="1"/>
      <c r="E128" s="1"/>
      <c r="F128" s="1"/>
      <c r="G128" s="1"/>
      <c r="H128" s="1"/>
      <c r="I128" s="1"/>
      <c r="J128" s="1"/>
      <c r="K128" s="1"/>
      <c r="L128" s="1"/>
    </row>
    <row r="129" spans="2:12" x14ac:dyDescent="0.15">
      <c r="B129" s="1"/>
      <c r="C129" s="1"/>
      <c r="D129" s="1"/>
      <c r="E129" s="1"/>
      <c r="F129" s="1"/>
      <c r="G129" s="1"/>
      <c r="H129" s="1"/>
      <c r="I129" s="1"/>
      <c r="J129" s="1"/>
      <c r="K129" s="1"/>
      <c r="L129" s="1"/>
    </row>
    <row r="130" spans="2:12" x14ac:dyDescent="0.15">
      <c r="B130" s="1"/>
      <c r="C130" s="1"/>
      <c r="D130" s="1"/>
      <c r="E130" s="1"/>
      <c r="F130" s="1"/>
      <c r="G130" s="1"/>
      <c r="H130" s="1"/>
      <c r="I130" s="1"/>
      <c r="J130" s="1"/>
      <c r="K130" s="1"/>
      <c r="L130" s="1"/>
    </row>
    <row r="131" spans="2:12" x14ac:dyDescent="0.15">
      <c r="B131" s="1"/>
      <c r="C131" s="1"/>
      <c r="D131" s="1"/>
      <c r="E131" s="1"/>
      <c r="F131" s="1"/>
      <c r="G131" s="1"/>
      <c r="H131" s="1"/>
      <c r="I131" s="1"/>
      <c r="J131" s="1"/>
      <c r="K131" s="1"/>
      <c r="L131" s="1"/>
    </row>
    <row r="132" spans="2:12" x14ac:dyDescent="0.15">
      <c r="B132" s="1"/>
      <c r="C132" s="1"/>
      <c r="D132" s="1"/>
      <c r="E132" s="1"/>
      <c r="F132" s="1"/>
      <c r="G132" s="1"/>
      <c r="H132" s="1"/>
      <c r="I132" s="1"/>
      <c r="J132" s="1"/>
      <c r="K132" s="1"/>
      <c r="L132" s="1"/>
    </row>
    <row r="133" spans="2:12" x14ac:dyDescent="0.15">
      <c r="B133" s="1"/>
      <c r="C133" s="1"/>
      <c r="D133" s="1"/>
      <c r="E133" s="1"/>
      <c r="F133" s="1"/>
      <c r="G133" s="1"/>
      <c r="H133" s="1"/>
      <c r="I133" s="1"/>
      <c r="J133" s="1"/>
      <c r="K133" s="1"/>
      <c r="L133" s="1"/>
    </row>
    <row r="134" spans="2:12" x14ac:dyDescent="0.15">
      <c r="B134" s="1"/>
      <c r="C134" s="1"/>
      <c r="D134" s="1"/>
      <c r="E134" s="1"/>
      <c r="F134" s="1"/>
      <c r="G134" s="1"/>
      <c r="H134" s="1"/>
      <c r="I134" s="1"/>
      <c r="J134" s="1"/>
      <c r="K134" s="1"/>
      <c r="L134" s="1"/>
    </row>
    <row r="135" spans="2:12" x14ac:dyDescent="0.15">
      <c r="B135" s="1"/>
      <c r="C135" s="1"/>
      <c r="D135" s="1"/>
      <c r="E135" s="1"/>
      <c r="F135" s="1"/>
      <c r="G135" s="1"/>
      <c r="H135" s="1"/>
      <c r="I135" s="1"/>
      <c r="J135" s="1"/>
      <c r="K135" s="1"/>
      <c r="L135" s="1"/>
    </row>
    <row r="136" spans="2:12" x14ac:dyDescent="0.15">
      <c r="B136" s="1"/>
      <c r="C136" s="1"/>
      <c r="D136" s="1"/>
      <c r="E136" s="1"/>
      <c r="F136" s="1"/>
      <c r="G136" s="1"/>
      <c r="H136" s="1"/>
      <c r="I136" s="1"/>
      <c r="J136" s="1"/>
      <c r="K136" s="1"/>
      <c r="L136" s="1"/>
    </row>
    <row r="137" spans="2:12" x14ac:dyDescent="0.15">
      <c r="B137" s="1"/>
      <c r="C137" s="1"/>
      <c r="D137" s="1"/>
      <c r="E137" s="1"/>
      <c r="F137" s="1"/>
      <c r="G137" s="1"/>
      <c r="H137" s="1"/>
      <c r="I137" s="1"/>
      <c r="J137" s="1"/>
      <c r="K137" s="1"/>
      <c r="L137" s="1"/>
    </row>
    <row r="138" spans="2:12" x14ac:dyDescent="0.15">
      <c r="B138" s="1"/>
      <c r="C138" s="1"/>
      <c r="D138" s="1"/>
      <c r="E138" s="1"/>
      <c r="F138" s="1"/>
      <c r="G138" s="1"/>
      <c r="H138" s="1"/>
      <c r="I138" s="1"/>
      <c r="J138" s="1"/>
      <c r="K138" s="1"/>
      <c r="L138" s="1"/>
    </row>
    <row r="139" spans="2:12" x14ac:dyDescent="0.15">
      <c r="B139" s="1"/>
      <c r="C139" s="1"/>
      <c r="D139" s="1"/>
      <c r="E139" s="1"/>
      <c r="F139" s="1"/>
      <c r="G139" s="1"/>
      <c r="H139" s="1"/>
      <c r="I139" s="1"/>
      <c r="J139" s="1"/>
      <c r="K139" s="1"/>
      <c r="L139" s="1"/>
    </row>
    <row r="140" spans="2:12" x14ac:dyDescent="0.15">
      <c r="B140" s="1"/>
      <c r="C140" s="1"/>
      <c r="D140" s="1"/>
      <c r="E140" s="1"/>
      <c r="F140" s="1"/>
      <c r="G140" s="1"/>
      <c r="H140" s="1"/>
      <c r="I140" s="1"/>
      <c r="J140" s="1"/>
      <c r="K140" s="1"/>
      <c r="L140" s="1"/>
    </row>
    <row r="141" spans="2:12" x14ac:dyDescent="0.15">
      <c r="B141" s="1"/>
      <c r="C141" s="1"/>
      <c r="D141" s="1"/>
      <c r="E141" s="1"/>
      <c r="F141" s="1"/>
      <c r="G141" s="1"/>
      <c r="H141" s="1"/>
      <c r="I141" s="1"/>
      <c r="J141" s="1"/>
      <c r="K141" s="1"/>
      <c r="L141" s="1"/>
    </row>
    <row r="142" spans="2:12" x14ac:dyDescent="0.15">
      <c r="B142" s="1"/>
      <c r="C142" s="1"/>
      <c r="D142" s="1"/>
      <c r="E142" s="1"/>
      <c r="F142" s="1"/>
      <c r="G142" s="1"/>
      <c r="H142" s="1"/>
      <c r="I142" s="1"/>
      <c r="J142" s="1"/>
      <c r="K142" s="1"/>
      <c r="L142" s="1"/>
    </row>
    <row r="143" spans="2:12" x14ac:dyDescent="0.15">
      <c r="B143" s="1"/>
      <c r="C143" s="1"/>
      <c r="D143" s="1"/>
      <c r="E143" s="1"/>
      <c r="F143" s="1"/>
      <c r="G143" s="1"/>
      <c r="H143" s="1"/>
      <c r="I143" s="1"/>
      <c r="J143" s="1"/>
      <c r="K143" s="1"/>
      <c r="L143" s="1"/>
    </row>
    <row r="144" spans="2:12" x14ac:dyDescent="0.15">
      <c r="B144" s="1"/>
      <c r="C144" s="1"/>
      <c r="D144" s="1"/>
      <c r="E144" s="1"/>
      <c r="F144" s="1"/>
      <c r="G144" s="1"/>
      <c r="H144" s="1"/>
      <c r="I144" s="1"/>
      <c r="J144" s="1"/>
      <c r="K144" s="1"/>
      <c r="L144" s="1"/>
    </row>
    <row r="145" spans="2:12" x14ac:dyDescent="0.15">
      <c r="B145" s="1"/>
      <c r="C145" s="1"/>
      <c r="D145" s="1"/>
      <c r="E145" s="1"/>
      <c r="F145" s="1"/>
      <c r="G145" s="1"/>
      <c r="H145" s="1"/>
      <c r="I145" s="1"/>
      <c r="J145" s="1"/>
      <c r="K145" s="1"/>
      <c r="L145" s="1"/>
    </row>
    <row r="146" spans="2:12" x14ac:dyDescent="0.15">
      <c r="B146" s="1"/>
      <c r="C146" s="1"/>
      <c r="D146" s="1"/>
      <c r="E146" s="1"/>
      <c r="F146" s="1"/>
      <c r="G146" s="1"/>
      <c r="H146" s="1"/>
      <c r="I146" s="1"/>
      <c r="J146" s="1"/>
      <c r="K146" s="1"/>
      <c r="L146" s="1"/>
    </row>
    <row r="147" spans="2:12" x14ac:dyDescent="0.15">
      <c r="B147" s="1"/>
      <c r="C147" s="1"/>
      <c r="D147" s="1"/>
      <c r="E147" s="1"/>
      <c r="F147" s="1"/>
      <c r="G147" s="1"/>
      <c r="H147" s="1"/>
      <c r="I147" s="1"/>
      <c r="J147" s="1"/>
      <c r="K147" s="1"/>
      <c r="L147" s="1"/>
    </row>
    <row r="148" spans="2:12" x14ac:dyDescent="0.15">
      <c r="B148" s="1"/>
      <c r="C148" s="1"/>
      <c r="D148" s="1"/>
      <c r="E148" s="1"/>
      <c r="F148" s="1"/>
      <c r="G148" s="1"/>
      <c r="H148" s="1"/>
      <c r="I148" s="1"/>
      <c r="J148" s="1"/>
      <c r="K148" s="1"/>
      <c r="L148" s="1"/>
    </row>
    <row r="149" spans="2:12" x14ac:dyDescent="0.15">
      <c r="B149" s="1"/>
      <c r="C149" s="1"/>
      <c r="D149" s="1"/>
      <c r="E149" s="1"/>
      <c r="F149" s="1"/>
      <c r="G149" s="1"/>
      <c r="H149" s="1"/>
      <c r="I149" s="1"/>
      <c r="J149" s="1"/>
      <c r="K149" s="1"/>
      <c r="L149" s="1"/>
    </row>
    <row r="150" spans="2:12" x14ac:dyDescent="0.15">
      <c r="B150" s="1"/>
      <c r="C150" s="1"/>
      <c r="D150" s="1"/>
      <c r="E150" s="1"/>
      <c r="F150" s="1"/>
      <c r="G150" s="1"/>
      <c r="H150" s="1"/>
      <c r="I150" s="1"/>
      <c r="J150" s="1"/>
      <c r="K150" s="1"/>
      <c r="L150" s="1"/>
    </row>
    <row r="151" spans="2:12" x14ac:dyDescent="0.15">
      <c r="B151" s="1"/>
      <c r="C151" s="1"/>
      <c r="D151" s="1"/>
      <c r="E151" s="1"/>
      <c r="F151" s="1"/>
      <c r="G151" s="1"/>
      <c r="H151" s="1"/>
      <c r="I151" s="1"/>
      <c r="J151" s="1"/>
      <c r="K151" s="1"/>
      <c r="L151" s="1"/>
    </row>
    <row r="152" spans="2:12" x14ac:dyDescent="0.15">
      <c r="B152" s="1"/>
      <c r="C152" s="1"/>
      <c r="D152" s="1"/>
      <c r="E152" s="1"/>
      <c r="F152" s="1"/>
      <c r="G152" s="1"/>
      <c r="H152" s="1"/>
      <c r="I152" s="1"/>
      <c r="J152" s="1"/>
      <c r="K152" s="1"/>
      <c r="L152" s="1"/>
    </row>
    <row r="153" spans="2:12" x14ac:dyDescent="0.15">
      <c r="B153" s="1"/>
      <c r="C153" s="1"/>
      <c r="D153" s="1"/>
      <c r="E153" s="1"/>
      <c r="F153" s="1"/>
      <c r="G153" s="1"/>
      <c r="H153" s="1"/>
      <c r="I153" s="1"/>
      <c r="J153" s="1"/>
      <c r="K153" s="1"/>
      <c r="L153" s="1"/>
    </row>
    <row r="154" spans="2:12" x14ac:dyDescent="0.15">
      <c r="B154" s="1"/>
      <c r="C154" s="1"/>
      <c r="D154" s="1"/>
      <c r="E154" s="1"/>
      <c r="F154" s="1"/>
      <c r="G154" s="1"/>
      <c r="H154" s="1"/>
      <c r="I154" s="1"/>
      <c r="J154" s="1"/>
      <c r="K154" s="1"/>
      <c r="L154" s="1"/>
    </row>
    <row r="155" spans="2:12" x14ac:dyDescent="0.15">
      <c r="B155" s="1"/>
      <c r="C155" s="1"/>
      <c r="D155" s="1"/>
      <c r="E155" s="1"/>
      <c r="F155" s="1"/>
      <c r="G155" s="1"/>
      <c r="H155" s="1"/>
      <c r="I155" s="1"/>
      <c r="J155" s="1"/>
      <c r="K155" s="1"/>
      <c r="L155" s="1"/>
    </row>
    <row r="156" spans="2:12" x14ac:dyDescent="0.15">
      <c r="B156" s="1"/>
      <c r="C156" s="1"/>
      <c r="D156" s="1"/>
      <c r="E156" s="1"/>
      <c r="F156" s="1"/>
      <c r="G156" s="1"/>
      <c r="H156" s="1"/>
      <c r="I156" s="1"/>
      <c r="J156" s="1"/>
      <c r="K156" s="1"/>
      <c r="L156" s="1"/>
    </row>
    <row r="157" spans="2:12" x14ac:dyDescent="0.15">
      <c r="B157" s="1"/>
      <c r="C157" s="1"/>
      <c r="D157" s="1"/>
      <c r="E157" s="1"/>
      <c r="F157" s="1"/>
      <c r="G157" s="1"/>
      <c r="H157" s="1"/>
      <c r="I157" s="1"/>
      <c r="J157" s="1"/>
      <c r="K157" s="1"/>
      <c r="L157" s="1"/>
    </row>
    <row r="158" spans="2:12" x14ac:dyDescent="0.15">
      <c r="B158" s="1"/>
      <c r="C158" s="1"/>
      <c r="D158" s="1"/>
      <c r="E158" s="1"/>
      <c r="F158" s="1"/>
      <c r="G158" s="1"/>
      <c r="H158" s="1"/>
      <c r="I158" s="1"/>
      <c r="J158" s="1"/>
      <c r="K158" s="1"/>
      <c r="L158" s="1"/>
    </row>
    <row r="159" spans="2:12" x14ac:dyDescent="0.15">
      <c r="B159" s="1"/>
      <c r="C159" s="1"/>
      <c r="D159" s="1"/>
      <c r="E159" s="1"/>
      <c r="F159" s="1"/>
      <c r="G159" s="1"/>
      <c r="H159" s="1"/>
      <c r="I159" s="1"/>
      <c r="J159" s="1"/>
      <c r="K159" s="1"/>
      <c r="L159" s="1"/>
    </row>
    <row r="160" spans="2:12" x14ac:dyDescent="0.15">
      <c r="B160" s="1"/>
      <c r="C160" s="1"/>
      <c r="D160" s="1"/>
      <c r="E160" s="1"/>
      <c r="F160" s="1"/>
      <c r="G160" s="1"/>
      <c r="H160" s="1"/>
      <c r="I160" s="1"/>
      <c r="J160" s="1"/>
      <c r="K160" s="1"/>
      <c r="L160" s="1"/>
    </row>
    <row r="161" spans="2:12" x14ac:dyDescent="0.15">
      <c r="B161" s="1"/>
      <c r="C161" s="1"/>
      <c r="D161" s="1"/>
      <c r="E161" s="1"/>
      <c r="F161" s="1"/>
      <c r="G161" s="1"/>
      <c r="H161" s="1"/>
      <c r="I161" s="1"/>
      <c r="J161" s="1"/>
      <c r="K161" s="1"/>
      <c r="L161" s="1"/>
    </row>
    <row r="162" spans="2:12" x14ac:dyDescent="0.15">
      <c r="B162" s="1"/>
      <c r="C162" s="1"/>
      <c r="D162" s="1"/>
      <c r="E162" s="1"/>
      <c r="F162" s="1"/>
      <c r="G162" s="1"/>
      <c r="H162" s="1"/>
      <c r="I162" s="1"/>
      <c r="J162" s="1"/>
      <c r="K162" s="1"/>
      <c r="L162" s="1"/>
    </row>
    <row r="163" spans="2:12" x14ac:dyDescent="0.15">
      <c r="B163" s="1"/>
      <c r="C163" s="1"/>
      <c r="D163" s="1"/>
      <c r="E163" s="1"/>
      <c r="F163" s="1"/>
      <c r="G163" s="1"/>
      <c r="H163" s="1"/>
      <c r="I163" s="1"/>
      <c r="J163" s="1"/>
      <c r="K163" s="1"/>
      <c r="L163" s="1"/>
    </row>
    <row r="164" spans="2:12" x14ac:dyDescent="0.15">
      <c r="B164" s="1"/>
      <c r="C164" s="1"/>
      <c r="D164" s="1"/>
      <c r="E164" s="1"/>
      <c r="F164" s="1"/>
      <c r="G164" s="1"/>
      <c r="H164" s="1"/>
      <c r="I164" s="1"/>
      <c r="J164" s="1"/>
      <c r="K164" s="1"/>
      <c r="L164" s="1"/>
    </row>
    <row r="165" spans="2:12" x14ac:dyDescent="0.15">
      <c r="B165" s="1"/>
      <c r="C165" s="1"/>
      <c r="D165" s="1"/>
      <c r="E165" s="1"/>
      <c r="F165" s="1"/>
      <c r="G165" s="1"/>
      <c r="H165" s="1"/>
      <c r="I165" s="1"/>
      <c r="J165" s="1"/>
      <c r="K165" s="1"/>
      <c r="L165" s="1"/>
    </row>
    <row r="166" spans="2:12" x14ac:dyDescent="0.15">
      <c r="B166" s="1"/>
      <c r="C166" s="1"/>
      <c r="D166" s="1"/>
      <c r="E166" s="1"/>
      <c r="F166" s="1"/>
      <c r="G166" s="1"/>
      <c r="H166" s="1"/>
      <c r="I166" s="1"/>
      <c r="J166" s="1"/>
      <c r="K166" s="1"/>
      <c r="L166" s="1"/>
    </row>
    <row r="167" spans="2:12" x14ac:dyDescent="0.15">
      <c r="B167" s="1"/>
      <c r="C167" s="1"/>
      <c r="D167" s="1"/>
      <c r="E167" s="1"/>
      <c r="F167" s="1"/>
      <c r="G167" s="1"/>
      <c r="H167" s="1"/>
      <c r="I167" s="1"/>
      <c r="J167" s="1"/>
      <c r="K167" s="1"/>
      <c r="L167" s="1"/>
    </row>
    <row r="168" spans="2:12" x14ac:dyDescent="0.15">
      <c r="B168" s="1"/>
      <c r="C168" s="1"/>
      <c r="D168" s="1"/>
      <c r="E168" s="1"/>
      <c r="F168" s="1"/>
      <c r="G168" s="1"/>
      <c r="H168" s="1"/>
      <c r="I168" s="1"/>
      <c r="J168" s="1"/>
      <c r="K168" s="1"/>
      <c r="L168" s="1"/>
    </row>
    <row r="169" spans="2:12" x14ac:dyDescent="0.15">
      <c r="B169" s="1"/>
      <c r="C169" s="1"/>
      <c r="D169" s="1"/>
      <c r="E169" s="1"/>
      <c r="F169" s="1"/>
      <c r="G169" s="1"/>
      <c r="H169" s="1"/>
      <c r="I169" s="1"/>
      <c r="J169" s="1"/>
      <c r="K169" s="1"/>
      <c r="L169" s="1"/>
    </row>
    <row r="170" spans="2:12" x14ac:dyDescent="0.15">
      <c r="B170" s="1"/>
      <c r="C170" s="1"/>
      <c r="D170" s="1"/>
      <c r="E170" s="1"/>
      <c r="F170" s="1"/>
      <c r="G170" s="1"/>
      <c r="H170" s="1"/>
      <c r="I170" s="1"/>
      <c r="J170" s="1"/>
      <c r="K170" s="1"/>
      <c r="L170" s="1"/>
    </row>
    <row r="171" spans="2:12" x14ac:dyDescent="0.15">
      <c r="B171" s="1"/>
      <c r="C171" s="1"/>
      <c r="D171" s="1"/>
      <c r="E171" s="1"/>
      <c r="F171" s="1"/>
      <c r="G171" s="1"/>
      <c r="H171" s="1"/>
      <c r="I171" s="1"/>
      <c r="J171" s="1"/>
      <c r="K171" s="1"/>
      <c r="L171" s="1"/>
    </row>
    <row r="172" spans="2:12" x14ac:dyDescent="0.15">
      <c r="B172" s="1"/>
      <c r="C172" s="1"/>
      <c r="D172" s="1"/>
      <c r="E172" s="1"/>
      <c r="F172" s="1"/>
      <c r="G172" s="1"/>
      <c r="H172" s="1"/>
      <c r="I172" s="1"/>
      <c r="J172" s="1"/>
      <c r="K172" s="1"/>
      <c r="L172" s="1"/>
    </row>
    <row r="173" spans="2:12" x14ac:dyDescent="0.15">
      <c r="B173" s="1"/>
      <c r="C173" s="1"/>
      <c r="D173" s="1"/>
      <c r="E173" s="1"/>
      <c r="F173" s="1"/>
      <c r="G173" s="1"/>
      <c r="H173" s="1"/>
      <c r="I173" s="1"/>
      <c r="J173" s="1"/>
      <c r="K173" s="1"/>
      <c r="L173" s="1"/>
    </row>
    <row r="174" spans="2:12" x14ac:dyDescent="0.15">
      <c r="B174" s="1"/>
      <c r="C174" s="1"/>
      <c r="D174" s="1"/>
      <c r="E174" s="1"/>
      <c r="F174" s="1"/>
      <c r="G174" s="1"/>
      <c r="H174" s="1"/>
      <c r="I174" s="1"/>
      <c r="J174" s="1"/>
      <c r="K174" s="1"/>
      <c r="L174" s="1"/>
    </row>
    <row r="175" spans="2:12" x14ac:dyDescent="0.15">
      <c r="B175" s="1"/>
      <c r="C175" s="1"/>
      <c r="D175" s="1"/>
      <c r="E175" s="1"/>
      <c r="F175" s="1"/>
      <c r="G175" s="1"/>
      <c r="H175" s="1"/>
      <c r="I175" s="1"/>
      <c r="J175" s="1"/>
      <c r="K175" s="1"/>
      <c r="L175" s="1"/>
    </row>
    <row r="176" spans="2:12" x14ac:dyDescent="0.15">
      <c r="B176" s="1"/>
      <c r="C176" s="1"/>
      <c r="D176" s="1"/>
      <c r="E176" s="1"/>
      <c r="F176" s="1"/>
      <c r="G176" s="1"/>
      <c r="H176" s="1"/>
      <c r="I176" s="1"/>
      <c r="J176" s="1"/>
      <c r="K176" s="1"/>
      <c r="L176" s="1"/>
    </row>
    <row r="177" spans="2:12" x14ac:dyDescent="0.15">
      <c r="B177" s="1"/>
      <c r="C177" s="1"/>
      <c r="D177" s="1"/>
      <c r="E177" s="1"/>
      <c r="F177" s="1"/>
      <c r="G177" s="1"/>
      <c r="H177" s="1"/>
      <c r="I177" s="1"/>
      <c r="J177" s="1"/>
      <c r="K177" s="1"/>
      <c r="L177" s="1"/>
    </row>
    <row r="178" spans="2:12" x14ac:dyDescent="0.15">
      <c r="B178" s="1"/>
      <c r="C178" s="1"/>
      <c r="D178" s="1"/>
      <c r="E178" s="1"/>
      <c r="F178" s="1"/>
      <c r="G178" s="1"/>
      <c r="H178" s="1"/>
      <c r="I178" s="1"/>
      <c r="J178" s="1"/>
      <c r="K178" s="1"/>
      <c r="L178" s="1"/>
    </row>
    <row r="179" spans="2:12" x14ac:dyDescent="0.15">
      <c r="B179" s="1"/>
      <c r="C179" s="1"/>
      <c r="D179" s="1"/>
      <c r="E179" s="1"/>
      <c r="F179" s="1"/>
      <c r="G179" s="1"/>
      <c r="H179" s="1"/>
      <c r="I179" s="1"/>
      <c r="J179" s="1"/>
      <c r="K179" s="1"/>
      <c r="L179" s="1"/>
    </row>
    <row r="180" spans="2:12" x14ac:dyDescent="0.15">
      <c r="B180" s="1"/>
      <c r="C180" s="1"/>
      <c r="D180" s="1"/>
      <c r="E180" s="1"/>
      <c r="F180" s="1"/>
      <c r="G180" s="1"/>
      <c r="H180" s="1"/>
      <c r="I180" s="1"/>
      <c r="J180" s="1"/>
      <c r="K180" s="1"/>
      <c r="L180" s="1"/>
    </row>
    <row r="181" spans="2:12" x14ac:dyDescent="0.15">
      <c r="B181" s="1"/>
      <c r="C181" s="1"/>
      <c r="D181" s="1"/>
      <c r="E181" s="1"/>
      <c r="F181" s="1"/>
      <c r="G181" s="1"/>
      <c r="H181" s="1"/>
      <c r="I181" s="1"/>
      <c r="J181" s="1"/>
      <c r="K181" s="1"/>
      <c r="L181" s="1"/>
    </row>
    <row r="182" spans="2:12" x14ac:dyDescent="0.15">
      <c r="B182" s="1"/>
      <c r="C182" s="1"/>
      <c r="D182" s="1"/>
      <c r="E182" s="1"/>
      <c r="F182" s="1"/>
      <c r="G182" s="1"/>
      <c r="H182" s="1"/>
      <c r="I182" s="1"/>
      <c r="J182" s="1"/>
      <c r="K182" s="1"/>
      <c r="L182" s="1"/>
    </row>
    <row r="183" spans="2:12" x14ac:dyDescent="0.15">
      <c r="B183" s="1"/>
      <c r="C183" s="1"/>
      <c r="D183" s="1"/>
      <c r="E183" s="1"/>
      <c r="F183" s="1"/>
      <c r="G183" s="1"/>
      <c r="H183" s="1"/>
      <c r="I183" s="1"/>
      <c r="J183" s="1"/>
      <c r="K183" s="1"/>
      <c r="L183" s="1"/>
    </row>
    <row r="184" spans="2:12" x14ac:dyDescent="0.15">
      <c r="B184" s="1"/>
      <c r="C184" s="1"/>
      <c r="D184" s="1"/>
      <c r="E184" s="1"/>
      <c r="F184" s="1"/>
      <c r="G184" s="1"/>
      <c r="H184" s="1"/>
      <c r="I184" s="1"/>
      <c r="J184" s="1"/>
      <c r="K184" s="1"/>
      <c r="L184" s="1"/>
    </row>
    <row r="185" spans="2:12" x14ac:dyDescent="0.15">
      <c r="B185" s="1"/>
      <c r="C185" s="1"/>
      <c r="D185" s="1"/>
      <c r="E185" s="1"/>
      <c r="F185" s="1"/>
      <c r="G185" s="1"/>
      <c r="H185" s="1"/>
      <c r="I185" s="1"/>
      <c r="J185" s="1"/>
      <c r="K185" s="1"/>
      <c r="L185" s="1"/>
    </row>
    <row r="186" spans="2:12" x14ac:dyDescent="0.15">
      <c r="B186" s="1"/>
      <c r="C186" s="1"/>
      <c r="D186" s="1"/>
      <c r="E186" s="1"/>
      <c r="F186" s="1"/>
      <c r="G186" s="1"/>
      <c r="H186" s="1"/>
      <c r="I186" s="1"/>
      <c r="J186" s="1"/>
      <c r="K186" s="1"/>
      <c r="L186" s="1"/>
    </row>
    <row r="187" spans="2:12" x14ac:dyDescent="0.15">
      <c r="B187" s="1"/>
      <c r="C187" s="1"/>
      <c r="D187" s="1"/>
      <c r="E187" s="1"/>
      <c r="F187" s="1"/>
      <c r="G187" s="1"/>
      <c r="H187" s="1"/>
      <c r="I187" s="1"/>
      <c r="J187" s="1"/>
      <c r="K187" s="1"/>
      <c r="L187" s="1"/>
    </row>
  </sheetData>
  <sheetProtection password="CA9A" sheet="1" objects="1" scenarios="1" selectLockedCells="1"/>
  <mergeCells count="29">
    <mergeCell ref="B30:E30"/>
    <mergeCell ref="B29:E29"/>
    <mergeCell ref="B28:E28"/>
    <mergeCell ref="B27:E27"/>
    <mergeCell ref="B18:E18"/>
    <mergeCell ref="B21:E21"/>
    <mergeCell ref="B20:E20"/>
    <mergeCell ref="B23:E23"/>
    <mergeCell ref="B19:E19"/>
    <mergeCell ref="J26:K29"/>
    <mergeCell ref="B26:E26"/>
    <mergeCell ref="B25:E25"/>
    <mergeCell ref="B22:E22"/>
    <mergeCell ref="B15:E15"/>
    <mergeCell ref="B17:E17"/>
    <mergeCell ref="B16:E16"/>
    <mergeCell ref="I14:L14"/>
    <mergeCell ref="B8:J8"/>
    <mergeCell ref="B12:J12"/>
    <mergeCell ref="B10:J10"/>
    <mergeCell ref="B9:J9"/>
    <mergeCell ref="B2:J2"/>
    <mergeCell ref="F7:L7"/>
    <mergeCell ref="F6:L6"/>
    <mergeCell ref="F5:L5"/>
    <mergeCell ref="B5:E5"/>
    <mergeCell ref="B4:J4"/>
    <mergeCell ref="B6:E6"/>
    <mergeCell ref="B7:E7"/>
  </mergeCells>
  <phoneticPr fontId="2"/>
  <printOptions horizontalCentered="1"/>
  <pageMargins left="0.43307086614173229" right="0.39370078740157483" top="0.6692913385826772" bottom="0.98425196850393704" header="0.23622047244094491" footer="0.51181102362204722"/>
  <pageSetup paperSize="9" orientation="portrait" horizontalDpi="4294967294"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B15"/>
  <sheetViews>
    <sheetView showRowColHeaders="0" workbookViewId="0"/>
  </sheetViews>
  <sheetFormatPr defaultColWidth="2.25" defaultRowHeight="21" customHeight="1" x14ac:dyDescent="0.15"/>
  <cols>
    <col min="1" max="1" width="1.625" style="38" customWidth="1"/>
    <col min="2" max="2" width="3.375" style="38" customWidth="1"/>
    <col min="3" max="3" width="1.75" style="38" customWidth="1"/>
    <col min="4" max="9" width="3.25" style="38" customWidth="1"/>
    <col min="10" max="11" width="3.625" style="38" customWidth="1"/>
    <col min="12" max="13" width="3.25" style="38" customWidth="1"/>
    <col min="14" max="14" width="4.5" style="38" customWidth="1"/>
    <col min="15" max="15" width="3.25" style="38" customWidth="1"/>
    <col min="16" max="16" width="4" style="38" customWidth="1"/>
    <col min="17" max="17" width="3.25" style="38" customWidth="1"/>
    <col min="18" max="18" width="4.875" style="38" customWidth="1"/>
    <col min="19" max="20" width="3.25" style="38" customWidth="1"/>
    <col min="21" max="21" width="4.875" style="38" customWidth="1"/>
    <col min="22" max="22" width="1.625" style="38" customWidth="1"/>
    <col min="23" max="23" width="2.375" style="38" customWidth="1"/>
    <col min="24" max="24" width="1.75" style="38" customWidth="1"/>
    <col min="25" max="25" width="16.5" style="38" customWidth="1"/>
    <col min="26" max="26" width="1.5" style="38" customWidth="1"/>
    <col min="27" max="27" width="3.125" style="38" customWidth="1"/>
    <col min="28" max="28" width="12.625" style="38" customWidth="1"/>
    <col min="29" max="16384" width="2.25" style="38"/>
  </cols>
  <sheetData>
    <row r="1" spans="2:28" s="317" customFormat="1" ht="22.5" customHeight="1" x14ac:dyDescent="0.15">
      <c r="B1" s="317" t="s">
        <v>578</v>
      </c>
    </row>
    <row r="2" spans="2:28" s="36" customFormat="1" ht="21" customHeight="1" x14ac:dyDescent="0.15">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5" t="s">
        <v>253</v>
      </c>
    </row>
    <row r="3" spans="2:28" s="36" customFormat="1" ht="31.5" customHeight="1" x14ac:dyDescent="0.15">
      <c r="B3" s="285"/>
      <c r="C3" s="285"/>
      <c r="D3" s="285"/>
      <c r="E3" s="285"/>
      <c r="F3" s="285"/>
      <c r="G3" s="285"/>
      <c r="H3" s="285"/>
      <c r="I3" s="285"/>
      <c r="J3" s="561"/>
      <c r="K3" s="836" t="s">
        <v>433</v>
      </c>
      <c r="L3" s="836"/>
      <c r="M3" s="836"/>
      <c r="N3" s="836"/>
      <c r="O3" s="836"/>
      <c r="P3" s="836"/>
      <c r="Q3" s="836"/>
      <c r="R3" s="836"/>
      <c r="S3" s="836"/>
      <c r="T3" s="562"/>
      <c r="U3" s="561"/>
      <c r="V3" s="561"/>
      <c r="W3" s="561"/>
      <c r="X3" s="561"/>
      <c r="Y3" s="561"/>
      <c r="Z3" s="561"/>
      <c r="AA3" s="561"/>
    </row>
    <row r="4" spans="2:28" s="36" customFormat="1" ht="21" customHeight="1" x14ac:dyDescent="0.15">
      <c r="B4" s="133"/>
      <c r="C4" s="133"/>
      <c r="D4" s="133"/>
      <c r="E4" s="133"/>
      <c r="F4" s="133"/>
      <c r="G4" s="133"/>
      <c r="H4" s="133"/>
      <c r="I4" s="133"/>
      <c r="J4" s="563"/>
      <c r="K4" s="557" t="s">
        <v>770</v>
      </c>
      <c r="L4" s="837" t="str">
        <f>+'入力(貸借)、検算'!C23</f>
        <v>令和</v>
      </c>
      <c r="M4" s="837"/>
      <c r="N4" s="558">
        <f>+'入力(貸借)、検算'!D23</f>
        <v>0</v>
      </c>
      <c r="O4" s="558" t="s">
        <v>37</v>
      </c>
      <c r="P4" s="558">
        <f>+'入力(貸借)、検算'!E23</f>
        <v>0</v>
      </c>
      <c r="Q4" s="558" t="s">
        <v>38</v>
      </c>
      <c r="R4" s="558">
        <f>+'入力(貸借)、検算'!F23</f>
        <v>0</v>
      </c>
      <c r="S4" s="558" t="s">
        <v>39</v>
      </c>
      <c r="T4" s="563"/>
      <c r="U4" s="563"/>
      <c r="V4" s="563"/>
      <c r="W4" s="563"/>
      <c r="X4" s="556"/>
      <c r="Y4" s="556"/>
      <c r="Z4" s="556"/>
      <c r="AA4" s="559"/>
    </row>
    <row r="5" spans="2:28" s="36" customFormat="1" ht="21" customHeight="1" x14ac:dyDescent="0.15">
      <c r="B5" s="133"/>
      <c r="C5" s="133"/>
      <c r="D5" s="133"/>
      <c r="E5" s="133"/>
      <c r="F5" s="133"/>
      <c r="G5" s="133"/>
      <c r="H5" s="133"/>
      <c r="I5" s="133"/>
      <c r="J5" s="563"/>
      <c r="K5" s="557" t="s">
        <v>771</v>
      </c>
      <c r="L5" s="837" t="str">
        <f>+'入力(貸借)、検算'!C24</f>
        <v>令和</v>
      </c>
      <c r="M5" s="837"/>
      <c r="N5" s="558">
        <f>+'入力(貸借)、検算'!D24</f>
        <v>0</v>
      </c>
      <c r="O5" s="558" t="s">
        <v>37</v>
      </c>
      <c r="P5" s="558">
        <f>+'入力(貸借)、検算'!E24</f>
        <v>0</v>
      </c>
      <c r="Q5" s="558" t="s">
        <v>38</v>
      </c>
      <c r="R5" s="558">
        <f>+'入力(貸借)、検算'!F24</f>
        <v>0</v>
      </c>
      <c r="S5" s="558" t="s">
        <v>39</v>
      </c>
      <c r="T5" s="563"/>
      <c r="U5" s="563"/>
      <c r="V5" s="563"/>
      <c r="W5" s="563"/>
      <c r="X5" s="556"/>
      <c r="Y5" s="556"/>
      <c r="Z5" s="556"/>
      <c r="AA5" s="559"/>
    </row>
    <row r="6" spans="2:28" s="36" customFormat="1" ht="23.25" customHeight="1" x14ac:dyDescent="0.2">
      <c r="B6" s="133"/>
      <c r="C6" s="133"/>
      <c r="D6" s="133"/>
      <c r="E6" s="133"/>
      <c r="F6" s="133"/>
      <c r="G6" s="133"/>
      <c r="H6" s="133"/>
      <c r="I6" s="133"/>
      <c r="J6" s="563"/>
      <c r="K6" s="563"/>
      <c r="L6" s="563"/>
      <c r="M6" s="559"/>
      <c r="N6" s="559"/>
      <c r="O6" s="559"/>
      <c r="P6" s="563"/>
      <c r="Q6" s="564"/>
      <c r="R6" s="565" t="s">
        <v>362</v>
      </c>
      <c r="S6" s="835">
        <f>+'入力(貸借)、検算'!H23</f>
        <v>0</v>
      </c>
      <c r="T6" s="835"/>
      <c r="U6" s="835"/>
      <c r="V6" s="835"/>
      <c r="W6" s="835"/>
      <c r="X6" s="835"/>
      <c r="Y6" s="835"/>
      <c r="Z6" s="835"/>
      <c r="AA6" s="835"/>
    </row>
    <row r="7" spans="2:28" s="36" customFormat="1" ht="21" customHeight="1" x14ac:dyDescent="0.15">
      <c r="B7" s="133"/>
      <c r="C7" s="133"/>
      <c r="D7" s="133"/>
      <c r="E7" s="133"/>
      <c r="F7" s="133"/>
      <c r="G7" s="133"/>
      <c r="H7" s="133"/>
      <c r="I7" s="133"/>
      <c r="J7" s="133"/>
      <c r="K7" s="133"/>
      <c r="L7" s="133"/>
      <c r="M7" s="206"/>
      <c r="N7" s="206"/>
      <c r="O7" s="206"/>
      <c r="P7" s="206"/>
      <c r="Q7" s="206"/>
      <c r="R7" s="206"/>
      <c r="S7" s="255"/>
      <c r="T7" s="266"/>
      <c r="U7" s="266"/>
      <c r="V7" s="266"/>
      <c r="W7" s="266"/>
      <c r="X7" s="266"/>
      <c r="Y7" s="266"/>
      <c r="Z7" s="266"/>
      <c r="AA7" s="257" t="str">
        <f>+'貸借（1）'!Z18</f>
        <v>千円</v>
      </c>
      <c r="AB7" s="284">
        <f>+'貸借（1）'!AB18</f>
        <v>1000</v>
      </c>
    </row>
    <row r="8" spans="2:28" s="36" customFormat="1" ht="21.75" customHeight="1" x14ac:dyDescent="0.15">
      <c r="B8" s="133" t="s">
        <v>518</v>
      </c>
      <c r="C8" s="133"/>
      <c r="D8" s="133" t="s">
        <v>434</v>
      </c>
      <c r="E8" s="133"/>
      <c r="F8" s="133"/>
      <c r="G8" s="133"/>
      <c r="H8" s="133"/>
      <c r="I8" s="133"/>
      <c r="J8" s="238"/>
      <c r="K8" s="238"/>
      <c r="L8" s="133"/>
      <c r="M8" s="133"/>
      <c r="N8" s="133"/>
      <c r="O8" s="133"/>
      <c r="P8" s="133"/>
      <c r="Q8" s="133"/>
      <c r="R8" s="133"/>
      <c r="S8" s="133"/>
      <c r="T8" s="133"/>
      <c r="U8" s="133"/>
      <c r="V8" s="133"/>
      <c r="W8" s="133"/>
      <c r="X8" s="133"/>
      <c r="Y8" s="233" t="str">
        <f>IF(AB8=0,"",AB8)</f>
        <v/>
      </c>
      <c r="Z8" s="233"/>
      <c r="AA8" s="135"/>
      <c r="AB8" s="230">
        <f>ROUNDDOWN('入力(損益等)'!N12/AB7,0)</f>
        <v>0</v>
      </c>
    </row>
    <row r="9" spans="2:28" s="36" customFormat="1" ht="21.75" customHeight="1" x14ac:dyDescent="0.15">
      <c r="B9" s="206" t="s">
        <v>216</v>
      </c>
      <c r="C9" s="133"/>
      <c r="D9" s="133" t="s">
        <v>435</v>
      </c>
      <c r="E9" s="133"/>
      <c r="F9" s="133"/>
      <c r="G9" s="133"/>
      <c r="H9" s="133"/>
      <c r="I9" s="133"/>
      <c r="J9" s="238"/>
      <c r="K9" s="238"/>
      <c r="L9" s="133"/>
      <c r="M9" s="133"/>
      <c r="N9" s="133"/>
      <c r="O9" s="133"/>
      <c r="P9" s="133"/>
      <c r="Q9" s="133"/>
      <c r="R9" s="133"/>
      <c r="S9" s="133"/>
      <c r="T9" s="133"/>
      <c r="U9" s="133"/>
      <c r="V9" s="133"/>
      <c r="W9" s="133"/>
      <c r="X9" s="133"/>
      <c r="Y9" s="233" t="str">
        <f>IF(AB9=0,"",AB9)</f>
        <v/>
      </c>
      <c r="Z9" s="233"/>
      <c r="AA9" s="135"/>
      <c r="AB9" s="230">
        <f>ROUNDDOWN('入力(損益等)'!N13/AB7,0)</f>
        <v>0</v>
      </c>
    </row>
    <row r="10" spans="2:28" s="36" customFormat="1" ht="21.75" customHeight="1" x14ac:dyDescent="0.15">
      <c r="B10" s="133"/>
      <c r="C10" s="133"/>
      <c r="D10" s="133"/>
      <c r="E10" s="133" t="s">
        <v>53</v>
      </c>
      <c r="F10" s="133"/>
      <c r="G10" s="133"/>
      <c r="H10" s="133"/>
      <c r="I10" s="133"/>
      <c r="J10" s="133"/>
      <c r="K10" s="133"/>
      <c r="L10" s="133"/>
      <c r="M10" s="133"/>
      <c r="N10" s="133"/>
      <c r="O10" s="133"/>
      <c r="P10" s="133"/>
      <c r="Q10" s="133"/>
      <c r="R10" s="833">
        <f>ROUNDDOWN('入力(損益等)'!L14/AB7,0)</f>
        <v>0</v>
      </c>
      <c r="S10" s="833"/>
      <c r="T10" s="833"/>
      <c r="U10" s="833"/>
      <c r="V10" s="233"/>
      <c r="W10" s="133" t="s">
        <v>54</v>
      </c>
      <c r="X10" s="133"/>
      <c r="Y10" s="133"/>
      <c r="Z10" s="133"/>
      <c r="AA10" s="135"/>
      <c r="AB10" s="230"/>
    </row>
    <row r="11" spans="2:28" s="36" customFormat="1" ht="21.75" customHeight="1" x14ac:dyDescent="0.15">
      <c r="B11" s="206" t="s">
        <v>217</v>
      </c>
      <c r="C11" s="133"/>
      <c r="D11" s="133" t="s">
        <v>436</v>
      </c>
      <c r="E11" s="133"/>
      <c r="F11" s="133"/>
      <c r="G11" s="133"/>
      <c r="H11" s="133"/>
      <c r="I11" s="133"/>
      <c r="J11" s="238"/>
      <c r="K11" s="238"/>
      <c r="L11" s="133"/>
      <c r="M11" s="133"/>
      <c r="N11" s="133"/>
      <c r="O11" s="133"/>
      <c r="P11" s="133"/>
      <c r="Q11" s="133"/>
      <c r="R11" s="133"/>
      <c r="S11" s="133"/>
      <c r="T11" s="133"/>
      <c r="U11" s="133"/>
      <c r="V11" s="133"/>
      <c r="W11" s="133"/>
      <c r="X11" s="133"/>
      <c r="Y11" s="233" t="str">
        <f>IF(AB11=0,"",AB11)</f>
        <v/>
      </c>
      <c r="Z11" s="233"/>
      <c r="AA11" s="135"/>
      <c r="AB11" s="230">
        <f>ROUNDDOWN('入力(損益等)'!N15/AB7,0)</f>
        <v>0</v>
      </c>
    </row>
    <row r="12" spans="2:28" s="36" customFormat="1" ht="21.75" customHeight="1" x14ac:dyDescent="0.15">
      <c r="B12" s="206" t="s">
        <v>529</v>
      </c>
      <c r="C12" s="133"/>
      <c r="D12" s="133" t="s">
        <v>437</v>
      </c>
      <c r="E12" s="133"/>
      <c r="F12" s="133"/>
      <c r="G12" s="133"/>
      <c r="H12" s="133"/>
      <c r="I12" s="133"/>
      <c r="J12" s="238"/>
      <c r="K12" s="238"/>
      <c r="L12" s="133"/>
      <c r="M12" s="133"/>
      <c r="N12" s="133"/>
      <c r="O12" s="133"/>
      <c r="P12" s="133"/>
      <c r="Q12" s="133"/>
      <c r="R12" s="133"/>
      <c r="S12" s="133"/>
      <c r="T12" s="133"/>
      <c r="U12" s="133"/>
      <c r="V12" s="133"/>
      <c r="W12" s="133"/>
      <c r="X12" s="133"/>
      <c r="Y12" s="133" t="str">
        <f>IF(AB12=0,"",AB12)</f>
        <v/>
      </c>
      <c r="Z12" s="232"/>
      <c r="AA12" s="135"/>
      <c r="AB12" s="230">
        <f>ROUNDDOWN('入力(損益等)'!N16/AB7,0)</f>
        <v>0</v>
      </c>
    </row>
    <row r="13" spans="2:28" s="36" customFormat="1" ht="21.75" customHeight="1" x14ac:dyDescent="0.15">
      <c r="B13" s="133"/>
      <c r="C13" s="133"/>
      <c r="D13" s="133"/>
      <c r="E13" s="133" t="s">
        <v>55</v>
      </c>
      <c r="F13" s="133"/>
      <c r="G13" s="133"/>
      <c r="H13" s="133"/>
      <c r="I13" s="133"/>
      <c r="J13" s="133"/>
      <c r="K13" s="133"/>
      <c r="L13" s="133"/>
      <c r="M13" s="133"/>
      <c r="N13" s="133"/>
      <c r="O13" s="133"/>
      <c r="P13" s="133"/>
      <c r="Q13" s="133"/>
      <c r="R13" s="833">
        <f>ROUNDDOWN('入力(損益等)'!L17/AB7,0)</f>
        <v>0</v>
      </c>
      <c r="S13" s="833"/>
      <c r="T13" s="833"/>
      <c r="U13" s="833"/>
      <c r="V13" s="233"/>
      <c r="W13" s="133" t="s">
        <v>56</v>
      </c>
      <c r="X13" s="133"/>
      <c r="Y13" s="243"/>
      <c r="Z13" s="243"/>
      <c r="AA13" s="135"/>
    </row>
    <row r="14" spans="2:28" s="36" customFormat="1" ht="21.75" customHeight="1" thickBot="1" x14ac:dyDescent="0.2">
      <c r="B14" s="133"/>
      <c r="C14" s="133"/>
      <c r="D14" s="133"/>
      <c r="E14" s="133"/>
      <c r="F14" s="133"/>
      <c r="G14" s="133"/>
      <c r="H14" s="133"/>
      <c r="I14" s="133" t="s">
        <v>254</v>
      </c>
      <c r="J14" s="133"/>
      <c r="K14" s="133"/>
      <c r="L14" s="133"/>
      <c r="M14" s="133"/>
      <c r="N14" s="133"/>
      <c r="O14" s="133"/>
      <c r="P14" s="133"/>
      <c r="Q14" s="133"/>
      <c r="R14" s="133"/>
      <c r="S14" s="133"/>
      <c r="T14" s="133"/>
      <c r="U14" s="133"/>
      <c r="V14" s="133"/>
      <c r="W14" s="133"/>
      <c r="X14" s="133"/>
      <c r="Y14" s="431">
        <f>ROUNDDOWN('入力(損益等)'!N18/AB7,0)</f>
        <v>0</v>
      </c>
      <c r="Z14" s="431"/>
      <c r="AA14" s="135"/>
    </row>
    <row r="15" spans="2:28" s="36" customFormat="1" ht="21" customHeight="1" thickTop="1" x14ac:dyDescent="0.15">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row>
  </sheetData>
  <sheetProtection password="CA9A" sheet="1" objects="1" scenarios="1" selectLockedCells="1"/>
  <mergeCells count="6">
    <mergeCell ref="S6:AA6"/>
    <mergeCell ref="R13:U13"/>
    <mergeCell ref="R10:U10"/>
    <mergeCell ref="K3:S3"/>
    <mergeCell ref="L5:M5"/>
    <mergeCell ref="L4:M4"/>
  </mergeCells>
  <phoneticPr fontId="2"/>
  <printOptions horizontalCentered="1"/>
  <pageMargins left="0.72" right="0.49" top="1.04" bottom="0.89" header="0.27559055118110237" footer="0.34"/>
  <pageSetup paperSize="9" scale="95"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31"/>
  <sheetViews>
    <sheetView showZeros="0" workbookViewId="0">
      <selection activeCell="J14" sqref="J14:J15"/>
    </sheetView>
  </sheetViews>
  <sheetFormatPr defaultColWidth="9" defaultRowHeight="18" customHeight="1" x14ac:dyDescent="0.15"/>
  <cols>
    <col min="1" max="1" width="2.75" style="68" customWidth="1"/>
    <col min="2" max="2" width="1.75" style="68" customWidth="1"/>
    <col min="3" max="3" width="15.5" style="68" customWidth="1"/>
    <col min="4" max="32" width="8" style="68" customWidth="1"/>
    <col min="33" max="16384" width="9" style="68"/>
  </cols>
  <sheetData>
    <row r="1" spans="2:25" s="71" customFormat="1" ht="14.25" customHeight="1" x14ac:dyDescent="0.15">
      <c r="B1" s="70" t="s">
        <v>423</v>
      </c>
    </row>
    <row r="2" spans="2:25" s="71" customFormat="1" ht="14.25" customHeight="1" x14ac:dyDescent="0.15">
      <c r="B2" s="70" t="s">
        <v>777</v>
      </c>
    </row>
    <row r="3" spans="2:25" s="72" customFormat="1" ht="18" customHeight="1" x14ac:dyDescent="0.15">
      <c r="B3" s="93"/>
      <c r="C3" s="93"/>
      <c r="D3" s="93"/>
      <c r="E3" s="93"/>
      <c r="F3" s="94"/>
      <c r="H3" s="93"/>
      <c r="I3" s="93"/>
      <c r="J3" s="93"/>
      <c r="K3" s="93"/>
      <c r="L3" s="93"/>
      <c r="M3" s="93"/>
      <c r="N3" s="94" t="s">
        <v>432</v>
      </c>
      <c r="P3" s="93"/>
      <c r="Q3" s="93"/>
      <c r="R3" s="93"/>
      <c r="S3" s="93"/>
      <c r="T3" s="93"/>
    </row>
    <row r="4" spans="2:25" ht="18" customHeight="1" x14ac:dyDescent="0.15">
      <c r="B4" s="95" t="s">
        <v>416</v>
      </c>
      <c r="C4" s="566"/>
      <c r="D4" s="566"/>
      <c r="E4" s="566"/>
      <c r="F4" s="566"/>
      <c r="G4" s="566"/>
      <c r="H4" s="566"/>
      <c r="I4" s="566"/>
      <c r="J4" s="566"/>
      <c r="K4" s="566"/>
      <c r="L4" s="566"/>
      <c r="M4" s="566"/>
      <c r="N4" s="566"/>
      <c r="O4" s="566"/>
      <c r="P4" s="566"/>
      <c r="Q4" s="566"/>
      <c r="R4" s="566"/>
      <c r="S4" s="566"/>
      <c r="T4" s="566"/>
    </row>
    <row r="5" spans="2:25" ht="18" customHeight="1" x14ac:dyDescent="0.15">
      <c r="B5" s="69"/>
      <c r="C5" s="566"/>
      <c r="D5" s="566"/>
      <c r="E5" s="566"/>
      <c r="F5" s="566"/>
      <c r="G5" s="566"/>
      <c r="H5" s="566"/>
      <c r="I5" s="566"/>
      <c r="J5" s="566"/>
      <c r="K5" s="566"/>
      <c r="L5" s="566"/>
      <c r="M5" s="566"/>
      <c r="N5" s="566"/>
      <c r="O5" s="566"/>
      <c r="P5" s="566"/>
      <c r="Q5" s="566"/>
      <c r="R5" s="566"/>
      <c r="S5" s="840" t="s">
        <v>255</v>
      </c>
      <c r="T5" s="840"/>
    </row>
    <row r="6" spans="2:25" ht="18" customHeight="1" x14ac:dyDescent="0.15">
      <c r="B6" s="69"/>
      <c r="C6" s="566"/>
      <c r="D6" s="566"/>
      <c r="E6" s="566"/>
      <c r="F6" s="566"/>
      <c r="G6" s="566"/>
      <c r="H6" s="566"/>
      <c r="I6" s="851" t="s">
        <v>530</v>
      </c>
      <c r="J6" s="851"/>
      <c r="K6" s="851"/>
      <c r="L6" s="851"/>
      <c r="M6" s="851"/>
      <c r="N6" s="566"/>
      <c r="O6" s="566"/>
      <c r="P6" s="566"/>
      <c r="Q6" s="566"/>
      <c r="R6" s="566"/>
      <c r="S6" s="566"/>
      <c r="T6" s="566"/>
    </row>
    <row r="7" spans="2:25" ht="18" customHeight="1" x14ac:dyDescent="0.15">
      <c r="B7" s="69"/>
      <c r="C7" s="566"/>
      <c r="D7" s="566"/>
      <c r="E7" s="566"/>
      <c r="F7" s="566"/>
      <c r="G7" s="566"/>
      <c r="H7" s="566"/>
      <c r="I7" s="567" t="s">
        <v>770</v>
      </c>
      <c r="J7" s="568" t="str">
        <f>+'入力(貸借)、検算'!C23</f>
        <v>令和</v>
      </c>
      <c r="K7" s="569" t="str">
        <f>+'入力(貸借)、検算'!D23&amp;" 年"</f>
        <v xml:space="preserve"> 年</v>
      </c>
      <c r="L7" s="568" t="str">
        <f>+'入力(貸借)、検算'!E23&amp;" 月"</f>
        <v xml:space="preserve"> 月</v>
      </c>
      <c r="M7" s="567" t="str">
        <f>+'入力(貸借)、検算'!F23&amp;" 日"</f>
        <v xml:space="preserve"> 日</v>
      </c>
      <c r="N7" s="566"/>
      <c r="O7" s="566"/>
      <c r="P7" s="566"/>
      <c r="Q7" s="566"/>
      <c r="R7" s="566"/>
      <c r="S7" s="566"/>
      <c r="T7" s="566"/>
    </row>
    <row r="8" spans="2:25" ht="18" customHeight="1" x14ac:dyDescent="0.15">
      <c r="B8" s="69"/>
      <c r="C8" s="566"/>
      <c r="D8" s="566"/>
      <c r="E8" s="566"/>
      <c r="F8" s="566"/>
      <c r="G8" s="566"/>
      <c r="H8" s="566"/>
      <c r="I8" s="567" t="s">
        <v>771</v>
      </c>
      <c r="J8" s="568" t="str">
        <f>+'入力(貸借)、検算'!C24</f>
        <v>令和</v>
      </c>
      <c r="K8" s="569" t="str">
        <f>+'入力(貸借)、検算'!D24&amp;" 年"</f>
        <v xml:space="preserve"> 年</v>
      </c>
      <c r="L8" s="568" t="str">
        <f>+'入力(貸借)、検算'!E24&amp;" 月"</f>
        <v xml:space="preserve"> 月</v>
      </c>
      <c r="M8" s="567" t="str">
        <f>+'入力(貸借)、検算'!F24&amp;" 日"</f>
        <v xml:space="preserve"> 日</v>
      </c>
      <c r="N8" s="566"/>
      <c r="O8" s="566"/>
      <c r="P8" s="566"/>
      <c r="Q8" s="566"/>
      <c r="R8" s="566"/>
      <c r="S8" s="566"/>
      <c r="T8" s="566"/>
    </row>
    <row r="9" spans="2:25" ht="18" customHeight="1" x14ac:dyDescent="0.15">
      <c r="B9" s="69"/>
      <c r="C9" s="570"/>
      <c r="D9" s="570"/>
      <c r="E9" s="570"/>
      <c r="F9" s="570"/>
      <c r="G9" s="570"/>
      <c r="H9" s="570"/>
      <c r="I9" s="566"/>
      <c r="J9" s="566"/>
      <c r="K9" s="566"/>
      <c r="L9" s="566"/>
      <c r="M9" s="566"/>
      <c r="N9" s="566"/>
      <c r="O9" s="566"/>
      <c r="P9" s="571" t="s">
        <v>362</v>
      </c>
      <c r="Q9" s="843">
        <f>+'入力(貸借)、検算'!H23</f>
        <v>0</v>
      </c>
      <c r="R9" s="843"/>
      <c r="S9" s="843"/>
      <c r="T9" s="843"/>
      <c r="U9" s="47"/>
      <c r="V9" s="47"/>
      <c r="W9" s="47"/>
      <c r="X9" s="47"/>
      <c r="Y9" s="47"/>
    </row>
    <row r="10" spans="2:25" ht="18" customHeight="1" x14ac:dyDescent="0.15">
      <c r="B10" s="69"/>
      <c r="C10" s="566"/>
      <c r="D10" s="572"/>
      <c r="E10" s="572"/>
      <c r="F10" s="572"/>
      <c r="G10" s="566"/>
      <c r="H10" s="566"/>
      <c r="I10" s="566"/>
      <c r="J10" s="566"/>
      <c r="K10" s="566"/>
      <c r="L10" s="566"/>
      <c r="M10" s="566"/>
      <c r="N10" s="572"/>
      <c r="O10" s="566"/>
      <c r="P10" s="566"/>
      <c r="Q10" s="566"/>
      <c r="R10" s="566"/>
      <c r="S10" s="566"/>
      <c r="T10" s="573" t="str">
        <f>+'貸借（1）'!AA18</f>
        <v>千円</v>
      </c>
    </row>
    <row r="11" spans="2:25" ht="18" customHeight="1" x14ac:dyDescent="0.15">
      <c r="B11" s="96"/>
      <c r="C11" s="97"/>
      <c r="D11" s="839" t="s">
        <v>308</v>
      </c>
      <c r="E11" s="839"/>
      <c r="F11" s="839"/>
      <c r="G11" s="839"/>
      <c r="H11" s="839"/>
      <c r="I11" s="839"/>
      <c r="J11" s="839"/>
      <c r="K11" s="839"/>
      <c r="L11" s="839"/>
      <c r="M11" s="839"/>
      <c r="N11" s="839"/>
      <c r="O11" s="839" t="s">
        <v>307</v>
      </c>
      <c r="P11" s="839"/>
      <c r="Q11" s="839"/>
      <c r="R11" s="839"/>
      <c r="S11" s="842" t="s">
        <v>541</v>
      </c>
      <c r="T11" s="842" t="s">
        <v>542</v>
      </c>
    </row>
    <row r="12" spans="2:25" ht="18" customHeight="1" x14ac:dyDescent="0.15">
      <c r="B12" s="98"/>
      <c r="C12" s="99"/>
      <c r="D12" s="857" t="s">
        <v>90</v>
      </c>
      <c r="E12" s="838" t="s">
        <v>783</v>
      </c>
      <c r="F12" s="854" t="s">
        <v>68</v>
      </c>
      <c r="G12" s="855"/>
      <c r="H12" s="856"/>
      <c r="I12" s="857" t="s">
        <v>363</v>
      </c>
      <c r="J12" s="857"/>
      <c r="K12" s="857"/>
      <c r="L12" s="857"/>
      <c r="M12" s="838" t="s">
        <v>537</v>
      </c>
      <c r="N12" s="838" t="s">
        <v>443</v>
      </c>
      <c r="O12" s="838" t="s">
        <v>314</v>
      </c>
      <c r="P12" s="838" t="s">
        <v>538</v>
      </c>
      <c r="Q12" s="838" t="s">
        <v>539</v>
      </c>
      <c r="R12" s="838" t="s">
        <v>540</v>
      </c>
      <c r="S12" s="842"/>
      <c r="T12" s="842"/>
    </row>
    <row r="13" spans="2:25" ht="18" customHeight="1" x14ac:dyDescent="0.15">
      <c r="B13" s="98"/>
      <c r="C13" s="99"/>
      <c r="D13" s="839"/>
      <c r="E13" s="839"/>
      <c r="F13" s="838" t="s">
        <v>531</v>
      </c>
      <c r="G13" s="838" t="s">
        <v>532</v>
      </c>
      <c r="H13" s="838" t="s">
        <v>533</v>
      </c>
      <c r="I13" s="838" t="s">
        <v>534</v>
      </c>
      <c r="J13" s="844" t="s">
        <v>287</v>
      </c>
      <c r="K13" s="845"/>
      <c r="L13" s="838" t="s">
        <v>536</v>
      </c>
      <c r="M13" s="839"/>
      <c r="N13" s="839"/>
      <c r="O13" s="839"/>
      <c r="P13" s="839"/>
      <c r="Q13" s="839"/>
      <c r="R13" s="839"/>
      <c r="S13" s="842"/>
      <c r="T13" s="842"/>
    </row>
    <row r="14" spans="2:25" ht="15" customHeight="1" x14ac:dyDescent="0.15">
      <c r="B14" s="98"/>
      <c r="C14" s="99"/>
      <c r="D14" s="839"/>
      <c r="E14" s="839"/>
      <c r="F14" s="838"/>
      <c r="G14" s="838"/>
      <c r="H14" s="838"/>
      <c r="I14" s="838"/>
      <c r="J14" s="849"/>
      <c r="K14" s="846" t="s">
        <v>535</v>
      </c>
      <c r="L14" s="838"/>
      <c r="M14" s="839"/>
      <c r="N14" s="839"/>
      <c r="O14" s="839"/>
      <c r="P14" s="839"/>
      <c r="Q14" s="839"/>
      <c r="R14" s="839"/>
      <c r="S14" s="842"/>
      <c r="T14" s="842"/>
    </row>
    <row r="15" spans="2:25" ht="15" customHeight="1" x14ac:dyDescent="0.15">
      <c r="B15" s="98"/>
      <c r="C15" s="99"/>
      <c r="D15" s="839"/>
      <c r="E15" s="839"/>
      <c r="F15" s="838"/>
      <c r="G15" s="838"/>
      <c r="H15" s="838"/>
      <c r="I15" s="838"/>
      <c r="J15" s="850"/>
      <c r="K15" s="847"/>
      <c r="L15" s="838"/>
      <c r="M15" s="839"/>
      <c r="N15" s="839"/>
      <c r="O15" s="839"/>
      <c r="P15" s="839"/>
      <c r="Q15" s="839"/>
      <c r="R15" s="839"/>
      <c r="S15" s="842"/>
      <c r="T15" s="842"/>
    </row>
    <row r="16" spans="2:25" ht="15" customHeight="1" x14ac:dyDescent="0.15">
      <c r="B16" s="100"/>
      <c r="C16" s="101"/>
      <c r="D16" s="839"/>
      <c r="E16" s="839"/>
      <c r="F16" s="842"/>
      <c r="G16" s="842"/>
      <c r="H16" s="842"/>
      <c r="I16" s="842"/>
      <c r="J16" s="399" t="s">
        <v>676</v>
      </c>
      <c r="K16" s="848"/>
      <c r="L16" s="842"/>
      <c r="M16" s="839"/>
      <c r="N16" s="839"/>
      <c r="O16" s="839"/>
      <c r="P16" s="839"/>
      <c r="Q16" s="839"/>
      <c r="R16" s="839"/>
      <c r="S16" s="842"/>
      <c r="T16" s="842"/>
    </row>
    <row r="17" spans="2:20" ht="18" customHeight="1" x14ac:dyDescent="0.15">
      <c r="B17" s="858" t="s">
        <v>734</v>
      </c>
      <c r="C17" s="859"/>
      <c r="D17" s="311">
        <f>+'入力（株主資本等）'!D102</f>
        <v>0</v>
      </c>
      <c r="E17" s="311">
        <f>+'入力（株主資本等）'!E102</f>
        <v>0</v>
      </c>
      <c r="F17" s="311">
        <f>+'入力（株主資本等）'!F102</f>
        <v>0</v>
      </c>
      <c r="G17" s="311">
        <f>+'入力（株主資本等）'!G102</f>
        <v>0</v>
      </c>
      <c r="H17" s="311">
        <f>+'入力（株主資本等）'!H102</f>
        <v>0</v>
      </c>
      <c r="I17" s="311">
        <f>+'入力（株主資本等）'!I102</f>
        <v>0</v>
      </c>
      <c r="J17" s="311">
        <f>+'入力（株主資本等）'!J102</f>
        <v>0</v>
      </c>
      <c r="K17" s="311">
        <f>+'入力（株主資本等）'!K102</f>
        <v>0</v>
      </c>
      <c r="L17" s="311">
        <f>+'入力（株主資本等）'!L102</f>
        <v>0</v>
      </c>
      <c r="M17" s="311">
        <f>+'入力（株主資本等）'!M102</f>
        <v>0</v>
      </c>
      <c r="N17" s="311">
        <f>+'入力（株主資本等）'!O102</f>
        <v>0</v>
      </c>
      <c r="O17" s="311">
        <f>+'入力（株主資本等）'!P102</f>
        <v>0</v>
      </c>
      <c r="P17" s="311">
        <f>+'入力（株主資本等）'!Q102</f>
        <v>0</v>
      </c>
      <c r="Q17" s="311">
        <f>+'入力（株主資本等）'!R102</f>
        <v>0</v>
      </c>
      <c r="R17" s="311">
        <f>+'入力（株主資本等）'!S102</f>
        <v>0</v>
      </c>
      <c r="S17" s="311">
        <f>+'入力（株主資本等）'!T102</f>
        <v>0</v>
      </c>
      <c r="T17" s="311">
        <f>+'入力（株主資本等）'!U102</f>
        <v>0</v>
      </c>
    </row>
    <row r="18" spans="2:20" ht="18" customHeight="1" x14ac:dyDescent="0.15">
      <c r="B18" s="852" t="s">
        <v>329</v>
      </c>
      <c r="C18" s="853"/>
      <c r="D18" s="311"/>
      <c r="E18" s="311"/>
      <c r="F18" s="311"/>
      <c r="G18" s="311"/>
      <c r="H18" s="311"/>
      <c r="I18" s="311"/>
      <c r="J18" s="311"/>
      <c r="K18" s="312"/>
      <c r="L18" s="311"/>
      <c r="M18" s="311"/>
      <c r="N18" s="311"/>
      <c r="O18" s="311"/>
      <c r="P18" s="311"/>
      <c r="Q18" s="311"/>
      <c r="R18" s="311"/>
      <c r="S18" s="311"/>
      <c r="T18" s="311"/>
    </row>
    <row r="19" spans="2:20" ht="18" customHeight="1" x14ac:dyDescent="0.15">
      <c r="B19" s="102"/>
      <c r="C19" s="104" t="s">
        <v>319</v>
      </c>
      <c r="D19" s="311">
        <f>+'入力（株主資本等）'!D104</f>
        <v>0</v>
      </c>
      <c r="E19" s="311">
        <f>+'入力（株主資本等）'!E104</f>
        <v>0</v>
      </c>
      <c r="F19" s="311">
        <f>+'入力（株主資本等）'!F104</f>
        <v>0</v>
      </c>
      <c r="G19" s="313"/>
      <c r="H19" s="311">
        <f>+'入力（株主資本等）'!H104</f>
        <v>0</v>
      </c>
      <c r="I19" s="313"/>
      <c r="J19" s="313"/>
      <c r="K19" s="314"/>
      <c r="L19" s="313"/>
      <c r="M19" s="313"/>
      <c r="N19" s="311">
        <f>+'入力（株主資本等）'!O104</f>
        <v>0</v>
      </c>
      <c r="O19" s="313"/>
      <c r="P19" s="313"/>
      <c r="Q19" s="313"/>
      <c r="R19" s="313"/>
      <c r="S19" s="313"/>
      <c r="T19" s="311">
        <f>+'入力（株主資本等）'!U104</f>
        <v>0</v>
      </c>
    </row>
    <row r="20" spans="2:20" ht="18" customHeight="1" x14ac:dyDescent="0.15">
      <c r="B20" s="102"/>
      <c r="C20" s="104" t="s">
        <v>320</v>
      </c>
      <c r="D20" s="313"/>
      <c r="E20" s="313"/>
      <c r="F20" s="313"/>
      <c r="G20" s="313"/>
      <c r="H20" s="313"/>
      <c r="I20" s="311">
        <f>+'入力（株主資本等）'!I105</f>
        <v>0</v>
      </c>
      <c r="J20" s="313"/>
      <c r="K20" s="311">
        <f>+'入力（株主資本等）'!K105</f>
        <v>0</v>
      </c>
      <c r="L20" s="311">
        <f>+'入力（株主資本等）'!L105</f>
        <v>0</v>
      </c>
      <c r="M20" s="313"/>
      <c r="N20" s="311">
        <f>+'入力（株主資本等）'!O105</f>
        <v>0</v>
      </c>
      <c r="O20" s="313"/>
      <c r="P20" s="313"/>
      <c r="Q20" s="313"/>
      <c r="R20" s="313"/>
      <c r="S20" s="313"/>
      <c r="T20" s="311">
        <f>+'入力（株主資本等）'!U105</f>
        <v>0</v>
      </c>
    </row>
    <row r="21" spans="2:20" ht="18" customHeight="1" x14ac:dyDescent="0.15">
      <c r="B21" s="102"/>
      <c r="C21" s="104" t="s">
        <v>321</v>
      </c>
      <c r="D21" s="313"/>
      <c r="E21" s="313"/>
      <c r="F21" s="313"/>
      <c r="G21" s="313"/>
      <c r="H21" s="313"/>
      <c r="I21" s="313"/>
      <c r="J21" s="313"/>
      <c r="K21" s="311">
        <f>+'入力（株主資本等）'!K106</f>
        <v>0</v>
      </c>
      <c r="L21" s="311">
        <f>+'入力（株主資本等）'!L106</f>
        <v>0</v>
      </c>
      <c r="M21" s="313"/>
      <c r="N21" s="311">
        <f>+'入力（株主資本等）'!O106</f>
        <v>0</v>
      </c>
      <c r="O21" s="313"/>
      <c r="P21" s="313"/>
      <c r="Q21" s="313"/>
      <c r="R21" s="313"/>
      <c r="S21" s="313"/>
      <c r="T21" s="311">
        <f>+'入力（株主資本等）'!U106</f>
        <v>0</v>
      </c>
    </row>
    <row r="22" spans="2:20" ht="18" customHeight="1" x14ac:dyDescent="0.15">
      <c r="B22" s="102"/>
      <c r="C22" s="104" t="s">
        <v>322</v>
      </c>
      <c r="D22" s="313"/>
      <c r="E22" s="313"/>
      <c r="F22" s="313"/>
      <c r="G22" s="313"/>
      <c r="H22" s="313"/>
      <c r="I22" s="313"/>
      <c r="J22" s="313"/>
      <c r="K22" s="311">
        <f>+'入力（株主資本等）'!K107</f>
        <v>0</v>
      </c>
      <c r="L22" s="311">
        <f>+'入力（株主資本等）'!L107</f>
        <v>0</v>
      </c>
      <c r="M22" s="311">
        <f>+'入力（株主資本等）'!M107</f>
        <v>0</v>
      </c>
      <c r="N22" s="311">
        <f>+'入力（株主資本等）'!O107</f>
        <v>0</v>
      </c>
      <c r="O22" s="313"/>
      <c r="P22" s="313"/>
      <c r="Q22" s="313"/>
      <c r="R22" s="313"/>
      <c r="S22" s="313"/>
      <c r="T22" s="311">
        <f>+'入力（株主資本等）'!U107</f>
        <v>0</v>
      </c>
    </row>
    <row r="23" spans="2:20" ht="18" customHeight="1" x14ac:dyDescent="0.15">
      <c r="B23" s="102"/>
      <c r="C23" s="104">
        <f>+'入力（株主資本等）'!C108</f>
        <v>0</v>
      </c>
      <c r="D23" s="311">
        <f>+'入力（株主資本等）'!D108</f>
        <v>0</v>
      </c>
      <c r="E23" s="311">
        <f>+'入力（株主資本等）'!E108</f>
        <v>0</v>
      </c>
      <c r="F23" s="311">
        <f>+'入力（株主資本等）'!F108</f>
        <v>0</v>
      </c>
      <c r="G23" s="311">
        <f>+'入力（株主資本等）'!G108</f>
        <v>0</v>
      </c>
      <c r="H23" s="311">
        <f>+'入力（株主資本等）'!H108</f>
        <v>0</v>
      </c>
      <c r="I23" s="311">
        <f>+'入力（株主資本等）'!I108</f>
        <v>0</v>
      </c>
      <c r="J23" s="311">
        <f>+'入力（株主資本等）'!J108</f>
        <v>0</v>
      </c>
      <c r="K23" s="311">
        <f>+'入力（株主資本等）'!K108</f>
        <v>0</v>
      </c>
      <c r="L23" s="311">
        <f>+'入力（株主資本等）'!L108</f>
        <v>0</v>
      </c>
      <c r="M23" s="311">
        <f>+'入力（株主資本等）'!M108</f>
        <v>0</v>
      </c>
      <c r="N23" s="311">
        <f>+'入力（株主資本等）'!O108</f>
        <v>0</v>
      </c>
      <c r="O23" s="313"/>
      <c r="P23" s="313"/>
      <c r="Q23" s="313"/>
      <c r="R23" s="313"/>
      <c r="S23" s="313"/>
      <c r="T23" s="311">
        <f>+'入力（株主資本等）'!U108</f>
        <v>0</v>
      </c>
    </row>
    <row r="24" spans="2:20" ht="18" customHeight="1" x14ac:dyDescent="0.15">
      <c r="B24" s="102"/>
      <c r="C24" s="104">
        <f>+'入力（株主資本等）'!C109</f>
        <v>0</v>
      </c>
      <c r="D24" s="311">
        <f>+'入力（株主資本等）'!D109</f>
        <v>0</v>
      </c>
      <c r="E24" s="311">
        <f>+'入力（株主資本等）'!E109</f>
        <v>0</v>
      </c>
      <c r="F24" s="311">
        <f>+'入力（株主資本等）'!F109</f>
        <v>0</v>
      </c>
      <c r="G24" s="311">
        <f>+'入力（株主資本等）'!G109</f>
        <v>0</v>
      </c>
      <c r="H24" s="311">
        <f>+'入力（株主資本等）'!H109</f>
        <v>0</v>
      </c>
      <c r="I24" s="311">
        <f>+'入力（株主資本等）'!I109</f>
        <v>0</v>
      </c>
      <c r="J24" s="311">
        <f>+'入力（株主資本等）'!J109</f>
        <v>0</v>
      </c>
      <c r="K24" s="311">
        <f>+'入力（株主資本等）'!K109</f>
        <v>0</v>
      </c>
      <c r="L24" s="311">
        <f>+'入力（株主資本等）'!L109</f>
        <v>0</v>
      </c>
      <c r="M24" s="311">
        <f>+'入力（株主資本等）'!M109</f>
        <v>0</v>
      </c>
      <c r="N24" s="311">
        <f>+'入力（株主資本等）'!O109</f>
        <v>0</v>
      </c>
      <c r="O24" s="313"/>
      <c r="P24" s="313"/>
      <c r="Q24" s="313"/>
      <c r="R24" s="313"/>
      <c r="S24" s="313"/>
      <c r="T24" s="311">
        <f>+'入力（株主資本等）'!U109</f>
        <v>0</v>
      </c>
    </row>
    <row r="25" spans="2:20" ht="18" customHeight="1" x14ac:dyDescent="0.15">
      <c r="B25" s="102"/>
      <c r="C25" s="104">
        <f>+'入力（株主資本等）'!C110</f>
        <v>0</v>
      </c>
      <c r="D25" s="313">
        <f>+'入力（株主資本等）'!D110</f>
        <v>0</v>
      </c>
      <c r="E25" s="313">
        <f>+'入力（株主資本等）'!E110</f>
        <v>0</v>
      </c>
      <c r="F25" s="313">
        <f>+'入力（株主資本等）'!F110</f>
        <v>0</v>
      </c>
      <c r="G25" s="313">
        <f>+'入力（株主資本等）'!G110</f>
        <v>0</v>
      </c>
      <c r="H25" s="313">
        <f>+'入力（株主資本等）'!H110</f>
        <v>0</v>
      </c>
      <c r="I25" s="313">
        <f>+'入力（株主資本等）'!I110</f>
        <v>0</v>
      </c>
      <c r="J25" s="313">
        <f>+'入力（株主資本等）'!J110</f>
        <v>0</v>
      </c>
      <c r="K25" s="313">
        <f>+'入力（株主資本等）'!K110</f>
        <v>0</v>
      </c>
      <c r="L25" s="313">
        <f>+'入力（株主資本等）'!L110</f>
        <v>0</v>
      </c>
      <c r="M25" s="313">
        <f>+'入力（株主資本等）'!M110</f>
        <v>0</v>
      </c>
      <c r="N25" s="313">
        <f>+'入力（株主資本等）'!O110</f>
        <v>0</v>
      </c>
      <c r="O25" s="313"/>
      <c r="P25" s="313"/>
      <c r="Q25" s="313"/>
      <c r="R25" s="313"/>
      <c r="S25" s="313"/>
      <c r="T25" s="311">
        <f>+'入力（株主資本等）'!U110</f>
        <v>0</v>
      </c>
    </row>
    <row r="26" spans="2:20" ht="42" customHeight="1" x14ac:dyDescent="0.15">
      <c r="B26" s="102"/>
      <c r="C26" s="105" t="s">
        <v>415</v>
      </c>
      <c r="D26" s="315"/>
      <c r="E26" s="315"/>
      <c r="F26" s="315"/>
      <c r="G26" s="315"/>
      <c r="H26" s="315"/>
      <c r="I26" s="315"/>
      <c r="J26" s="315"/>
      <c r="K26" s="316"/>
      <c r="L26" s="315"/>
      <c r="M26" s="315"/>
      <c r="N26" s="315"/>
      <c r="O26" s="313">
        <f>+'入力（株主資本等）'!P111</f>
        <v>0</v>
      </c>
      <c r="P26" s="313">
        <f>+'入力（株主資本等）'!Q111</f>
        <v>0</v>
      </c>
      <c r="Q26" s="313">
        <f>+'入力（株主資本等）'!R111</f>
        <v>0</v>
      </c>
      <c r="R26" s="313">
        <f>+'入力（株主資本等）'!S111</f>
        <v>0</v>
      </c>
      <c r="S26" s="313">
        <f>+'入力（株主資本等）'!T111</f>
        <v>0</v>
      </c>
      <c r="T26" s="311">
        <f>+'入力（株主資本等）'!U111</f>
        <v>0</v>
      </c>
    </row>
    <row r="27" spans="2:20" ht="18" customHeight="1" x14ac:dyDescent="0.15">
      <c r="B27" s="106" t="s">
        <v>361</v>
      </c>
      <c r="C27" s="107"/>
      <c r="D27" s="313">
        <f>+'入力（株主資本等）'!D112</f>
        <v>0</v>
      </c>
      <c r="E27" s="313">
        <f>+'入力（株主資本等）'!E112</f>
        <v>0</v>
      </c>
      <c r="F27" s="313">
        <f>+'入力（株主資本等）'!F112</f>
        <v>0</v>
      </c>
      <c r="G27" s="313">
        <f>+'入力（株主資本等）'!G112</f>
        <v>0</v>
      </c>
      <c r="H27" s="313">
        <f>+'入力（株主資本等）'!H112</f>
        <v>0</v>
      </c>
      <c r="I27" s="313">
        <f>+'入力（株主資本等）'!I112</f>
        <v>0</v>
      </c>
      <c r="J27" s="313">
        <f>+'入力（株主資本等）'!J112</f>
        <v>0</v>
      </c>
      <c r="K27" s="313">
        <f>+'入力（株主資本等）'!K112</f>
        <v>0</v>
      </c>
      <c r="L27" s="313">
        <f>+'入力（株主資本等）'!L112</f>
        <v>0</v>
      </c>
      <c r="M27" s="313">
        <f>+'入力（株主資本等）'!M112</f>
        <v>0</v>
      </c>
      <c r="N27" s="313">
        <f>+'入力（株主資本等）'!O112</f>
        <v>0</v>
      </c>
      <c r="O27" s="313">
        <f>+'入力（株主資本等）'!P112</f>
        <v>0</v>
      </c>
      <c r="P27" s="313">
        <f>+'入力（株主資本等）'!Q112</f>
        <v>0</v>
      </c>
      <c r="Q27" s="313">
        <f>+'入力（株主資本等）'!R112</f>
        <v>0</v>
      </c>
      <c r="R27" s="313">
        <f>+'入力（株主資本等）'!S112</f>
        <v>0</v>
      </c>
      <c r="S27" s="313">
        <f>+'入力（株主資本等）'!T112</f>
        <v>0</v>
      </c>
      <c r="T27" s="313">
        <f>+'入力（株主資本等）'!U112</f>
        <v>0</v>
      </c>
    </row>
    <row r="28" spans="2:20" ht="18" customHeight="1" x14ac:dyDescent="0.15">
      <c r="B28" s="108" t="s">
        <v>324</v>
      </c>
      <c r="C28" s="103"/>
      <c r="D28" s="313">
        <f>+'入力（株主資本等）'!D113</f>
        <v>0</v>
      </c>
      <c r="E28" s="313">
        <f>+'入力（株主資本等）'!E113</f>
        <v>0</v>
      </c>
      <c r="F28" s="313">
        <f>+'入力（株主資本等）'!F113</f>
        <v>0</v>
      </c>
      <c r="G28" s="313">
        <f>+'入力（株主資本等）'!G113</f>
        <v>0</v>
      </c>
      <c r="H28" s="313">
        <f>+'入力（株主資本等）'!H113</f>
        <v>0</v>
      </c>
      <c r="I28" s="313">
        <f>+'入力（株主資本等）'!I113</f>
        <v>0</v>
      </c>
      <c r="J28" s="313">
        <f>+'入力（株主資本等）'!J113</f>
        <v>0</v>
      </c>
      <c r="K28" s="313">
        <f>+'入力（株主資本等）'!K113</f>
        <v>0</v>
      </c>
      <c r="L28" s="313">
        <f>+'入力（株主資本等）'!L113</f>
        <v>0</v>
      </c>
      <c r="M28" s="313">
        <f>+'入力（株主資本等）'!M113</f>
        <v>0</v>
      </c>
      <c r="N28" s="313">
        <f>+'入力（株主資本等）'!O113</f>
        <v>0</v>
      </c>
      <c r="O28" s="313">
        <f>+'入力（株主資本等）'!P113</f>
        <v>0</v>
      </c>
      <c r="P28" s="313">
        <f>+'入力（株主資本等）'!Q113</f>
        <v>0</v>
      </c>
      <c r="Q28" s="313">
        <f>+'入力（株主資本等）'!R113</f>
        <v>0</v>
      </c>
      <c r="R28" s="313">
        <f>+'入力（株主資本等）'!S113</f>
        <v>0</v>
      </c>
      <c r="S28" s="313">
        <f>+'入力（株主資本等）'!T113</f>
        <v>0</v>
      </c>
      <c r="T28" s="313">
        <f>+'入力（株主資本等）'!U113</f>
        <v>0</v>
      </c>
    </row>
    <row r="29" spans="2:20" ht="18" customHeight="1" x14ac:dyDescent="0.15">
      <c r="B29" s="111" t="s">
        <v>431</v>
      </c>
    </row>
    <row r="30" spans="2:20" ht="18" customHeight="1" x14ac:dyDescent="0.15">
      <c r="D30" s="841"/>
      <c r="E30" s="841"/>
      <c r="F30" s="841"/>
    </row>
    <row r="31" spans="2:20" ht="18" customHeight="1" x14ac:dyDescent="0.15">
      <c r="D31" s="841"/>
      <c r="E31" s="841"/>
      <c r="F31" s="841"/>
    </row>
  </sheetData>
  <sheetProtection sheet="1" objects="1" scenarios="1" selectLockedCells="1"/>
  <mergeCells count="28">
    <mergeCell ref="K14:K16"/>
    <mergeCell ref="J14:J15"/>
    <mergeCell ref="I6:M6"/>
    <mergeCell ref="B18:C18"/>
    <mergeCell ref="O12:O16"/>
    <mergeCell ref="L13:L16"/>
    <mergeCell ref="F12:H12"/>
    <mergeCell ref="I12:L12"/>
    <mergeCell ref="M12:M16"/>
    <mergeCell ref="N12:N16"/>
    <mergeCell ref="B17:C17"/>
    <mergeCell ref="D12:D16"/>
    <mergeCell ref="R12:R16"/>
    <mergeCell ref="E12:E16"/>
    <mergeCell ref="S5:T5"/>
    <mergeCell ref="D30:F31"/>
    <mergeCell ref="D11:N11"/>
    <mergeCell ref="S11:S16"/>
    <mergeCell ref="Q9:T9"/>
    <mergeCell ref="O11:R11"/>
    <mergeCell ref="T11:T16"/>
    <mergeCell ref="P12:P16"/>
    <mergeCell ref="Q12:Q16"/>
    <mergeCell ref="F13:F16"/>
    <mergeCell ref="G13:G16"/>
    <mergeCell ref="H13:H16"/>
    <mergeCell ref="J13:K13"/>
    <mergeCell ref="I13:I16"/>
  </mergeCells>
  <phoneticPr fontId="2"/>
  <printOptions horizontalCentered="1"/>
  <pageMargins left="0.78740157480314965" right="0.78740157480314965" top="0.98425196850393704" bottom="0.98425196850393704" header="0.51181102362204722" footer="0.51181102362204722"/>
  <pageSetup paperSize="9" scale="90" orientation="landscape" horizontalDpi="300"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K94"/>
  <sheetViews>
    <sheetView showZeros="0" workbookViewId="0">
      <selection activeCell="G5" sqref="G5:J5"/>
    </sheetView>
  </sheetViews>
  <sheetFormatPr defaultColWidth="3.375" defaultRowHeight="16.5" customHeight="1" x14ac:dyDescent="0.15"/>
  <cols>
    <col min="1" max="1" width="2.625" style="510" customWidth="1"/>
    <col min="2" max="2" width="2.625" style="451" customWidth="1"/>
    <col min="3" max="5" width="1.875" style="504" customWidth="1"/>
    <col min="6" max="6" width="1.875" style="451" customWidth="1"/>
    <col min="7" max="29" width="3.375" style="451" customWidth="1"/>
    <col min="30" max="30" width="24.875" style="529" customWidth="1"/>
    <col min="31" max="31" width="9.25" style="451" customWidth="1"/>
    <col min="32" max="32" width="9" style="451" customWidth="1"/>
    <col min="33" max="16384" width="3.375" style="451"/>
  </cols>
  <sheetData>
    <row r="2" spans="1:37" s="488" customFormat="1" ht="16.5" customHeight="1" x14ac:dyDescent="0.15">
      <c r="B2" s="438" t="s">
        <v>603</v>
      </c>
      <c r="C2" s="438"/>
      <c r="D2" s="509"/>
      <c r="E2" s="509"/>
      <c r="F2" s="509"/>
      <c r="G2" s="438"/>
      <c r="H2" s="438"/>
      <c r="I2" s="438"/>
      <c r="J2" s="438"/>
      <c r="K2" s="438"/>
      <c r="L2" s="438"/>
      <c r="M2" s="438"/>
      <c r="N2" s="438"/>
      <c r="O2" s="438"/>
      <c r="P2" s="438"/>
      <c r="Q2" s="438"/>
      <c r="R2" s="438"/>
      <c r="S2" s="438"/>
      <c r="T2" s="438"/>
      <c r="U2" s="438"/>
      <c r="V2" s="438"/>
      <c r="W2" s="438"/>
      <c r="X2" s="438"/>
      <c r="Y2" s="438"/>
      <c r="Z2" s="438"/>
      <c r="AA2" s="438"/>
      <c r="AB2" s="438"/>
      <c r="AC2" s="438"/>
      <c r="AD2" s="438"/>
    </row>
    <row r="3" spans="1:37" s="510" customFormat="1" ht="16.5" customHeight="1" x14ac:dyDescent="0.15">
      <c r="B3" s="860" t="s">
        <v>543</v>
      </c>
      <c r="C3" s="860"/>
      <c r="D3" s="860"/>
      <c r="E3" s="860"/>
      <c r="F3" s="861"/>
      <c r="G3" s="865" t="s">
        <v>252</v>
      </c>
      <c r="H3" s="866"/>
      <c r="I3" s="866"/>
      <c r="J3" s="866"/>
      <c r="K3" s="867"/>
      <c r="L3" s="511" t="s">
        <v>608</v>
      </c>
      <c r="M3" s="511"/>
      <c r="N3" s="511"/>
      <c r="O3" s="511"/>
      <c r="P3" s="511"/>
      <c r="Q3" s="511"/>
      <c r="R3" s="511"/>
      <c r="S3" s="511"/>
      <c r="T3" s="511"/>
      <c r="U3" s="511"/>
      <c r="V3" s="511"/>
      <c r="W3" s="511"/>
      <c r="X3" s="511"/>
      <c r="Y3" s="511"/>
      <c r="Z3" s="511"/>
      <c r="AA3" s="511"/>
      <c r="AB3" s="511"/>
      <c r="AC3" s="511"/>
      <c r="AD3" s="511"/>
      <c r="AE3" s="451"/>
      <c r="AF3" s="451"/>
      <c r="AG3" s="451"/>
      <c r="AH3" s="451"/>
      <c r="AI3" s="451"/>
      <c r="AJ3" s="451"/>
      <c r="AK3" s="451"/>
    </row>
    <row r="4" spans="1:37" s="510" customFormat="1" ht="16.5" customHeight="1" x14ac:dyDescent="0.15">
      <c r="B4" s="860" t="s">
        <v>717</v>
      </c>
      <c r="C4" s="860"/>
      <c r="D4" s="860"/>
      <c r="E4" s="860"/>
      <c r="F4" s="861"/>
      <c r="G4" s="868" t="s">
        <v>375</v>
      </c>
      <c r="H4" s="869"/>
      <c r="I4" s="869"/>
      <c r="J4" s="869"/>
      <c r="K4" s="870"/>
      <c r="L4" s="511" t="s">
        <v>609</v>
      </c>
      <c r="M4" s="511"/>
      <c r="N4" s="511"/>
      <c r="O4" s="511"/>
      <c r="P4" s="511"/>
      <c r="Q4" s="511"/>
      <c r="R4" s="511"/>
      <c r="S4" s="511"/>
      <c r="T4" s="511"/>
      <c r="U4" s="511"/>
      <c r="V4" s="511"/>
      <c r="W4" s="511"/>
      <c r="X4" s="511"/>
      <c r="Y4" s="511"/>
      <c r="Z4" s="511"/>
      <c r="AA4" s="511"/>
      <c r="AB4" s="511"/>
      <c r="AC4" s="511"/>
      <c r="AD4" s="511"/>
      <c r="AE4" s="512" t="s">
        <v>252</v>
      </c>
      <c r="AF4" s="512" t="s">
        <v>375</v>
      </c>
      <c r="AG4" s="512"/>
      <c r="AH4" s="512"/>
      <c r="AI4" s="512"/>
      <c r="AJ4" s="512"/>
      <c r="AK4" s="512"/>
    </row>
    <row r="5" spans="1:37" s="510" customFormat="1" ht="16.5" customHeight="1" x14ac:dyDescent="0.15">
      <c r="B5" s="860" t="s">
        <v>736</v>
      </c>
      <c r="C5" s="860"/>
      <c r="D5" s="860"/>
      <c r="E5" s="860"/>
      <c r="F5" s="861"/>
      <c r="G5" s="862"/>
      <c r="H5" s="863"/>
      <c r="I5" s="863"/>
      <c r="J5" s="864"/>
      <c r="K5" s="511" t="s">
        <v>544</v>
      </c>
      <c r="L5" s="511" t="s">
        <v>550</v>
      </c>
      <c r="M5" s="511"/>
      <c r="N5" s="511"/>
      <c r="O5" s="511"/>
      <c r="P5" s="511"/>
      <c r="Q5" s="511"/>
      <c r="R5" s="511"/>
      <c r="S5" s="511"/>
      <c r="T5" s="511"/>
      <c r="U5" s="511"/>
      <c r="V5" s="511"/>
      <c r="W5" s="511"/>
      <c r="X5" s="511"/>
      <c r="Y5" s="511"/>
      <c r="Z5" s="511"/>
      <c r="AA5" s="511"/>
      <c r="AB5" s="511"/>
      <c r="AC5" s="511"/>
      <c r="AD5" s="511"/>
      <c r="AE5" s="512"/>
      <c r="AF5" s="512" t="s">
        <v>376</v>
      </c>
      <c r="AG5" s="512"/>
      <c r="AH5" s="512"/>
      <c r="AI5" s="512"/>
      <c r="AJ5" s="512"/>
      <c r="AK5" s="512"/>
    </row>
    <row r="6" spans="1:37" s="510" customFormat="1" ht="16.5" customHeight="1" x14ac:dyDescent="0.15">
      <c r="B6" s="860" t="s">
        <v>716</v>
      </c>
      <c r="C6" s="860"/>
      <c r="D6" s="860"/>
      <c r="E6" s="860"/>
      <c r="F6" s="861"/>
      <c r="G6" s="862"/>
      <c r="H6" s="863"/>
      <c r="I6" s="863"/>
      <c r="J6" s="864"/>
      <c r="K6" s="513" t="s">
        <v>544</v>
      </c>
      <c r="L6" s="511" t="s">
        <v>551</v>
      </c>
      <c r="M6" s="511"/>
      <c r="N6" s="511"/>
      <c r="O6" s="511"/>
      <c r="P6" s="511"/>
      <c r="Q6" s="511"/>
      <c r="R6" s="511"/>
      <c r="S6" s="511"/>
      <c r="T6" s="511"/>
      <c r="U6" s="511"/>
      <c r="V6" s="511"/>
      <c r="W6" s="511"/>
      <c r="X6" s="511"/>
      <c r="Y6" s="511"/>
      <c r="Z6" s="511"/>
      <c r="AA6" s="511"/>
      <c r="AB6" s="511"/>
      <c r="AC6" s="511"/>
      <c r="AD6" s="511"/>
      <c r="AE6" s="512"/>
      <c r="AF6" s="512" t="s">
        <v>424</v>
      </c>
      <c r="AG6" s="512"/>
      <c r="AH6" s="512"/>
      <c r="AI6" s="512"/>
      <c r="AJ6" s="512"/>
      <c r="AK6" s="512"/>
    </row>
    <row r="7" spans="1:37" s="510" customFormat="1" ht="16.5" customHeight="1" x14ac:dyDescent="0.15">
      <c r="B7" s="860" t="s">
        <v>737</v>
      </c>
      <c r="C7" s="860"/>
      <c r="D7" s="860"/>
      <c r="E7" s="860"/>
      <c r="F7" s="861"/>
      <c r="G7" s="862"/>
      <c r="H7" s="863"/>
      <c r="I7" s="863"/>
      <c r="J7" s="864"/>
      <c r="K7" s="514" t="s">
        <v>377</v>
      </c>
      <c r="L7" s="515" t="s">
        <v>549</v>
      </c>
      <c r="M7" s="515"/>
      <c r="N7" s="515"/>
      <c r="O7" s="515"/>
      <c r="P7" s="516"/>
      <c r="Q7" s="517" t="s">
        <v>718</v>
      </c>
      <c r="R7" s="518"/>
      <c r="S7" s="518"/>
      <c r="T7" s="518"/>
      <c r="U7" s="518"/>
      <c r="V7" s="518"/>
      <c r="W7" s="518"/>
      <c r="X7" s="518"/>
      <c r="Y7" s="518"/>
      <c r="Z7" s="518"/>
      <c r="AA7" s="518"/>
      <c r="AB7" s="518"/>
      <c r="AC7" s="518"/>
      <c r="AD7" s="519"/>
      <c r="AE7" s="508"/>
    </row>
    <row r="8" spans="1:37" s="510" customFormat="1" ht="16.5" customHeight="1" x14ac:dyDescent="0.15">
      <c r="A8" s="503"/>
      <c r="B8" s="520"/>
      <c r="C8" s="520"/>
      <c r="D8" s="520"/>
      <c r="E8" s="520"/>
      <c r="F8" s="521"/>
      <c r="G8" s="521"/>
      <c r="H8" s="522"/>
      <c r="I8" s="521"/>
      <c r="AD8" s="489"/>
    </row>
    <row r="9" spans="1:37" s="487" customFormat="1" ht="16.5" customHeight="1" x14ac:dyDescent="0.15">
      <c r="B9" s="438" t="s">
        <v>735</v>
      </c>
      <c r="C9" s="439"/>
      <c r="D9" s="440"/>
      <c r="E9" s="440"/>
      <c r="F9" s="440"/>
      <c r="G9" s="441"/>
      <c r="H9" s="441"/>
      <c r="I9" s="441"/>
      <c r="J9" s="441"/>
      <c r="K9" s="438"/>
      <c r="L9" s="438"/>
      <c r="M9" s="438"/>
      <c r="N9" s="438"/>
      <c r="O9" s="438"/>
      <c r="P9" s="438"/>
      <c r="Q9" s="438"/>
      <c r="R9" s="438"/>
      <c r="S9" s="438"/>
      <c r="T9" s="438"/>
      <c r="U9" s="438"/>
      <c r="V9" s="438"/>
      <c r="W9" s="438"/>
      <c r="X9" s="438"/>
      <c r="Y9" s="438"/>
      <c r="Z9" s="438"/>
      <c r="AA9" s="438"/>
      <c r="AB9" s="438"/>
      <c r="AC9" s="438"/>
      <c r="AD9" s="523"/>
      <c r="AE9" s="488"/>
      <c r="AF9" s="488"/>
      <c r="AG9" s="488"/>
    </row>
    <row r="10" spans="1:37" s="487" customFormat="1" ht="16.5" customHeight="1" x14ac:dyDescent="0.15">
      <c r="B10" s="511" t="s">
        <v>778</v>
      </c>
      <c r="C10" s="439"/>
      <c r="D10" s="440"/>
      <c r="E10" s="440"/>
      <c r="F10" s="440"/>
      <c r="G10" s="441"/>
      <c r="H10" s="441"/>
      <c r="I10" s="441"/>
      <c r="J10" s="441"/>
      <c r="K10" s="438"/>
      <c r="L10" s="438"/>
      <c r="M10" s="438"/>
      <c r="N10" s="438"/>
      <c r="O10" s="438"/>
      <c r="P10" s="438"/>
      <c r="Q10" s="438"/>
      <c r="R10" s="438"/>
      <c r="S10" s="438"/>
      <c r="T10" s="438"/>
      <c r="U10" s="438"/>
      <c r="V10" s="438"/>
      <c r="W10" s="438"/>
      <c r="X10" s="438"/>
      <c r="Y10" s="438"/>
      <c r="Z10" s="438"/>
      <c r="AA10" s="438"/>
      <c r="AB10" s="438"/>
      <c r="AC10" s="438"/>
      <c r="AD10" s="523"/>
      <c r="AE10" s="488"/>
      <c r="AF10" s="488"/>
      <c r="AG10" s="488"/>
    </row>
    <row r="11" spans="1:37" ht="16.5" customHeight="1" x14ac:dyDescent="0.15">
      <c r="A11" s="489"/>
      <c r="B11" s="524" t="s">
        <v>564</v>
      </c>
      <c r="C11" s="494"/>
      <c r="D11" s="494"/>
      <c r="E11" s="494"/>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525" t="s">
        <v>591</v>
      </c>
    </row>
    <row r="12" spans="1:37" ht="16.5" customHeight="1" x14ac:dyDescent="0.15">
      <c r="A12" s="489"/>
      <c r="B12" s="490"/>
      <c r="C12" s="494"/>
      <c r="D12" s="494"/>
      <c r="E12" s="494"/>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526" t="s">
        <v>381</v>
      </c>
      <c r="AD12" s="525" t="s">
        <v>592</v>
      </c>
    </row>
    <row r="13" spans="1:37" ht="16.5" customHeight="1" x14ac:dyDescent="0.15">
      <c r="A13" s="489"/>
      <c r="B13" s="490"/>
      <c r="C13" s="494"/>
      <c r="D13" s="494"/>
      <c r="E13" s="494"/>
      <c r="F13" s="449"/>
      <c r="G13" s="449"/>
      <c r="H13" s="449"/>
      <c r="I13" s="449"/>
      <c r="J13" s="449"/>
      <c r="K13" s="449"/>
      <c r="L13" s="574"/>
      <c r="M13" s="874" t="s">
        <v>379</v>
      </c>
      <c r="N13" s="874"/>
      <c r="O13" s="874"/>
      <c r="P13" s="874"/>
      <c r="Q13" s="874"/>
      <c r="R13" s="874"/>
      <c r="S13" s="874"/>
      <c r="T13" s="874"/>
      <c r="U13" s="874"/>
      <c r="V13" s="874"/>
      <c r="W13" s="449"/>
      <c r="X13" s="449"/>
      <c r="Y13" s="449"/>
      <c r="Z13" s="449"/>
      <c r="AA13" s="449"/>
      <c r="AB13" s="449"/>
      <c r="AC13" s="449"/>
      <c r="AD13" s="525" t="s">
        <v>593</v>
      </c>
    </row>
    <row r="14" spans="1:37" ht="16.5" customHeight="1" x14ac:dyDescent="0.15">
      <c r="A14" s="489"/>
      <c r="B14" s="490"/>
      <c r="C14" s="494"/>
      <c r="D14" s="494"/>
      <c r="E14" s="494"/>
      <c r="F14" s="449"/>
      <c r="G14" s="449"/>
      <c r="H14" s="449"/>
      <c r="I14" s="449"/>
      <c r="J14" s="449"/>
      <c r="K14" s="449"/>
      <c r="L14" s="574"/>
      <c r="M14" s="872" t="str">
        <f>"自　"&amp;+'入力(貸借)、検算'!C23</f>
        <v>自　令和</v>
      </c>
      <c r="N14" s="872"/>
      <c r="O14" s="872"/>
      <c r="P14" s="568">
        <f>+'入力(貸借)、検算'!D23</f>
        <v>0</v>
      </c>
      <c r="Q14" s="568" t="s">
        <v>37</v>
      </c>
      <c r="R14" s="568">
        <f>+'入力(貸借)、検算'!E23</f>
        <v>0</v>
      </c>
      <c r="S14" s="568" t="s">
        <v>38</v>
      </c>
      <c r="T14" s="568">
        <f>+'入力(貸借)、検算'!F23</f>
        <v>0</v>
      </c>
      <c r="U14" s="568" t="s">
        <v>39</v>
      </c>
      <c r="V14" s="574"/>
      <c r="W14" s="449"/>
      <c r="X14" s="449"/>
      <c r="Y14" s="449"/>
      <c r="Z14" s="449"/>
      <c r="AA14" s="449"/>
      <c r="AB14" s="449"/>
      <c r="AC14" s="449"/>
      <c r="AD14" s="527" t="s">
        <v>594</v>
      </c>
    </row>
    <row r="15" spans="1:37" ht="16.5" customHeight="1" x14ac:dyDescent="0.15">
      <c r="A15" s="489"/>
      <c r="B15" s="490"/>
      <c r="C15" s="494"/>
      <c r="D15" s="494"/>
      <c r="E15" s="494"/>
      <c r="F15" s="449"/>
      <c r="G15" s="449"/>
      <c r="H15" s="449"/>
      <c r="I15" s="449"/>
      <c r="J15" s="449"/>
      <c r="K15" s="449"/>
      <c r="L15" s="574"/>
      <c r="M15" s="872" t="str">
        <f>"至　"&amp;+'入力(貸借)、検算'!C24</f>
        <v>至　令和</v>
      </c>
      <c r="N15" s="872"/>
      <c r="O15" s="872"/>
      <c r="P15" s="568">
        <f>+'入力(貸借)、検算'!D24</f>
        <v>0</v>
      </c>
      <c r="Q15" s="568" t="s">
        <v>37</v>
      </c>
      <c r="R15" s="568">
        <f>+'入力(貸借)、検算'!E24</f>
        <v>0</v>
      </c>
      <c r="S15" s="568" t="s">
        <v>38</v>
      </c>
      <c r="T15" s="568">
        <f>+'入力(貸借)、検算'!F24</f>
        <v>0</v>
      </c>
      <c r="U15" s="568" t="s">
        <v>39</v>
      </c>
      <c r="V15" s="574"/>
      <c r="W15" s="449"/>
      <c r="X15" s="449"/>
      <c r="Y15" s="449"/>
      <c r="Z15" s="449"/>
      <c r="AA15" s="449"/>
      <c r="AB15" s="449"/>
      <c r="AC15" s="449"/>
      <c r="AD15" s="525" t="s">
        <v>486</v>
      </c>
    </row>
    <row r="16" spans="1:37" ht="16.5" customHeight="1" x14ac:dyDescent="0.15">
      <c r="A16" s="489"/>
      <c r="B16" s="490"/>
      <c r="C16" s="494"/>
      <c r="D16" s="494"/>
      <c r="E16" s="494"/>
      <c r="F16" s="449"/>
      <c r="G16" s="449"/>
      <c r="H16" s="449"/>
      <c r="I16" s="449"/>
      <c r="J16" s="449"/>
      <c r="K16" s="449"/>
      <c r="L16" s="574"/>
      <c r="M16" s="574"/>
      <c r="N16" s="574"/>
      <c r="O16" s="574"/>
      <c r="P16" s="574"/>
      <c r="Q16" s="574"/>
      <c r="R16" s="574"/>
      <c r="S16" s="574"/>
      <c r="T16" s="574"/>
      <c r="U16" s="574"/>
      <c r="V16" s="574"/>
      <c r="W16" s="449"/>
      <c r="X16" s="449"/>
      <c r="Y16" s="449"/>
      <c r="Z16" s="449"/>
      <c r="AA16" s="449"/>
      <c r="AB16" s="449"/>
      <c r="AC16" s="449"/>
      <c r="AD16" s="525" t="s">
        <v>486</v>
      </c>
    </row>
    <row r="17" spans="1:30" ht="16.5" customHeight="1" x14ac:dyDescent="0.15">
      <c r="A17" s="489"/>
      <c r="B17" s="490"/>
      <c r="C17" s="494"/>
      <c r="D17" s="494"/>
      <c r="E17" s="494"/>
      <c r="F17" s="449"/>
      <c r="G17" s="449"/>
      <c r="H17" s="449"/>
      <c r="I17" s="449"/>
      <c r="J17" s="449"/>
      <c r="K17" s="449"/>
      <c r="L17" s="449"/>
      <c r="M17" s="449"/>
      <c r="N17" s="449"/>
      <c r="O17" s="449"/>
      <c r="P17" s="449"/>
      <c r="Q17" s="449"/>
      <c r="R17" s="449"/>
      <c r="S17" s="449"/>
      <c r="T17" s="526" t="s">
        <v>380</v>
      </c>
      <c r="U17" s="873">
        <f>+'入力(貸借)、検算'!H23</f>
        <v>0</v>
      </c>
      <c r="V17" s="873"/>
      <c r="W17" s="873"/>
      <c r="X17" s="873"/>
      <c r="Y17" s="873"/>
      <c r="Z17" s="873"/>
      <c r="AA17" s="873"/>
      <c r="AB17" s="873"/>
      <c r="AC17" s="873"/>
      <c r="AD17" s="525" t="s">
        <v>486</v>
      </c>
    </row>
    <row r="18" spans="1:30" ht="16.5" customHeight="1" x14ac:dyDescent="0.15">
      <c r="A18" s="489"/>
      <c r="B18" s="449" t="s">
        <v>364</v>
      </c>
      <c r="C18" s="448"/>
      <c r="D18" s="448"/>
      <c r="E18" s="448"/>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525" t="s">
        <v>486</v>
      </c>
    </row>
    <row r="19" spans="1:30" ht="16.5" customHeight="1" x14ac:dyDescent="0.15">
      <c r="A19" s="489"/>
      <c r="B19" s="490"/>
      <c r="C19" s="528" t="s">
        <v>474</v>
      </c>
      <c r="D19" s="528"/>
      <c r="E19" s="449" t="s">
        <v>715</v>
      </c>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54"/>
    </row>
    <row r="20" spans="1:30" ht="16.5" customHeight="1" x14ac:dyDescent="0.15">
      <c r="A20" s="489"/>
      <c r="B20" s="490"/>
      <c r="C20" s="528"/>
      <c r="D20" s="528"/>
      <c r="E20" s="449"/>
      <c r="F20" s="449"/>
      <c r="G20" s="449" t="str">
        <f>+$G$3</f>
        <v>該当なし</v>
      </c>
      <c r="H20" s="449"/>
      <c r="I20" s="449"/>
      <c r="J20" s="449"/>
      <c r="K20" s="449"/>
      <c r="L20" s="449"/>
      <c r="M20" s="449"/>
      <c r="N20" s="449"/>
      <c r="O20" s="449"/>
      <c r="P20" s="449"/>
      <c r="Q20" s="449"/>
      <c r="R20" s="449"/>
      <c r="S20" s="449"/>
      <c r="T20" s="449"/>
      <c r="U20" s="449"/>
      <c r="V20" s="449"/>
      <c r="W20" s="449"/>
      <c r="X20" s="449"/>
      <c r="Y20" s="449"/>
      <c r="Z20" s="449"/>
      <c r="AA20" s="449"/>
      <c r="AB20" s="449"/>
      <c r="AC20" s="449"/>
      <c r="AD20" s="454" t="s">
        <v>595</v>
      </c>
    </row>
    <row r="21" spans="1:30" ht="16.5" customHeight="1" x14ac:dyDescent="0.15">
      <c r="A21" s="489"/>
      <c r="B21" s="490"/>
      <c r="C21" s="528"/>
      <c r="D21" s="528"/>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55"/>
    </row>
    <row r="22" spans="1:30" ht="16.5" customHeight="1" x14ac:dyDescent="0.15">
      <c r="A22" s="489"/>
      <c r="B22" s="490"/>
      <c r="C22" s="528" t="s">
        <v>475</v>
      </c>
      <c r="D22" s="528"/>
      <c r="E22" s="449" t="s">
        <v>463</v>
      </c>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51"/>
    </row>
    <row r="23" spans="1:30" ht="16.5" customHeight="1" x14ac:dyDescent="0.15">
      <c r="A23" s="489"/>
      <c r="B23" s="490"/>
      <c r="C23" s="448"/>
      <c r="D23" s="448" t="s">
        <v>464</v>
      </c>
      <c r="E23" s="492"/>
      <c r="F23" s="449" t="s">
        <v>465</v>
      </c>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69" t="s">
        <v>596</v>
      </c>
    </row>
    <row r="24" spans="1:30" ht="16.5" customHeight="1" x14ac:dyDescent="0.15">
      <c r="A24" s="489"/>
      <c r="B24" s="490"/>
      <c r="C24" s="448"/>
      <c r="D24" s="448"/>
      <c r="E24" s="492"/>
      <c r="F24" s="449"/>
      <c r="G24" s="449" t="s">
        <v>604</v>
      </c>
      <c r="H24" s="449"/>
      <c r="I24" s="449"/>
      <c r="J24" s="449"/>
      <c r="K24" s="449"/>
      <c r="L24" s="449"/>
      <c r="M24" s="449"/>
      <c r="N24" s="449"/>
      <c r="O24" s="449"/>
      <c r="P24" s="449"/>
      <c r="Q24" s="449"/>
      <c r="R24" s="449"/>
      <c r="S24" s="449"/>
      <c r="T24" s="449"/>
      <c r="U24" s="449"/>
      <c r="V24" s="449"/>
      <c r="W24" s="449"/>
      <c r="X24" s="449"/>
      <c r="Y24" s="449"/>
      <c r="Z24" s="449"/>
      <c r="AA24" s="449"/>
      <c r="AB24" s="449"/>
      <c r="AC24" s="449"/>
      <c r="AD24" s="465" t="s">
        <v>597</v>
      </c>
    </row>
    <row r="25" spans="1:30" ht="16.5" customHeight="1" x14ac:dyDescent="0.15">
      <c r="A25" s="489"/>
      <c r="B25" s="490"/>
      <c r="C25" s="448"/>
      <c r="D25" s="448"/>
      <c r="E25" s="492"/>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65"/>
    </row>
    <row r="26" spans="1:30" ht="16.5" customHeight="1" x14ac:dyDescent="0.15">
      <c r="A26" s="489"/>
      <c r="B26" s="490"/>
      <c r="C26" s="448"/>
      <c r="D26" s="448" t="s">
        <v>466</v>
      </c>
      <c r="E26" s="492"/>
      <c r="F26" s="449" t="s">
        <v>467</v>
      </c>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69" t="s">
        <v>596</v>
      </c>
    </row>
    <row r="27" spans="1:30" ht="16.5" customHeight="1" x14ac:dyDescent="0.15">
      <c r="A27" s="489"/>
      <c r="B27" s="490"/>
      <c r="C27" s="448"/>
      <c r="D27" s="448"/>
      <c r="E27" s="492"/>
      <c r="F27" s="449"/>
      <c r="G27" s="449" t="s">
        <v>605</v>
      </c>
      <c r="H27" s="449"/>
      <c r="I27" s="449"/>
      <c r="J27" s="449"/>
      <c r="K27" s="449"/>
      <c r="L27" s="449"/>
      <c r="M27" s="449"/>
      <c r="N27" s="449"/>
      <c r="O27" s="449"/>
      <c r="P27" s="449"/>
      <c r="Q27" s="449"/>
      <c r="R27" s="449"/>
      <c r="S27" s="449"/>
      <c r="T27" s="449"/>
      <c r="U27" s="449"/>
      <c r="V27" s="449"/>
      <c r="W27" s="449"/>
      <c r="X27" s="449"/>
      <c r="Y27" s="449"/>
      <c r="Z27" s="449"/>
      <c r="AA27" s="449"/>
      <c r="AB27" s="449"/>
      <c r="AC27" s="449"/>
      <c r="AD27" s="465" t="s">
        <v>597</v>
      </c>
    </row>
    <row r="28" spans="1:30" ht="16.5" customHeight="1" x14ac:dyDescent="0.15">
      <c r="A28" s="489"/>
      <c r="B28" s="490"/>
      <c r="C28" s="448"/>
      <c r="D28" s="448"/>
      <c r="E28" s="492"/>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71"/>
    </row>
    <row r="29" spans="1:30" ht="16.5" customHeight="1" x14ac:dyDescent="0.15">
      <c r="A29" s="489"/>
      <c r="B29" s="490"/>
      <c r="C29" s="448"/>
      <c r="D29" s="448" t="s">
        <v>468</v>
      </c>
      <c r="E29" s="492"/>
      <c r="F29" s="449" t="s">
        <v>469</v>
      </c>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65" t="s">
        <v>598</v>
      </c>
    </row>
    <row r="30" spans="1:30" ht="16.5" customHeight="1" x14ac:dyDescent="0.15">
      <c r="A30" s="489"/>
      <c r="B30" s="490"/>
      <c r="C30" s="448"/>
      <c r="D30" s="448"/>
      <c r="E30" s="492"/>
      <c r="F30" s="449"/>
      <c r="G30" s="449" t="s">
        <v>606</v>
      </c>
      <c r="H30" s="449"/>
      <c r="I30" s="449"/>
      <c r="J30" s="449"/>
      <c r="K30" s="449"/>
      <c r="L30" s="449"/>
      <c r="M30" s="449"/>
      <c r="N30" s="449"/>
      <c r="O30" s="449"/>
      <c r="P30" s="449"/>
      <c r="Q30" s="449"/>
      <c r="R30" s="449"/>
      <c r="S30" s="449"/>
      <c r="T30" s="449"/>
      <c r="U30" s="449"/>
      <c r="V30" s="449"/>
      <c r="W30" s="449"/>
      <c r="X30" s="449"/>
      <c r="Y30" s="449"/>
      <c r="Z30" s="449"/>
      <c r="AA30" s="449"/>
      <c r="AB30" s="449"/>
      <c r="AC30" s="449"/>
      <c r="AD30" s="465" t="s">
        <v>599</v>
      </c>
    </row>
    <row r="31" spans="1:30" ht="16.5" customHeight="1" x14ac:dyDescent="0.15">
      <c r="A31" s="489"/>
      <c r="B31" s="490"/>
      <c r="C31" s="448"/>
      <c r="D31" s="448"/>
      <c r="E31" s="492"/>
      <c r="F31" s="449"/>
      <c r="G31" s="449" t="s">
        <v>607</v>
      </c>
      <c r="H31" s="449"/>
      <c r="I31" s="449"/>
      <c r="J31" s="449"/>
      <c r="K31" s="449"/>
      <c r="L31" s="449"/>
      <c r="M31" s="449"/>
      <c r="N31" s="449"/>
      <c r="O31" s="449"/>
      <c r="P31" s="449"/>
      <c r="Q31" s="449"/>
      <c r="R31" s="449"/>
      <c r="S31" s="449"/>
      <c r="T31" s="449"/>
      <c r="U31" s="449"/>
      <c r="V31" s="449"/>
      <c r="W31" s="449"/>
      <c r="X31" s="449"/>
      <c r="Y31" s="449"/>
      <c r="Z31" s="449"/>
      <c r="AA31" s="449"/>
      <c r="AB31" s="449"/>
      <c r="AC31" s="449"/>
      <c r="AD31" s="465" t="s">
        <v>600</v>
      </c>
    </row>
    <row r="32" spans="1:30" ht="16.5" customHeight="1" x14ac:dyDescent="0.15">
      <c r="A32" s="489"/>
      <c r="B32" s="490"/>
      <c r="C32" s="448"/>
      <c r="D32" s="448"/>
      <c r="E32" s="492"/>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65"/>
    </row>
    <row r="33" spans="1:30" ht="16.5" customHeight="1" x14ac:dyDescent="0.15">
      <c r="A33" s="489"/>
      <c r="B33" s="490"/>
      <c r="C33" s="448"/>
      <c r="D33" s="448" t="s">
        <v>470</v>
      </c>
      <c r="E33" s="492"/>
      <c r="F33" s="449" t="s">
        <v>471</v>
      </c>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69" t="s">
        <v>596</v>
      </c>
    </row>
    <row r="34" spans="1:30" ht="16.5" customHeight="1" x14ac:dyDescent="0.15">
      <c r="A34" s="489"/>
      <c r="B34" s="490"/>
      <c r="C34" s="448"/>
      <c r="D34" s="448"/>
      <c r="E34" s="492"/>
      <c r="F34" s="449"/>
      <c r="G34" s="449" t="s">
        <v>615</v>
      </c>
      <c r="H34" s="449"/>
      <c r="I34" s="449"/>
      <c r="J34" s="449"/>
      <c r="K34" s="449"/>
      <c r="L34" s="449"/>
      <c r="M34" s="449"/>
      <c r="N34" s="449"/>
      <c r="O34" s="449"/>
      <c r="P34" s="449"/>
      <c r="Q34" s="449"/>
      <c r="R34" s="449"/>
      <c r="S34" s="449"/>
      <c r="T34" s="449"/>
      <c r="U34" s="449"/>
      <c r="V34" s="449"/>
      <c r="W34" s="449"/>
      <c r="X34" s="449"/>
      <c r="Y34" s="449"/>
      <c r="Z34" s="449"/>
      <c r="AA34" s="449"/>
      <c r="AB34" s="449"/>
      <c r="AC34" s="449"/>
      <c r="AD34" s="465" t="s">
        <v>597</v>
      </c>
    </row>
    <row r="35" spans="1:30" ht="16.5" customHeight="1" x14ac:dyDescent="0.15">
      <c r="A35" s="489"/>
      <c r="B35" s="490"/>
      <c r="C35" s="448"/>
      <c r="D35" s="448"/>
      <c r="E35" s="492"/>
      <c r="F35" s="449"/>
      <c r="G35" s="449" t="s">
        <v>780</v>
      </c>
      <c r="H35" s="449"/>
      <c r="I35" s="449"/>
      <c r="J35" s="449"/>
      <c r="K35" s="449"/>
      <c r="L35" s="449"/>
      <c r="M35" s="449"/>
      <c r="N35" s="449"/>
      <c r="O35" s="449"/>
      <c r="P35" s="449"/>
      <c r="Q35" s="449"/>
      <c r="R35" s="449"/>
      <c r="S35" s="449"/>
      <c r="T35" s="449"/>
      <c r="U35" s="449"/>
      <c r="V35" s="449"/>
      <c r="W35" s="449"/>
      <c r="X35" s="449"/>
      <c r="Y35" s="449"/>
      <c r="Z35" s="449"/>
      <c r="AA35" s="449"/>
      <c r="AB35" s="449"/>
      <c r="AC35" s="449"/>
      <c r="AD35" s="465"/>
    </row>
    <row r="36" spans="1:30" ht="16.5" customHeight="1" x14ac:dyDescent="0.15">
      <c r="A36" s="489"/>
      <c r="B36" s="490"/>
      <c r="C36" s="448"/>
      <c r="D36" s="448"/>
      <c r="E36" s="492"/>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71"/>
    </row>
    <row r="37" spans="1:30" ht="16.5" customHeight="1" x14ac:dyDescent="0.15">
      <c r="A37" s="502"/>
      <c r="B37" s="490"/>
      <c r="C37" s="448"/>
      <c r="D37" s="448" t="s">
        <v>472</v>
      </c>
      <c r="E37" s="492"/>
      <c r="F37" s="449" t="s">
        <v>473</v>
      </c>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65" t="s">
        <v>601</v>
      </c>
    </row>
    <row r="38" spans="1:30" ht="16.5" customHeight="1" x14ac:dyDescent="0.15">
      <c r="A38" s="503"/>
      <c r="B38" s="490"/>
      <c r="C38" s="448"/>
      <c r="D38" s="448"/>
      <c r="E38" s="448"/>
      <c r="F38" s="449"/>
      <c r="G38" s="449" t="str">
        <f>+G4</f>
        <v>税抜き方式</v>
      </c>
      <c r="H38" s="449"/>
      <c r="I38" s="449"/>
      <c r="J38" s="449"/>
      <c r="K38" s="449"/>
      <c r="L38" s="449"/>
      <c r="M38" s="449"/>
      <c r="N38" s="449"/>
      <c r="O38" s="449"/>
      <c r="P38" s="449"/>
      <c r="Q38" s="449"/>
      <c r="R38" s="449"/>
      <c r="S38" s="449"/>
      <c r="T38" s="449"/>
      <c r="U38" s="449"/>
      <c r="V38" s="449"/>
      <c r="W38" s="449"/>
      <c r="X38" s="449"/>
      <c r="Y38" s="449"/>
      <c r="Z38" s="449"/>
      <c r="AA38" s="449"/>
      <c r="AB38" s="449"/>
      <c r="AC38" s="449"/>
      <c r="AD38" s="465" t="s">
        <v>602</v>
      </c>
    </row>
    <row r="39" spans="1:30" ht="16.5" customHeight="1" x14ac:dyDescent="0.15">
      <c r="A39" s="503"/>
      <c r="B39" s="490"/>
      <c r="C39" s="448"/>
      <c r="D39" s="448"/>
      <c r="E39" s="448"/>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65"/>
    </row>
    <row r="40" spans="1:30" ht="16.5" customHeight="1" x14ac:dyDescent="0.15">
      <c r="A40" s="489"/>
      <c r="B40" s="490"/>
      <c r="C40" s="448"/>
      <c r="D40" s="448" t="s">
        <v>290</v>
      </c>
      <c r="E40" s="492"/>
      <c r="F40" s="871" t="s">
        <v>461</v>
      </c>
      <c r="G40" s="871"/>
      <c r="H40" s="871"/>
      <c r="I40" s="871"/>
      <c r="J40" s="871"/>
      <c r="K40" s="871"/>
      <c r="L40" s="871"/>
      <c r="M40" s="871"/>
      <c r="N40" s="871"/>
      <c r="O40" s="871"/>
      <c r="P40" s="871"/>
      <c r="Q40" s="871"/>
      <c r="R40" s="871"/>
      <c r="S40" s="871"/>
      <c r="T40" s="871"/>
      <c r="U40" s="871"/>
      <c r="V40" s="871"/>
      <c r="W40" s="871"/>
      <c r="X40" s="871"/>
      <c r="Y40" s="871"/>
      <c r="Z40" s="871"/>
      <c r="AA40" s="871"/>
      <c r="AB40" s="871"/>
      <c r="AC40" s="871"/>
      <c r="AD40" s="450"/>
    </row>
    <row r="41" spans="1:30" ht="16.5" customHeight="1" x14ac:dyDescent="0.15">
      <c r="A41" s="489"/>
      <c r="B41" s="490"/>
      <c r="C41" s="448"/>
      <c r="D41" s="449"/>
      <c r="E41" s="449" t="s">
        <v>484</v>
      </c>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54"/>
    </row>
    <row r="42" spans="1:30" ht="16.5" customHeight="1" x14ac:dyDescent="0.15">
      <c r="A42" s="489"/>
      <c r="B42" s="490"/>
      <c r="C42" s="494"/>
      <c r="D42" s="494"/>
      <c r="E42" s="494"/>
      <c r="F42" s="449"/>
      <c r="G42" s="449" t="str">
        <f>+$G$3</f>
        <v>該当なし</v>
      </c>
      <c r="H42" s="449"/>
      <c r="I42" s="449"/>
      <c r="J42" s="449"/>
      <c r="K42" s="449"/>
      <c r="L42" s="449"/>
      <c r="M42" s="449"/>
      <c r="N42" s="449"/>
      <c r="O42" s="449"/>
      <c r="P42" s="449"/>
      <c r="Q42" s="449"/>
      <c r="R42" s="449"/>
      <c r="S42" s="449"/>
      <c r="T42" s="449"/>
      <c r="U42" s="449"/>
      <c r="V42" s="449"/>
      <c r="W42" s="449"/>
      <c r="X42" s="449"/>
      <c r="Y42" s="449"/>
      <c r="Z42" s="449"/>
      <c r="AA42" s="449"/>
      <c r="AB42" s="449"/>
      <c r="AC42" s="449"/>
      <c r="AD42" s="454" t="s">
        <v>611</v>
      </c>
    </row>
    <row r="43" spans="1:30" ht="16.5" customHeight="1" x14ac:dyDescent="0.15">
      <c r="A43" s="489"/>
      <c r="B43" s="490"/>
      <c r="C43" s="494"/>
      <c r="D43" s="494"/>
      <c r="E43" s="494"/>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55" t="s">
        <v>765</v>
      </c>
    </row>
    <row r="44" spans="1:30" ht="16.5" customHeight="1" x14ac:dyDescent="0.15">
      <c r="A44" s="489"/>
      <c r="B44" s="449"/>
      <c r="C44" s="448" t="s">
        <v>738</v>
      </c>
      <c r="D44" s="448"/>
      <c r="E44" s="448" t="s">
        <v>739</v>
      </c>
      <c r="F44" s="449"/>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54"/>
    </row>
    <row r="45" spans="1:30" ht="16.5" customHeight="1" x14ac:dyDescent="0.15">
      <c r="A45" s="489"/>
      <c r="B45" s="449"/>
      <c r="C45" s="448"/>
      <c r="D45" s="448"/>
      <c r="E45" s="448"/>
      <c r="F45" s="449"/>
      <c r="G45" s="449" t="str">
        <f>+$G$3</f>
        <v>該当なし</v>
      </c>
      <c r="H45" s="449"/>
      <c r="I45" s="449"/>
      <c r="J45" s="449"/>
      <c r="K45" s="449"/>
      <c r="L45" s="449"/>
      <c r="M45" s="449"/>
      <c r="N45" s="449"/>
      <c r="O45" s="449"/>
      <c r="P45" s="449"/>
      <c r="Q45" s="449"/>
      <c r="R45" s="449"/>
      <c r="S45" s="449"/>
      <c r="T45" s="449"/>
      <c r="U45" s="449"/>
      <c r="V45" s="449"/>
      <c r="W45" s="449"/>
      <c r="X45" s="449"/>
      <c r="Y45" s="449"/>
      <c r="Z45" s="449"/>
      <c r="AA45" s="449"/>
      <c r="AB45" s="449"/>
      <c r="AC45" s="449"/>
      <c r="AD45" s="454" t="s">
        <v>611</v>
      </c>
    </row>
    <row r="46" spans="1:30" ht="16.5" customHeight="1" x14ac:dyDescent="0.15">
      <c r="A46" s="489"/>
      <c r="B46" s="449"/>
      <c r="C46" s="448"/>
      <c r="D46" s="448"/>
      <c r="E46" s="448"/>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55" t="s">
        <v>765</v>
      </c>
    </row>
    <row r="47" spans="1:30" ht="16.5" customHeight="1" x14ac:dyDescent="0.15">
      <c r="A47" s="489"/>
      <c r="B47" s="449"/>
      <c r="C47" s="448" t="s">
        <v>740</v>
      </c>
      <c r="D47" s="448"/>
      <c r="E47" s="448" t="s">
        <v>741</v>
      </c>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54"/>
    </row>
    <row r="48" spans="1:30" ht="16.5" customHeight="1" x14ac:dyDescent="0.15">
      <c r="A48" s="489"/>
      <c r="B48" s="449"/>
      <c r="C48" s="448"/>
      <c r="D48" s="448"/>
      <c r="E48" s="448"/>
      <c r="F48" s="449"/>
      <c r="G48" s="449" t="str">
        <f>+$G$3</f>
        <v>該当なし</v>
      </c>
      <c r="H48" s="449"/>
      <c r="I48" s="449"/>
      <c r="J48" s="449"/>
      <c r="K48" s="449"/>
      <c r="L48" s="449"/>
      <c r="M48" s="449"/>
      <c r="N48" s="449"/>
      <c r="O48" s="449"/>
      <c r="P48" s="449"/>
      <c r="Q48" s="449"/>
      <c r="R48" s="449"/>
      <c r="S48" s="449"/>
      <c r="T48" s="449"/>
      <c r="U48" s="449"/>
      <c r="V48" s="449"/>
      <c r="W48" s="449"/>
      <c r="X48" s="449"/>
      <c r="Y48" s="449"/>
      <c r="Z48" s="449"/>
      <c r="AA48" s="449"/>
      <c r="AB48" s="449"/>
      <c r="AC48" s="449"/>
      <c r="AD48" s="454" t="s">
        <v>611</v>
      </c>
    </row>
    <row r="49" spans="1:30" ht="16.5" customHeight="1" x14ac:dyDescent="0.15">
      <c r="A49" s="489"/>
      <c r="B49" s="449"/>
      <c r="C49" s="448"/>
      <c r="D49" s="448"/>
      <c r="E49" s="448"/>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55" t="s">
        <v>765</v>
      </c>
    </row>
    <row r="50" spans="1:30" ht="16.5" customHeight="1" x14ac:dyDescent="0.15">
      <c r="A50" s="489"/>
      <c r="B50" s="449"/>
      <c r="C50" s="448" t="s">
        <v>787</v>
      </c>
      <c r="D50" s="448"/>
      <c r="E50" s="448"/>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54"/>
    </row>
    <row r="51" spans="1:30" ht="16.5" customHeight="1" x14ac:dyDescent="0.15">
      <c r="A51" s="489"/>
      <c r="B51" s="449"/>
      <c r="C51" s="448"/>
      <c r="D51" s="448"/>
      <c r="E51" s="448"/>
      <c r="F51" s="449"/>
      <c r="G51" s="449" t="str">
        <f>+$G$3</f>
        <v>該当なし</v>
      </c>
      <c r="H51" s="449"/>
      <c r="I51" s="449"/>
      <c r="J51" s="449"/>
      <c r="K51" s="449"/>
      <c r="L51" s="449"/>
      <c r="M51" s="449"/>
      <c r="N51" s="449"/>
      <c r="O51" s="449"/>
      <c r="P51" s="449"/>
      <c r="Q51" s="449"/>
      <c r="R51" s="449"/>
      <c r="S51" s="449"/>
      <c r="T51" s="449"/>
      <c r="U51" s="449"/>
      <c r="V51" s="449"/>
      <c r="W51" s="449"/>
      <c r="X51" s="449"/>
      <c r="Y51" s="449"/>
      <c r="Z51" s="449"/>
      <c r="AA51" s="449"/>
      <c r="AB51" s="449"/>
      <c r="AC51" s="449"/>
      <c r="AD51" s="454" t="s">
        <v>611</v>
      </c>
    </row>
    <row r="52" spans="1:30" ht="16.5" customHeight="1" x14ac:dyDescent="0.15">
      <c r="A52" s="489"/>
      <c r="B52" s="449"/>
      <c r="C52" s="448"/>
      <c r="D52" s="448"/>
      <c r="E52" s="448"/>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55" t="s">
        <v>765</v>
      </c>
    </row>
    <row r="53" spans="1:30" ht="16.5" customHeight="1" x14ac:dyDescent="0.15">
      <c r="A53" s="489"/>
      <c r="B53" s="449"/>
      <c r="C53" s="448" t="s">
        <v>742</v>
      </c>
      <c r="D53" s="448"/>
      <c r="E53" s="448" t="s">
        <v>743</v>
      </c>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54"/>
    </row>
    <row r="54" spans="1:30" ht="16.5" customHeight="1" x14ac:dyDescent="0.15">
      <c r="A54" s="489"/>
      <c r="B54" s="449"/>
      <c r="C54" s="448"/>
      <c r="D54" s="448"/>
      <c r="E54" s="448"/>
      <c r="F54" s="449"/>
      <c r="G54" s="449" t="str">
        <f>+$G$3</f>
        <v>該当なし</v>
      </c>
      <c r="H54" s="449"/>
      <c r="I54" s="449"/>
      <c r="J54" s="449"/>
      <c r="K54" s="449"/>
      <c r="L54" s="449"/>
      <c r="M54" s="449"/>
      <c r="N54" s="449"/>
      <c r="O54" s="449"/>
      <c r="P54" s="449"/>
      <c r="Q54" s="449"/>
      <c r="R54" s="449"/>
      <c r="S54" s="449"/>
      <c r="T54" s="449"/>
      <c r="U54" s="449"/>
      <c r="V54" s="449"/>
      <c r="W54" s="449"/>
      <c r="X54" s="449"/>
      <c r="Y54" s="449"/>
      <c r="Z54" s="449"/>
      <c r="AA54" s="449"/>
      <c r="AB54" s="449"/>
      <c r="AC54" s="449"/>
      <c r="AD54" s="454" t="s">
        <v>595</v>
      </c>
    </row>
    <row r="55" spans="1:30" ht="16.5" customHeight="1" x14ac:dyDescent="0.15">
      <c r="A55" s="489"/>
      <c r="B55" s="449"/>
      <c r="C55" s="448"/>
      <c r="D55" s="448"/>
      <c r="E55" s="448"/>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55"/>
    </row>
    <row r="56" spans="1:30" ht="16.5" customHeight="1" x14ac:dyDescent="0.15">
      <c r="A56" s="502"/>
      <c r="B56" s="449"/>
      <c r="C56" s="448" t="s">
        <v>744</v>
      </c>
      <c r="D56" s="448"/>
      <c r="E56" s="448" t="s">
        <v>745</v>
      </c>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54"/>
    </row>
    <row r="57" spans="1:30" ht="16.5" customHeight="1" x14ac:dyDescent="0.15">
      <c r="A57" s="502"/>
      <c r="B57" s="449"/>
      <c r="C57" s="448"/>
      <c r="D57" s="448"/>
      <c r="E57" s="448"/>
      <c r="F57" s="449"/>
      <c r="G57" s="449" t="str">
        <f>+$G$3</f>
        <v>該当なし</v>
      </c>
      <c r="H57" s="449"/>
      <c r="I57" s="449"/>
      <c r="J57" s="449"/>
      <c r="K57" s="449"/>
      <c r="L57" s="449"/>
      <c r="M57" s="449"/>
      <c r="N57" s="449"/>
      <c r="O57" s="449"/>
      <c r="P57" s="449"/>
      <c r="Q57" s="449"/>
      <c r="R57" s="449"/>
      <c r="S57" s="449"/>
      <c r="T57" s="449"/>
      <c r="U57" s="449"/>
      <c r="V57" s="449"/>
      <c r="W57" s="449"/>
      <c r="X57" s="449"/>
      <c r="Y57" s="449"/>
      <c r="Z57" s="449"/>
      <c r="AA57" s="449"/>
      <c r="AB57" s="449"/>
      <c r="AC57" s="449"/>
      <c r="AD57" s="454" t="s">
        <v>611</v>
      </c>
    </row>
    <row r="58" spans="1:30" ht="16.5" customHeight="1" x14ac:dyDescent="0.15">
      <c r="A58" s="502"/>
      <c r="B58" s="449"/>
      <c r="C58" s="448"/>
      <c r="D58" s="448"/>
      <c r="E58" s="448"/>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55" t="s">
        <v>765</v>
      </c>
    </row>
    <row r="59" spans="1:30" ht="16.5" customHeight="1" x14ac:dyDescent="0.15">
      <c r="A59" s="489"/>
    </row>
    <row r="60" spans="1:30" ht="16.5" customHeight="1" x14ac:dyDescent="0.15">
      <c r="A60" s="489"/>
    </row>
    <row r="61" spans="1:30" ht="16.5" customHeight="1" x14ac:dyDescent="0.15">
      <c r="A61" s="489"/>
    </row>
    <row r="62" spans="1:30" ht="16.5" customHeight="1" x14ac:dyDescent="0.15">
      <c r="A62" s="489"/>
    </row>
    <row r="63" spans="1:30" ht="16.5" customHeight="1" x14ac:dyDescent="0.15">
      <c r="A63" s="489"/>
    </row>
    <row r="64" spans="1:30" ht="16.5" customHeight="1" x14ac:dyDescent="0.15">
      <c r="A64" s="489"/>
    </row>
    <row r="65" spans="1:30" ht="16.5" customHeight="1" x14ac:dyDescent="0.15">
      <c r="A65" s="489"/>
    </row>
    <row r="66" spans="1:30" ht="16.5" customHeight="1" x14ac:dyDescent="0.15">
      <c r="A66" s="489"/>
    </row>
    <row r="67" spans="1:30" ht="16.5" customHeight="1" x14ac:dyDescent="0.15">
      <c r="A67" s="489"/>
    </row>
    <row r="68" spans="1:30" ht="16.5" customHeight="1" x14ac:dyDescent="0.15">
      <c r="A68" s="489"/>
    </row>
    <row r="69" spans="1:30" ht="16.5" customHeight="1" x14ac:dyDescent="0.15">
      <c r="A69" s="489"/>
    </row>
    <row r="70" spans="1:30" ht="16.5" customHeight="1" x14ac:dyDescent="0.15">
      <c r="A70" s="489"/>
    </row>
    <row r="71" spans="1:30" ht="16.5" customHeight="1" x14ac:dyDescent="0.15">
      <c r="A71" s="489"/>
    </row>
    <row r="72" spans="1:30" ht="16.5" customHeight="1" x14ac:dyDescent="0.15">
      <c r="A72" s="489"/>
    </row>
    <row r="73" spans="1:30" ht="16.5" customHeight="1" x14ac:dyDescent="0.15">
      <c r="A73" s="489"/>
    </row>
    <row r="76" spans="1:30" ht="16.5" customHeight="1" x14ac:dyDescent="0.15">
      <c r="AD76" s="451"/>
    </row>
    <row r="77" spans="1:30" ht="16.5" customHeight="1" x14ac:dyDescent="0.15">
      <c r="AD77" s="451"/>
    </row>
    <row r="78" spans="1:30" ht="16.5" customHeight="1" x14ac:dyDescent="0.15">
      <c r="AD78" s="451"/>
    </row>
    <row r="89" spans="1:5" ht="16.5" customHeight="1" x14ac:dyDescent="0.15">
      <c r="A89" s="530"/>
      <c r="B89" s="506"/>
      <c r="C89" s="507"/>
      <c r="D89" s="507"/>
      <c r="E89" s="507"/>
    </row>
    <row r="90" spans="1:5" ht="16.5" customHeight="1" x14ac:dyDescent="0.15">
      <c r="A90" s="530"/>
      <c r="B90" s="506"/>
      <c r="C90" s="507"/>
      <c r="D90" s="507"/>
      <c r="E90" s="507"/>
    </row>
    <row r="91" spans="1:5" ht="16.5" customHeight="1" x14ac:dyDescent="0.15">
      <c r="A91" s="530"/>
      <c r="B91" s="506"/>
      <c r="C91" s="507"/>
      <c r="D91" s="507"/>
      <c r="E91" s="507"/>
    </row>
    <row r="92" spans="1:5" ht="16.5" customHeight="1" x14ac:dyDescent="0.15">
      <c r="A92" s="530"/>
      <c r="B92" s="506"/>
      <c r="C92" s="507"/>
      <c r="D92" s="507"/>
      <c r="E92" s="507"/>
    </row>
    <row r="93" spans="1:5" ht="16.5" customHeight="1" x14ac:dyDescent="0.15">
      <c r="A93" s="530"/>
      <c r="B93" s="506"/>
      <c r="C93" s="507"/>
      <c r="D93" s="507"/>
      <c r="E93" s="507"/>
    </row>
    <row r="94" spans="1:5" ht="16.5" customHeight="1" x14ac:dyDescent="0.15">
      <c r="A94" s="530"/>
      <c r="B94" s="506"/>
      <c r="C94" s="507"/>
      <c r="D94" s="507"/>
      <c r="E94" s="507"/>
    </row>
  </sheetData>
  <sheetProtection sheet="1" objects="1" scenarios="1" selectLockedCells="1"/>
  <mergeCells count="15">
    <mergeCell ref="F40:AC40"/>
    <mergeCell ref="B4:F4"/>
    <mergeCell ref="B5:F5"/>
    <mergeCell ref="B6:F6"/>
    <mergeCell ref="B7:F7"/>
    <mergeCell ref="M14:O14"/>
    <mergeCell ref="M15:O15"/>
    <mergeCell ref="U17:AC17"/>
    <mergeCell ref="G7:J7"/>
    <mergeCell ref="M13:V13"/>
    <mergeCell ref="B3:F3"/>
    <mergeCell ref="G5:J5"/>
    <mergeCell ref="G6:J6"/>
    <mergeCell ref="G3:K3"/>
    <mergeCell ref="G4:K4"/>
  </mergeCells>
  <phoneticPr fontId="2"/>
  <dataValidations count="2">
    <dataValidation type="list" allowBlank="1" showInputMessage="1" showErrorMessage="1" sqref="G3" xr:uid="{00000000-0002-0000-0B00-000000000000}">
      <formula1>$AE$3:$AE$4</formula1>
    </dataValidation>
    <dataValidation type="list" allowBlank="1" showInputMessage="1" showErrorMessage="1" sqref="G4:K4" xr:uid="{00000000-0002-0000-0B00-000001000000}">
      <formula1>$AF$3:$AF$6</formula1>
    </dataValidation>
  </dataValidations>
  <pageMargins left="0.78740157480314965" right="0.39370078740157483" top="0.73" bottom="0.35433070866141736" header="0.27559055118110237" footer="0.23622047244094491"/>
  <pageSetup paperSize="9" orientation="portrait" horizontalDpi="4294967293"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F61"/>
  <sheetViews>
    <sheetView showZeros="0" workbookViewId="0"/>
  </sheetViews>
  <sheetFormatPr defaultColWidth="3.375" defaultRowHeight="16.5" customHeight="1" x14ac:dyDescent="0.15"/>
  <cols>
    <col min="1" max="1" width="2.625" style="433" customWidth="1"/>
    <col min="2" max="2" width="2.625" style="451" customWidth="1"/>
    <col min="3" max="5" width="1.875" style="504" customWidth="1"/>
    <col min="6" max="6" width="1.875" style="451" customWidth="1"/>
    <col min="7" max="29" width="3.375" style="451" customWidth="1"/>
    <col min="30" max="30" width="26.625" style="451" customWidth="1"/>
    <col min="31" max="31" width="9" style="451" customWidth="1"/>
    <col min="32" max="32" width="9.75" style="451" customWidth="1"/>
    <col min="33" max="16384" width="3.375" style="451"/>
  </cols>
  <sheetData>
    <row r="2" spans="1:32" s="443" customFormat="1" ht="16.5" customHeight="1" x14ac:dyDescent="0.15">
      <c r="B2" s="443" t="s">
        <v>778</v>
      </c>
      <c r="D2" s="444"/>
      <c r="E2" s="444"/>
      <c r="F2" s="444"/>
      <c r="G2" s="445"/>
      <c r="H2" s="445"/>
      <c r="I2" s="445"/>
      <c r="J2" s="445"/>
    </row>
    <row r="3" spans="1:32" ht="16.5" customHeight="1" x14ac:dyDescent="0.15">
      <c r="A3" s="489"/>
      <c r="B3" s="490"/>
      <c r="C3" s="491" t="s">
        <v>746</v>
      </c>
      <c r="D3" s="491"/>
      <c r="E3" s="491"/>
      <c r="F3" s="449" t="s">
        <v>476</v>
      </c>
      <c r="G3" s="449"/>
      <c r="H3" s="449"/>
      <c r="I3" s="449"/>
      <c r="J3" s="449"/>
      <c r="K3" s="449"/>
      <c r="L3" s="449"/>
      <c r="M3" s="449"/>
      <c r="N3" s="449"/>
      <c r="O3" s="449"/>
      <c r="P3" s="449"/>
      <c r="Q3" s="449"/>
      <c r="R3" s="449"/>
      <c r="S3" s="449"/>
      <c r="T3" s="449"/>
      <c r="U3" s="449"/>
      <c r="V3" s="449"/>
      <c r="W3" s="449"/>
      <c r="X3" s="449"/>
      <c r="Y3" s="449"/>
      <c r="Z3" s="449"/>
      <c r="AA3" s="449"/>
      <c r="AB3" s="449"/>
      <c r="AC3" s="449"/>
    </row>
    <row r="4" spans="1:32" ht="16.5" customHeight="1" x14ac:dyDescent="0.15">
      <c r="A4" s="489"/>
      <c r="B4" s="490"/>
      <c r="C4" s="448"/>
      <c r="D4" s="448" t="s">
        <v>464</v>
      </c>
      <c r="E4" s="492"/>
      <c r="F4" s="449" t="s">
        <v>477</v>
      </c>
      <c r="G4" s="449"/>
      <c r="H4" s="449"/>
      <c r="I4" s="449"/>
      <c r="J4" s="449"/>
      <c r="K4" s="449"/>
      <c r="L4" s="449"/>
      <c r="M4" s="449"/>
      <c r="N4" s="449"/>
      <c r="O4" s="449"/>
      <c r="P4" s="449"/>
      <c r="Q4" s="449"/>
      <c r="R4" s="449"/>
      <c r="S4" s="449"/>
      <c r="T4" s="449"/>
      <c r="U4" s="449"/>
      <c r="V4" s="449"/>
      <c r="W4" s="449"/>
      <c r="X4" s="449"/>
      <c r="Y4" s="449"/>
      <c r="Z4" s="449"/>
      <c r="AA4" s="449"/>
      <c r="AB4" s="449"/>
      <c r="AC4" s="449"/>
      <c r="AD4" s="450"/>
    </row>
    <row r="5" spans="1:32" ht="16.5" customHeight="1" x14ac:dyDescent="0.15">
      <c r="A5" s="489"/>
      <c r="B5" s="490"/>
      <c r="C5" s="448"/>
      <c r="D5" s="493"/>
      <c r="E5" s="449" t="s">
        <v>365</v>
      </c>
      <c r="F5" s="449"/>
      <c r="G5" s="449"/>
      <c r="H5" s="449"/>
      <c r="I5" s="449"/>
      <c r="J5" s="449"/>
      <c r="K5" s="449"/>
      <c r="L5" s="449"/>
      <c r="M5" s="449"/>
      <c r="N5" s="449"/>
      <c r="O5" s="449"/>
      <c r="P5" s="449"/>
      <c r="Q5" s="449"/>
      <c r="R5" s="449"/>
      <c r="S5" s="449"/>
      <c r="T5" s="449"/>
      <c r="U5" s="449"/>
      <c r="V5" s="449"/>
      <c r="W5" s="449"/>
      <c r="X5" s="449"/>
      <c r="Y5" s="449"/>
      <c r="Z5" s="449"/>
      <c r="AA5" s="449"/>
      <c r="AB5" s="449"/>
      <c r="AC5" s="449"/>
      <c r="AD5" s="454"/>
    </row>
    <row r="6" spans="1:32" ht="16.5" customHeight="1" x14ac:dyDescent="0.15">
      <c r="A6" s="489"/>
      <c r="B6" s="490"/>
      <c r="C6" s="448"/>
      <c r="D6" s="493"/>
      <c r="E6" s="449"/>
      <c r="F6" s="449"/>
      <c r="G6" s="449" t="str">
        <f>+'注記(1)'!$G$3</f>
        <v>該当なし</v>
      </c>
      <c r="H6" s="449"/>
      <c r="I6" s="449"/>
      <c r="J6" s="449"/>
      <c r="K6" s="449"/>
      <c r="L6" s="449"/>
      <c r="M6" s="449"/>
      <c r="N6" s="449"/>
      <c r="O6" s="449"/>
      <c r="P6" s="449"/>
      <c r="Q6" s="449"/>
      <c r="R6" s="449"/>
      <c r="S6" s="449"/>
      <c r="T6" s="449"/>
      <c r="U6" s="449"/>
      <c r="V6" s="449"/>
      <c r="W6" s="449"/>
      <c r="X6" s="449"/>
      <c r="Y6" s="449"/>
      <c r="Z6" s="449"/>
      <c r="AA6" s="449"/>
      <c r="AB6" s="449"/>
      <c r="AC6" s="449"/>
      <c r="AD6" s="454" t="s">
        <v>595</v>
      </c>
    </row>
    <row r="7" spans="1:32" ht="16.5" customHeight="1" x14ac:dyDescent="0.15">
      <c r="A7" s="489"/>
      <c r="B7" s="490"/>
      <c r="C7" s="448"/>
      <c r="D7" s="493"/>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55"/>
    </row>
    <row r="8" spans="1:32" ht="16.5" customHeight="1" x14ac:dyDescent="0.15">
      <c r="A8" s="489"/>
      <c r="B8" s="490"/>
      <c r="C8" s="448"/>
      <c r="D8" s="493"/>
      <c r="E8" s="449" t="s">
        <v>366</v>
      </c>
      <c r="F8" s="449"/>
      <c r="G8" s="449"/>
      <c r="H8" s="449"/>
      <c r="I8" s="449"/>
      <c r="J8" s="449"/>
      <c r="K8" s="449"/>
      <c r="L8" s="449"/>
      <c r="M8" s="449"/>
      <c r="N8" s="449"/>
      <c r="O8" s="449"/>
      <c r="P8" s="449"/>
      <c r="Q8" s="449"/>
      <c r="R8" s="449"/>
      <c r="S8" s="449"/>
      <c r="T8" s="449"/>
      <c r="U8" s="449"/>
      <c r="V8" s="449"/>
      <c r="W8" s="449"/>
      <c r="X8" s="449"/>
      <c r="Y8" s="449"/>
      <c r="Z8" s="449"/>
      <c r="AA8" s="449"/>
      <c r="AB8" s="449"/>
      <c r="AC8" s="449"/>
      <c r="AD8" s="450"/>
    </row>
    <row r="9" spans="1:32" ht="16.5" customHeight="1" x14ac:dyDescent="0.15">
      <c r="A9" s="489"/>
      <c r="B9" s="490"/>
      <c r="C9" s="448"/>
      <c r="D9" s="493"/>
      <c r="E9" s="494"/>
      <c r="F9" s="449"/>
      <c r="G9" s="449" t="str">
        <f>+'注記(1)'!$G$3</f>
        <v>該当なし</v>
      </c>
      <c r="H9" s="449"/>
      <c r="I9" s="449"/>
      <c r="J9" s="449"/>
      <c r="K9" s="449"/>
      <c r="L9" s="449"/>
      <c r="M9" s="449"/>
      <c r="N9" s="449"/>
      <c r="O9" s="449"/>
      <c r="P9" s="449"/>
      <c r="Q9" s="449"/>
      <c r="R9" s="449"/>
      <c r="S9" s="449"/>
      <c r="T9" s="449"/>
      <c r="U9" s="449"/>
      <c r="V9" s="449"/>
      <c r="W9" s="449"/>
      <c r="X9" s="449"/>
      <c r="Y9" s="449"/>
      <c r="Z9" s="449"/>
      <c r="AA9" s="449"/>
      <c r="AB9" s="449"/>
      <c r="AC9" s="449"/>
      <c r="AD9" s="454" t="s">
        <v>595</v>
      </c>
    </row>
    <row r="10" spans="1:32" ht="16.5" customHeight="1" x14ac:dyDescent="0.15">
      <c r="A10" s="489"/>
      <c r="B10" s="490"/>
      <c r="C10" s="448"/>
      <c r="D10" s="493"/>
      <c r="E10" s="494"/>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54"/>
    </row>
    <row r="11" spans="1:32" ht="16.5" customHeight="1" x14ac:dyDescent="0.15">
      <c r="A11" s="489"/>
      <c r="B11" s="490"/>
      <c r="C11" s="448"/>
      <c r="D11" s="448" t="s">
        <v>466</v>
      </c>
      <c r="E11" s="492"/>
      <c r="F11" s="871" t="s">
        <v>748</v>
      </c>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469" t="s">
        <v>644</v>
      </c>
      <c r="AE11" s="495" t="s">
        <v>547</v>
      </c>
      <c r="AF11" s="496" t="s">
        <v>548</v>
      </c>
    </row>
    <row r="12" spans="1:32" ht="16.5" customHeight="1" x14ac:dyDescent="0.15">
      <c r="A12" s="489"/>
      <c r="B12" s="490"/>
      <c r="C12" s="448"/>
      <c r="D12" s="448"/>
      <c r="E12" s="492"/>
      <c r="F12" s="449"/>
      <c r="G12" s="449" t="s">
        <v>545</v>
      </c>
      <c r="H12" s="449"/>
      <c r="I12" s="449"/>
      <c r="J12" s="449"/>
      <c r="K12" s="449"/>
      <c r="L12" s="449"/>
      <c r="M12" s="875" t="str">
        <f>IF('注記(1)'!G5="","0",+AF12)</f>
        <v>0</v>
      </c>
      <c r="N12" s="875"/>
      <c r="O12" s="875"/>
      <c r="P12" s="875"/>
      <c r="Q12" s="449" t="str">
        <f>+'貸借（1）'!Z18</f>
        <v>千円</v>
      </c>
      <c r="R12" s="449"/>
      <c r="S12" s="449"/>
      <c r="T12" s="449"/>
      <c r="U12" s="449"/>
      <c r="V12" s="449"/>
      <c r="W12" s="449"/>
      <c r="X12" s="449"/>
      <c r="Y12" s="449"/>
      <c r="Z12" s="449"/>
      <c r="AA12" s="449"/>
      <c r="AB12" s="449"/>
      <c r="AC12" s="449"/>
      <c r="AD12" s="465" t="s">
        <v>643</v>
      </c>
      <c r="AE12" s="498">
        <f>+'貸借（1）'!AB18</f>
        <v>1000</v>
      </c>
      <c r="AF12" s="499">
        <f>ROUNDDOWN('注記(1)'!G5/AE12,0)</f>
        <v>0</v>
      </c>
    </row>
    <row r="13" spans="1:32" ht="16.5" customHeight="1" x14ac:dyDescent="0.15">
      <c r="A13" s="489"/>
      <c r="B13" s="490"/>
      <c r="C13" s="448"/>
      <c r="D13" s="448"/>
      <c r="E13" s="492"/>
      <c r="F13" s="449"/>
      <c r="G13" s="449" t="s">
        <v>546</v>
      </c>
      <c r="H13" s="449"/>
      <c r="I13" s="449"/>
      <c r="J13" s="449"/>
      <c r="K13" s="449"/>
      <c r="L13" s="449"/>
      <c r="M13" s="875" t="str">
        <f>IF('注記(1)'!G6="","0",+AF13)</f>
        <v>0</v>
      </c>
      <c r="N13" s="875"/>
      <c r="O13" s="875"/>
      <c r="P13" s="875"/>
      <c r="Q13" s="449" t="str">
        <f>+'貸借（1）'!Z18</f>
        <v>千円</v>
      </c>
      <c r="R13" s="449"/>
      <c r="S13" s="449"/>
      <c r="T13" s="449"/>
      <c r="U13" s="449"/>
      <c r="V13" s="449"/>
      <c r="W13" s="449"/>
      <c r="X13" s="449"/>
      <c r="Y13" s="449"/>
      <c r="Z13" s="449"/>
      <c r="AA13" s="449"/>
      <c r="AB13" s="449"/>
      <c r="AC13" s="449"/>
      <c r="AD13" s="465" t="s">
        <v>602</v>
      </c>
      <c r="AE13" s="498">
        <f>+'貸借（1）'!AB18</f>
        <v>1000</v>
      </c>
      <c r="AF13" s="499">
        <f>ROUNDDOWN('注記(1)'!G6/AE13,0)</f>
        <v>0</v>
      </c>
    </row>
    <row r="14" spans="1:32" ht="16.5" customHeight="1" x14ac:dyDescent="0.15">
      <c r="A14" s="489"/>
      <c r="B14" s="490"/>
      <c r="C14" s="448"/>
      <c r="D14" s="448"/>
      <c r="E14" s="492"/>
      <c r="F14" s="449"/>
      <c r="G14" s="449"/>
      <c r="H14" s="449"/>
      <c r="I14" s="449"/>
      <c r="J14" s="449"/>
      <c r="K14" s="449"/>
      <c r="L14" s="449"/>
      <c r="M14" s="497"/>
      <c r="N14" s="497"/>
      <c r="O14" s="497"/>
      <c r="P14" s="497"/>
      <c r="Q14" s="449"/>
      <c r="R14" s="449"/>
      <c r="S14" s="449"/>
      <c r="T14" s="449"/>
      <c r="U14" s="449"/>
      <c r="V14" s="449"/>
      <c r="W14" s="449"/>
      <c r="X14" s="449"/>
      <c r="Y14" s="449"/>
      <c r="Z14" s="449"/>
      <c r="AA14" s="449"/>
      <c r="AB14" s="449"/>
      <c r="AC14" s="449"/>
      <c r="AD14" s="465"/>
      <c r="AE14" s="500"/>
      <c r="AF14" s="500"/>
    </row>
    <row r="15" spans="1:32" ht="16.5" customHeight="1" x14ac:dyDescent="0.15">
      <c r="A15" s="489"/>
      <c r="B15" s="490"/>
      <c r="C15" s="448"/>
      <c r="D15" s="448" t="s">
        <v>468</v>
      </c>
      <c r="E15" s="492"/>
      <c r="F15" s="871" t="s">
        <v>478</v>
      </c>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450"/>
    </row>
    <row r="16" spans="1:32" ht="16.5" customHeight="1" x14ac:dyDescent="0.15">
      <c r="A16" s="489"/>
      <c r="B16" s="490"/>
      <c r="C16" s="448"/>
      <c r="D16" s="448"/>
      <c r="E16" s="492"/>
      <c r="F16" s="449"/>
      <c r="G16" s="449" t="str">
        <f>+'注記(1)'!$G$3</f>
        <v>該当なし</v>
      </c>
      <c r="H16" s="449"/>
      <c r="I16" s="449"/>
      <c r="J16" s="449"/>
      <c r="K16" s="449"/>
      <c r="L16" s="449"/>
      <c r="M16" s="449"/>
      <c r="N16" s="449"/>
      <c r="O16" s="449"/>
      <c r="P16" s="449"/>
      <c r="Q16" s="449"/>
      <c r="R16" s="449"/>
      <c r="S16" s="449"/>
      <c r="T16" s="449"/>
      <c r="U16" s="449"/>
      <c r="V16" s="449"/>
      <c r="W16" s="449"/>
      <c r="X16" s="449"/>
      <c r="Y16" s="449"/>
      <c r="Z16" s="449"/>
      <c r="AA16" s="449"/>
      <c r="AB16" s="449"/>
      <c r="AC16" s="449"/>
      <c r="AD16" s="454" t="s">
        <v>595</v>
      </c>
    </row>
    <row r="17" spans="1:30" ht="16.5" customHeight="1" x14ac:dyDescent="0.15">
      <c r="A17" s="489"/>
      <c r="B17" s="490"/>
      <c r="C17" s="448"/>
      <c r="D17" s="448"/>
      <c r="E17" s="492"/>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54"/>
    </row>
    <row r="18" spans="1:30" ht="16.5" customHeight="1" x14ac:dyDescent="0.15">
      <c r="A18" s="489"/>
      <c r="B18" s="490"/>
      <c r="C18" s="448"/>
      <c r="D18" s="448" t="s">
        <v>470</v>
      </c>
      <c r="E18" s="492"/>
      <c r="F18" s="871" t="s">
        <v>639</v>
      </c>
      <c r="G18" s="871"/>
      <c r="H18" s="871"/>
      <c r="I18" s="871"/>
      <c r="J18" s="871"/>
      <c r="K18" s="871"/>
      <c r="L18" s="871"/>
      <c r="M18" s="871"/>
      <c r="N18" s="871"/>
      <c r="O18" s="871"/>
      <c r="P18" s="871"/>
      <c r="Q18" s="871"/>
      <c r="R18" s="871"/>
      <c r="S18" s="871"/>
      <c r="T18" s="871"/>
      <c r="U18" s="871"/>
      <c r="V18" s="871"/>
      <c r="W18" s="871"/>
      <c r="X18" s="871"/>
      <c r="Y18" s="871"/>
      <c r="Z18" s="871"/>
      <c r="AA18" s="871"/>
      <c r="AB18" s="871"/>
      <c r="AC18" s="871"/>
      <c r="AD18" s="501"/>
    </row>
    <row r="19" spans="1:30" ht="16.5" customHeight="1" x14ac:dyDescent="0.15">
      <c r="A19" s="489"/>
      <c r="B19" s="490"/>
      <c r="C19" s="448"/>
      <c r="D19" s="493"/>
      <c r="E19" s="449" t="s">
        <v>640</v>
      </c>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54"/>
    </row>
    <row r="20" spans="1:30" ht="16.5" customHeight="1" x14ac:dyDescent="0.15">
      <c r="A20" s="489"/>
      <c r="B20" s="490"/>
      <c r="C20" s="448"/>
      <c r="D20" s="493"/>
      <c r="E20" s="494"/>
      <c r="F20" s="449"/>
      <c r="G20" s="449" t="str">
        <f>+'注記(1)'!$G$3</f>
        <v>該当なし</v>
      </c>
      <c r="H20" s="449"/>
      <c r="I20" s="449"/>
      <c r="J20" s="449"/>
      <c r="K20" s="449"/>
      <c r="L20" s="449"/>
      <c r="M20" s="449"/>
      <c r="N20" s="449"/>
      <c r="O20" s="449"/>
      <c r="P20" s="449"/>
      <c r="Q20" s="449"/>
      <c r="R20" s="449"/>
      <c r="S20" s="449"/>
      <c r="T20" s="449"/>
      <c r="U20" s="449"/>
      <c r="V20" s="449"/>
      <c r="W20" s="449"/>
      <c r="X20" s="449"/>
      <c r="Y20" s="449"/>
      <c r="Z20" s="449"/>
      <c r="AA20" s="449"/>
      <c r="AB20" s="449"/>
      <c r="AC20" s="449"/>
      <c r="AD20" s="454" t="s">
        <v>595</v>
      </c>
    </row>
    <row r="21" spans="1:30" ht="16.5" customHeight="1" x14ac:dyDescent="0.15">
      <c r="A21" s="489"/>
      <c r="B21" s="490"/>
      <c r="C21" s="448"/>
      <c r="D21" s="493"/>
      <c r="E21" s="494"/>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54"/>
    </row>
    <row r="22" spans="1:30" ht="16.5" customHeight="1" x14ac:dyDescent="0.15">
      <c r="A22" s="489"/>
      <c r="B22" s="490"/>
      <c r="C22" s="448"/>
      <c r="D22" s="448" t="s">
        <v>472</v>
      </c>
      <c r="E22" s="492"/>
      <c r="F22" s="449" t="s">
        <v>479</v>
      </c>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50"/>
    </row>
    <row r="23" spans="1:30" ht="16.5" customHeight="1" x14ac:dyDescent="0.15">
      <c r="A23" s="489"/>
      <c r="B23" s="490"/>
      <c r="C23" s="494"/>
      <c r="D23" s="494"/>
      <c r="E23" s="494"/>
      <c r="F23" s="449"/>
      <c r="G23" s="449" t="str">
        <f>+'注記(1)'!$G$3</f>
        <v>該当なし</v>
      </c>
      <c r="H23" s="449"/>
      <c r="I23" s="449"/>
      <c r="J23" s="449"/>
      <c r="K23" s="449"/>
      <c r="L23" s="449"/>
      <c r="M23" s="449"/>
      <c r="N23" s="449"/>
      <c r="O23" s="449"/>
      <c r="P23" s="449"/>
      <c r="Q23" s="449"/>
      <c r="R23" s="449"/>
      <c r="S23" s="449"/>
      <c r="T23" s="449"/>
      <c r="U23" s="449"/>
      <c r="V23" s="449"/>
      <c r="W23" s="449"/>
      <c r="X23" s="449"/>
      <c r="Y23" s="449"/>
      <c r="Z23" s="449"/>
      <c r="AA23" s="449"/>
      <c r="AB23" s="449"/>
      <c r="AC23" s="449"/>
      <c r="AD23" s="454" t="s">
        <v>595</v>
      </c>
    </row>
    <row r="24" spans="1:30" ht="16.5" customHeight="1" x14ac:dyDescent="0.15">
      <c r="A24" s="489"/>
      <c r="B24" s="490"/>
      <c r="C24" s="494"/>
      <c r="D24" s="494"/>
      <c r="E24" s="494"/>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54"/>
    </row>
    <row r="25" spans="1:30" ht="16.5" customHeight="1" x14ac:dyDescent="0.15">
      <c r="A25" s="489"/>
      <c r="B25" s="490"/>
      <c r="C25" s="494"/>
      <c r="D25" s="448" t="s">
        <v>698</v>
      </c>
      <c r="E25" s="492"/>
      <c r="F25" s="449" t="s">
        <v>699</v>
      </c>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50"/>
    </row>
    <row r="26" spans="1:30" ht="16.5" customHeight="1" x14ac:dyDescent="0.15">
      <c r="A26" s="489"/>
      <c r="B26" s="490"/>
      <c r="C26" s="494"/>
      <c r="D26" s="494"/>
      <c r="E26" s="494"/>
      <c r="F26" s="449"/>
      <c r="G26" s="449" t="str">
        <f>+'注記(1)'!$G$3</f>
        <v>該当なし</v>
      </c>
      <c r="H26" s="449"/>
      <c r="I26" s="449"/>
      <c r="J26" s="449"/>
      <c r="K26" s="449"/>
      <c r="L26" s="449"/>
      <c r="M26" s="449"/>
      <c r="N26" s="449"/>
      <c r="O26" s="449"/>
      <c r="P26" s="449"/>
      <c r="Q26" s="449"/>
      <c r="R26" s="449"/>
      <c r="S26" s="449"/>
      <c r="T26" s="449"/>
      <c r="U26" s="449"/>
      <c r="V26" s="449"/>
      <c r="W26" s="449"/>
      <c r="X26" s="449"/>
      <c r="Y26" s="449"/>
      <c r="Z26" s="449"/>
      <c r="AA26" s="449"/>
      <c r="AB26" s="449"/>
      <c r="AC26" s="449"/>
      <c r="AD26" s="454" t="s">
        <v>595</v>
      </c>
    </row>
    <row r="27" spans="1:30" ht="16.5" customHeight="1" x14ac:dyDescent="0.15">
      <c r="A27" s="489"/>
      <c r="B27" s="490"/>
      <c r="C27" s="494"/>
      <c r="D27" s="494"/>
      <c r="E27" s="494"/>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55"/>
    </row>
    <row r="28" spans="1:30" ht="16.5" customHeight="1" x14ac:dyDescent="0.15">
      <c r="A28" s="489"/>
      <c r="B28" s="490"/>
      <c r="C28" s="493" t="s">
        <v>747</v>
      </c>
      <c r="D28" s="493"/>
      <c r="E28" s="493"/>
      <c r="F28" s="449" t="s">
        <v>480</v>
      </c>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row>
    <row r="29" spans="1:30" ht="16.5" customHeight="1" x14ac:dyDescent="0.15">
      <c r="A29" s="503"/>
      <c r="B29" s="490"/>
      <c r="C29" s="448"/>
      <c r="D29" s="448" t="s">
        <v>245</v>
      </c>
      <c r="E29" s="492"/>
      <c r="F29" s="449" t="s">
        <v>700</v>
      </c>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54"/>
    </row>
    <row r="30" spans="1:30" ht="16.5" customHeight="1" x14ac:dyDescent="0.15">
      <c r="A30" s="489"/>
      <c r="B30" s="490"/>
      <c r="C30" s="448"/>
      <c r="D30" s="448"/>
      <c r="E30" s="492"/>
      <c r="F30" s="449"/>
      <c r="G30" s="449" t="str">
        <f>+'注記(1)'!$G$3</f>
        <v>該当なし</v>
      </c>
      <c r="H30" s="449"/>
      <c r="I30" s="449"/>
      <c r="J30" s="449"/>
      <c r="K30" s="449"/>
      <c r="L30" s="449"/>
      <c r="M30" s="449"/>
      <c r="N30" s="449"/>
      <c r="O30" s="449"/>
      <c r="P30" s="449"/>
      <c r="Q30" s="449"/>
      <c r="R30" s="449"/>
      <c r="S30" s="449"/>
      <c r="T30" s="449"/>
      <c r="U30" s="449"/>
      <c r="V30" s="449"/>
      <c r="W30" s="449"/>
      <c r="X30" s="449"/>
      <c r="Y30" s="449"/>
      <c r="Z30" s="449"/>
      <c r="AA30" s="449"/>
      <c r="AB30" s="449"/>
      <c r="AC30" s="449"/>
      <c r="AD30" s="454" t="s">
        <v>595</v>
      </c>
    </row>
    <row r="31" spans="1:30" ht="16.5" customHeight="1" x14ac:dyDescent="0.15">
      <c r="A31" s="489"/>
      <c r="B31" s="490"/>
      <c r="C31" s="448"/>
      <c r="D31" s="448"/>
      <c r="E31" s="492"/>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55"/>
    </row>
    <row r="32" spans="1:30" ht="16.5" customHeight="1" x14ac:dyDescent="0.15">
      <c r="A32" s="489"/>
      <c r="B32" s="490"/>
      <c r="C32" s="448"/>
      <c r="D32" s="448" t="s">
        <v>246</v>
      </c>
      <c r="E32" s="492"/>
      <c r="F32" s="449" t="s">
        <v>701</v>
      </c>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54"/>
    </row>
    <row r="33" spans="1:30" ht="16.5" customHeight="1" x14ac:dyDescent="0.15">
      <c r="A33" s="489"/>
      <c r="B33" s="490"/>
      <c r="C33" s="448"/>
      <c r="D33" s="448"/>
      <c r="E33" s="492"/>
      <c r="F33" s="449"/>
      <c r="G33" s="449" t="str">
        <f>+'注記(1)'!$G$3</f>
        <v>該当なし</v>
      </c>
      <c r="H33" s="449"/>
      <c r="I33" s="449"/>
      <c r="J33" s="449"/>
      <c r="K33" s="449"/>
      <c r="L33" s="449"/>
      <c r="M33" s="449"/>
      <c r="N33" s="449"/>
      <c r="O33" s="449"/>
      <c r="P33" s="449"/>
      <c r="Q33" s="449"/>
      <c r="R33" s="449"/>
      <c r="S33" s="449"/>
      <c r="T33" s="449"/>
      <c r="U33" s="449"/>
      <c r="V33" s="449"/>
      <c r="W33" s="449"/>
      <c r="X33" s="449"/>
      <c r="Y33" s="449"/>
      <c r="Z33" s="449"/>
      <c r="AA33" s="449"/>
      <c r="AB33" s="449"/>
      <c r="AC33" s="449"/>
      <c r="AD33" s="454" t="s">
        <v>595</v>
      </c>
    </row>
    <row r="34" spans="1:30" ht="16.5" customHeight="1" x14ac:dyDescent="0.15">
      <c r="A34" s="489"/>
      <c r="B34" s="490"/>
      <c r="C34" s="448"/>
      <c r="D34" s="448"/>
      <c r="E34" s="492"/>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55"/>
    </row>
    <row r="35" spans="1:30" ht="16.5" customHeight="1" x14ac:dyDescent="0.15">
      <c r="A35" s="489"/>
      <c r="B35" s="490"/>
      <c r="C35" s="448"/>
      <c r="D35" s="448" t="s">
        <v>462</v>
      </c>
      <c r="E35" s="492"/>
      <c r="F35" s="449" t="s">
        <v>702</v>
      </c>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54"/>
    </row>
    <row r="36" spans="1:30" ht="16.5" customHeight="1" x14ac:dyDescent="0.15">
      <c r="A36" s="489"/>
      <c r="B36" s="490"/>
      <c r="C36" s="448"/>
      <c r="D36" s="494"/>
      <c r="E36" s="494"/>
      <c r="F36" s="449"/>
      <c r="G36" s="449" t="str">
        <f>+'注記(1)'!$G$3</f>
        <v>該当なし</v>
      </c>
      <c r="H36" s="449"/>
      <c r="I36" s="449"/>
      <c r="J36" s="449"/>
      <c r="K36" s="449"/>
      <c r="L36" s="449"/>
      <c r="M36" s="449"/>
      <c r="N36" s="449"/>
      <c r="O36" s="449"/>
      <c r="P36" s="449"/>
      <c r="Q36" s="449"/>
      <c r="R36" s="449"/>
      <c r="S36" s="449"/>
      <c r="T36" s="449"/>
      <c r="U36" s="449"/>
      <c r="V36" s="449"/>
      <c r="W36" s="449"/>
      <c r="X36" s="449"/>
      <c r="Y36" s="449"/>
      <c r="Z36" s="449"/>
      <c r="AA36" s="449"/>
      <c r="AB36" s="449"/>
      <c r="AC36" s="449"/>
      <c r="AD36" s="454" t="s">
        <v>595</v>
      </c>
    </row>
    <row r="37" spans="1:30" ht="16.5" customHeight="1" x14ac:dyDescent="0.15">
      <c r="A37" s="489"/>
      <c r="B37" s="490"/>
      <c r="C37" s="448"/>
      <c r="D37" s="494"/>
      <c r="E37" s="494"/>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55"/>
    </row>
    <row r="38" spans="1:30" ht="16.5" customHeight="1" x14ac:dyDescent="0.15">
      <c r="A38" s="489"/>
      <c r="B38" s="490"/>
      <c r="C38" s="448"/>
      <c r="D38" s="448" t="s">
        <v>784</v>
      </c>
      <c r="E38" s="492"/>
      <c r="F38" s="449" t="s">
        <v>481</v>
      </c>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54"/>
    </row>
    <row r="39" spans="1:30" ht="16.5" customHeight="1" x14ac:dyDescent="0.15">
      <c r="A39" s="489"/>
      <c r="B39" s="490"/>
      <c r="C39" s="494"/>
      <c r="D39" s="494"/>
      <c r="E39" s="494"/>
      <c r="F39" s="449"/>
      <c r="G39" s="449" t="str">
        <f>+'注記(1)'!$G$3</f>
        <v>該当なし</v>
      </c>
      <c r="H39" s="449"/>
      <c r="I39" s="449"/>
      <c r="J39" s="449"/>
      <c r="K39" s="449"/>
      <c r="L39" s="449"/>
      <c r="M39" s="449"/>
      <c r="N39" s="449"/>
      <c r="O39" s="449"/>
      <c r="P39" s="449"/>
      <c r="Q39" s="449"/>
      <c r="R39" s="449"/>
      <c r="S39" s="449"/>
      <c r="T39" s="449"/>
      <c r="U39" s="449"/>
      <c r="V39" s="449"/>
      <c r="W39" s="449"/>
      <c r="X39" s="449"/>
      <c r="Y39" s="449"/>
      <c r="Z39" s="449"/>
      <c r="AA39" s="449"/>
      <c r="AB39" s="449"/>
      <c r="AC39" s="449"/>
      <c r="AD39" s="454" t="s">
        <v>595</v>
      </c>
    </row>
    <row r="40" spans="1:30" ht="16.5" customHeight="1" x14ac:dyDescent="0.15">
      <c r="A40" s="489"/>
      <c r="B40" s="490"/>
      <c r="C40" s="494"/>
      <c r="D40" s="494"/>
      <c r="E40" s="494"/>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55"/>
    </row>
    <row r="41" spans="1:30" ht="16.5" customHeight="1" x14ac:dyDescent="0.15">
      <c r="A41" s="489"/>
      <c r="B41" s="449"/>
      <c r="C41" s="448"/>
      <c r="D41" s="448" t="s">
        <v>785</v>
      </c>
      <c r="E41" s="448"/>
      <c r="F41" s="449" t="s">
        <v>703</v>
      </c>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54"/>
    </row>
    <row r="42" spans="1:30" ht="16.5" customHeight="1" x14ac:dyDescent="0.15">
      <c r="A42" s="489"/>
      <c r="B42" s="449"/>
      <c r="C42" s="448"/>
      <c r="D42" s="448"/>
      <c r="E42" s="448"/>
      <c r="F42" s="449"/>
      <c r="G42" s="449" t="str">
        <f>+'注記(1)'!$G$3</f>
        <v>該当なし</v>
      </c>
      <c r="H42" s="449"/>
      <c r="I42" s="449"/>
      <c r="J42" s="449"/>
      <c r="K42" s="449"/>
      <c r="L42" s="449"/>
      <c r="M42" s="449"/>
      <c r="N42" s="449"/>
      <c r="O42" s="449"/>
      <c r="P42" s="449"/>
      <c r="Q42" s="449"/>
      <c r="R42" s="449"/>
      <c r="S42" s="449"/>
      <c r="T42" s="449"/>
      <c r="U42" s="449"/>
      <c r="V42" s="449"/>
      <c r="W42" s="449"/>
      <c r="X42" s="449"/>
      <c r="Y42" s="449"/>
      <c r="Z42" s="449"/>
      <c r="AA42" s="449"/>
      <c r="AB42" s="449"/>
      <c r="AC42" s="449"/>
      <c r="AD42" s="454" t="s">
        <v>595</v>
      </c>
    </row>
    <row r="43" spans="1:30" ht="16.5" customHeight="1" x14ac:dyDescent="0.15">
      <c r="B43" s="449"/>
      <c r="C43" s="448"/>
      <c r="D43" s="448"/>
      <c r="E43" s="448"/>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55"/>
    </row>
    <row r="56" spans="1:5" ht="16.5" customHeight="1" x14ac:dyDescent="0.15">
      <c r="A56" s="505"/>
      <c r="B56" s="506"/>
      <c r="C56" s="507"/>
      <c r="D56" s="507"/>
      <c r="E56" s="507"/>
    </row>
    <row r="57" spans="1:5" ht="16.5" customHeight="1" x14ac:dyDescent="0.15">
      <c r="A57" s="505"/>
      <c r="B57" s="506"/>
      <c r="C57" s="507"/>
      <c r="D57" s="507"/>
      <c r="E57" s="507"/>
    </row>
    <row r="58" spans="1:5" ht="16.5" customHeight="1" x14ac:dyDescent="0.15">
      <c r="A58" s="505"/>
      <c r="B58" s="506"/>
      <c r="C58" s="507"/>
      <c r="D58" s="507"/>
      <c r="E58" s="507"/>
    </row>
    <row r="59" spans="1:5" ht="16.5" customHeight="1" x14ac:dyDescent="0.15">
      <c r="A59" s="505"/>
      <c r="B59" s="506"/>
      <c r="C59" s="507"/>
      <c r="D59" s="507"/>
      <c r="E59" s="507"/>
    </row>
    <row r="60" spans="1:5" ht="16.5" customHeight="1" x14ac:dyDescent="0.15">
      <c r="A60" s="505"/>
      <c r="B60" s="506"/>
      <c r="C60" s="507"/>
      <c r="D60" s="507"/>
      <c r="E60" s="507"/>
    </row>
    <row r="61" spans="1:5" ht="16.5" customHeight="1" x14ac:dyDescent="0.15">
      <c r="A61" s="505"/>
      <c r="B61" s="506"/>
      <c r="C61" s="507"/>
      <c r="D61" s="507"/>
      <c r="E61" s="507"/>
    </row>
  </sheetData>
  <sheetProtection sheet="1" objects="1" scenarios="1" selectLockedCells="1"/>
  <mergeCells count="5">
    <mergeCell ref="M12:P12"/>
    <mergeCell ref="F11:AC11"/>
    <mergeCell ref="F18:AC18"/>
    <mergeCell ref="F15:AC15"/>
    <mergeCell ref="M13:P13"/>
  </mergeCells>
  <phoneticPr fontId="2"/>
  <pageMargins left="0.78740157480314965" right="0.39370078740157483" top="0.76" bottom="0.35433070866141736" header="0.27559055118110237" footer="0.23622047244094491"/>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62"/>
  <sheetViews>
    <sheetView showZeros="0" workbookViewId="0"/>
  </sheetViews>
  <sheetFormatPr defaultColWidth="14.875" defaultRowHeight="16.5" customHeight="1" x14ac:dyDescent="0.15"/>
  <cols>
    <col min="1" max="1" width="2.5" style="476" customWidth="1"/>
    <col min="2" max="2" width="2.625" style="466" customWidth="1"/>
    <col min="3" max="6" width="1.875" style="486" customWidth="1"/>
    <col min="7" max="7" width="1.875" style="451" customWidth="1"/>
    <col min="8" max="8" width="5.125" style="451" customWidth="1"/>
    <col min="9" max="9" width="8.875" style="451" customWidth="1"/>
    <col min="10" max="10" width="12.25" style="451" customWidth="1"/>
    <col min="11" max="11" width="7.75" style="451" customWidth="1"/>
    <col min="12" max="12" width="7.375" style="451" customWidth="1"/>
    <col min="13" max="13" width="4.375" style="451" customWidth="1"/>
    <col min="14" max="15" width="5.625" style="451" customWidth="1"/>
    <col min="16" max="16" width="7.125" style="451" customWidth="1"/>
    <col min="17" max="17" width="9.875" style="451" customWidth="1"/>
    <col min="18" max="18" width="25.375" style="451" customWidth="1"/>
    <col min="19" max="19" width="14.875" style="451" customWidth="1"/>
    <col min="20" max="20" width="12.75" style="451" customWidth="1"/>
    <col min="21" max="16384" width="14.875" style="451"/>
  </cols>
  <sheetData>
    <row r="1" spans="1:18" s="435" customFormat="1" ht="16.5" customHeight="1" x14ac:dyDescent="0.15">
      <c r="B1" s="436"/>
      <c r="C1" s="437"/>
      <c r="D1" s="437"/>
      <c r="E1" s="437"/>
      <c r="F1" s="437"/>
    </row>
    <row r="2" spans="1:18" s="442" customFormat="1" ht="16.5" customHeight="1" x14ac:dyDescent="0.15">
      <c r="B2" s="436"/>
      <c r="C2" s="443" t="s">
        <v>778</v>
      </c>
      <c r="D2" s="443"/>
      <c r="E2" s="444"/>
      <c r="F2" s="444"/>
      <c r="G2" s="444"/>
      <c r="H2" s="445"/>
      <c r="I2" s="445"/>
      <c r="J2" s="445"/>
      <c r="K2" s="445"/>
      <c r="L2" s="443"/>
      <c r="M2" s="443"/>
      <c r="N2" s="443"/>
      <c r="O2" s="443"/>
      <c r="P2" s="443"/>
      <c r="Q2" s="443"/>
      <c r="R2" s="443"/>
    </row>
    <row r="3" spans="1:18" ht="16.5" customHeight="1" x14ac:dyDescent="0.15">
      <c r="A3" s="885" t="str">
        <f>IF('注記(1)'!G7="","注記（1）のページ欄外で株数を入力","")</f>
        <v>注記（1）のページ欄外で株数を入力</v>
      </c>
      <c r="B3" s="452"/>
      <c r="C3" s="447" t="s">
        <v>711</v>
      </c>
      <c r="D3" s="447"/>
      <c r="E3" s="449" t="s">
        <v>483</v>
      </c>
      <c r="F3" s="447"/>
      <c r="G3" s="449"/>
      <c r="H3" s="449"/>
      <c r="I3" s="449"/>
      <c r="J3" s="449"/>
      <c r="K3" s="449"/>
      <c r="L3" s="449"/>
      <c r="M3" s="449"/>
      <c r="N3" s="449"/>
      <c r="O3" s="449"/>
      <c r="P3" s="449"/>
      <c r="Q3" s="449"/>
      <c r="R3" s="435"/>
    </row>
    <row r="4" spans="1:18" ht="16.5" customHeight="1" x14ac:dyDescent="0.15">
      <c r="A4" s="885"/>
      <c r="B4" s="456"/>
      <c r="C4" s="448"/>
      <c r="D4" s="448" t="s">
        <v>459</v>
      </c>
      <c r="E4" s="448"/>
      <c r="F4" s="449" t="s">
        <v>485</v>
      </c>
      <c r="G4" s="449"/>
      <c r="H4" s="449"/>
      <c r="I4" s="449"/>
      <c r="J4" s="449"/>
      <c r="K4" s="449"/>
      <c r="L4" s="449"/>
      <c r="M4" s="449"/>
      <c r="N4" s="449"/>
      <c r="O4" s="449"/>
      <c r="P4" s="449"/>
      <c r="Q4" s="449"/>
      <c r="R4" s="469" t="s">
        <v>601</v>
      </c>
    </row>
    <row r="5" spans="1:18" ht="16.5" customHeight="1" x14ac:dyDescent="0.15">
      <c r="A5" s="885"/>
      <c r="B5" s="459" t="str">
        <f>IF('注記(1)'!G7="","⇒","")</f>
        <v>⇒</v>
      </c>
      <c r="C5" s="448"/>
      <c r="D5" s="448"/>
      <c r="E5" s="448"/>
      <c r="F5" s="449"/>
      <c r="G5" s="449" t="s">
        <v>378</v>
      </c>
      <c r="H5" s="449"/>
      <c r="I5" s="449"/>
      <c r="J5" s="470">
        <f>+'注記(1)'!G7</f>
        <v>0</v>
      </c>
      <c r="K5" s="449" t="s">
        <v>377</v>
      </c>
      <c r="L5" s="470"/>
      <c r="M5" s="470"/>
      <c r="N5" s="470"/>
      <c r="O5" s="449"/>
      <c r="P5" s="449"/>
      <c r="Q5" s="449"/>
      <c r="R5" s="465" t="s">
        <v>602</v>
      </c>
    </row>
    <row r="6" spans="1:18" ht="16.5" customHeight="1" x14ac:dyDescent="0.15">
      <c r="A6" s="885"/>
      <c r="B6" s="459"/>
      <c r="C6" s="448"/>
      <c r="D6" s="448"/>
      <c r="E6" s="448"/>
      <c r="F6" s="449"/>
      <c r="G6" s="449"/>
      <c r="H6" s="449"/>
      <c r="I6" s="449"/>
      <c r="J6" s="470"/>
      <c r="K6" s="449"/>
      <c r="L6" s="470"/>
      <c r="M6" s="470"/>
      <c r="N6" s="470"/>
      <c r="O6" s="449"/>
      <c r="P6" s="449"/>
      <c r="Q6" s="449"/>
      <c r="R6" s="471"/>
    </row>
    <row r="7" spans="1:18" ht="16.5" customHeight="1" x14ac:dyDescent="0.15">
      <c r="A7" s="885"/>
      <c r="B7" s="451"/>
      <c r="C7" s="448"/>
      <c r="D7" s="448" t="s">
        <v>281</v>
      </c>
      <c r="E7" s="448"/>
      <c r="F7" s="449" t="s">
        <v>565</v>
      </c>
      <c r="G7" s="449"/>
      <c r="H7" s="449"/>
      <c r="I7" s="449"/>
      <c r="J7" s="449"/>
      <c r="K7" s="449"/>
      <c r="L7" s="449"/>
      <c r="M7" s="449"/>
      <c r="N7" s="449"/>
      <c r="O7" s="449"/>
      <c r="P7" s="449"/>
      <c r="Q7" s="449"/>
      <c r="R7" s="454"/>
    </row>
    <row r="8" spans="1:18" ht="16.5" customHeight="1" x14ac:dyDescent="0.15">
      <c r="A8" s="885"/>
      <c r="B8" s="456"/>
      <c r="C8" s="448"/>
      <c r="D8" s="448"/>
      <c r="E8" s="448"/>
      <c r="F8" s="449"/>
      <c r="G8" s="449" t="str">
        <f>+'注記(1)'!$G$3</f>
        <v>該当なし</v>
      </c>
      <c r="H8" s="449"/>
      <c r="I8" s="449"/>
      <c r="J8" s="449"/>
      <c r="K8" s="449"/>
      <c r="L8" s="449"/>
      <c r="M8" s="449"/>
      <c r="N8" s="449"/>
      <c r="O8" s="449"/>
      <c r="P8" s="449"/>
      <c r="Q8" s="449"/>
      <c r="R8" s="454" t="s">
        <v>610</v>
      </c>
    </row>
    <row r="9" spans="1:18" ht="16.5" customHeight="1" x14ac:dyDescent="0.15">
      <c r="A9" s="885"/>
      <c r="B9" s="456"/>
      <c r="C9" s="448"/>
      <c r="D9" s="448"/>
      <c r="E9" s="448"/>
      <c r="F9" s="449"/>
      <c r="G9" s="449"/>
      <c r="H9" s="449"/>
      <c r="I9" s="449"/>
      <c r="J9" s="449"/>
      <c r="K9" s="449"/>
      <c r="L9" s="449"/>
      <c r="M9" s="449"/>
      <c r="N9" s="449"/>
      <c r="O9" s="449"/>
      <c r="P9" s="449"/>
      <c r="Q9" s="449"/>
      <c r="R9" s="455"/>
    </row>
    <row r="10" spans="1:18" ht="16.5" customHeight="1" x14ac:dyDescent="0.15">
      <c r="A10" s="885"/>
      <c r="B10" s="459" t="str">
        <f>IF('注記(1)'!G30="","⇒","")</f>
        <v/>
      </c>
      <c r="C10" s="448"/>
      <c r="D10" s="448" t="s">
        <v>283</v>
      </c>
      <c r="E10" s="448"/>
      <c r="F10" s="449" t="s">
        <v>641</v>
      </c>
      <c r="G10" s="449"/>
      <c r="H10" s="449"/>
      <c r="I10" s="449"/>
      <c r="J10" s="449"/>
      <c r="K10" s="449"/>
      <c r="L10" s="449"/>
      <c r="M10" s="449"/>
      <c r="N10" s="449"/>
      <c r="O10" s="449"/>
      <c r="P10" s="449"/>
      <c r="Q10" s="449"/>
      <c r="R10" s="454"/>
    </row>
    <row r="11" spans="1:18" ht="16.5" customHeight="1" x14ac:dyDescent="0.15">
      <c r="A11" s="885"/>
      <c r="B11" s="456"/>
      <c r="C11" s="448"/>
      <c r="D11" s="448"/>
      <c r="E11" s="448"/>
      <c r="F11" s="449"/>
      <c r="G11" s="449" t="str">
        <f>+'注記(1)'!$G$3</f>
        <v>該当なし</v>
      </c>
      <c r="H11" s="449"/>
      <c r="I11" s="449"/>
      <c r="J11" s="449"/>
      <c r="K11" s="449"/>
      <c r="L11" s="449"/>
      <c r="M11" s="449"/>
      <c r="N11" s="449"/>
      <c r="O11" s="449"/>
      <c r="P11" s="449"/>
      <c r="Q11" s="449"/>
      <c r="R11" s="454" t="s">
        <v>610</v>
      </c>
    </row>
    <row r="12" spans="1:18" ht="16.5" customHeight="1" x14ac:dyDescent="0.15">
      <c r="A12" s="885"/>
      <c r="B12" s="456"/>
      <c r="C12" s="448"/>
      <c r="D12" s="448"/>
      <c r="E12" s="448"/>
      <c r="F12" s="449"/>
      <c r="G12" s="449"/>
      <c r="H12" s="449"/>
      <c r="I12" s="449"/>
      <c r="J12" s="449"/>
      <c r="K12" s="449"/>
      <c r="L12" s="449"/>
      <c r="M12" s="449"/>
      <c r="N12" s="449"/>
      <c r="O12" s="449"/>
      <c r="P12" s="449"/>
      <c r="Q12" s="449"/>
      <c r="R12" s="455"/>
    </row>
    <row r="13" spans="1:18" ht="16.5" customHeight="1" x14ac:dyDescent="0.15">
      <c r="A13" s="885"/>
      <c r="B13" s="452"/>
      <c r="C13" s="448"/>
      <c r="D13" s="448" t="s">
        <v>460</v>
      </c>
      <c r="E13" s="448"/>
      <c r="F13" s="449" t="s">
        <v>642</v>
      </c>
      <c r="G13" s="449"/>
      <c r="H13" s="449"/>
      <c r="I13" s="449"/>
      <c r="J13" s="449"/>
      <c r="K13" s="449"/>
      <c r="L13" s="449"/>
      <c r="M13" s="449"/>
      <c r="N13" s="449"/>
      <c r="O13" s="449"/>
      <c r="P13" s="449"/>
      <c r="Q13" s="449"/>
      <c r="R13" s="454"/>
    </row>
    <row r="14" spans="1:18" ht="16.5" customHeight="1" x14ac:dyDescent="0.15">
      <c r="A14" s="885"/>
      <c r="B14" s="456"/>
      <c r="C14" s="448"/>
      <c r="D14" s="448"/>
      <c r="E14" s="448"/>
      <c r="F14" s="449"/>
      <c r="G14" s="449" t="str">
        <f>+'注記(1)'!$G$3</f>
        <v>該当なし</v>
      </c>
      <c r="H14" s="449"/>
      <c r="I14" s="449"/>
      <c r="J14" s="449"/>
      <c r="K14" s="449"/>
      <c r="L14" s="449"/>
      <c r="M14" s="449"/>
      <c r="N14" s="449"/>
      <c r="O14" s="449"/>
      <c r="P14" s="449"/>
      <c r="Q14" s="449"/>
      <c r="R14" s="454" t="s">
        <v>611</v>
      </c>
    </row>
    <row r="15" spans="1:18" ht="16.5" customHeight="1" x14ac:dyDescent="0.15">
      <c r="A15" s="885"/>
      <c r="B15" s="456"/>
      <c r="C15" s="448"/>
      <c r="D15" s="448"/>
      <c r="E15" s="448"/>
      <c r="F15" s="449"/>
      <c r="G15" s="449"/>
      <c r="H15" s="449"/>
      <c r="I15" s="449"/>
      <c r="J15" s="449"/>
      <c r="K15" s="449"/>
      <c r="L15" s="449"/>
      <c r="M15" s="449"/>
      <c r="N15" s="449"/>
      <c r="O15" s="449"/>
      <c r="P15" s="449"/>
      <c r="Q15" s="449"/>
      <c r="R15" s="455" t="s">
        <v>765</v>
      </c>
    </row>
    <row r="16" spans="1:18" s="472" customFormat="1" ht="16.5" customHeight="1" x14ac:dyDescent="0.15">
      <c r="A16" s="885"/>
      <c r="B16" s="452"/>
      <c r="C16" s="447" t="s">
        <v>704</v>
      </c>
      <c r="D16" s="447"/>
      <c r="E16" s="453" t="s">
        <v>566</v>
      </c>
      <c r="F16" s="447"/>
      <c r="G16" s="453"/>
      <c r="H16" s="453"/>
      <c r="I16" s="453"/>
      <c r="J16" s="453"/>
      <c r="K16" s="453"/>
      <c r="L16" s="453"/>
      <c r="M16" s="453"/>
      <c r="N16" s="453"/>
      <c r="O16" s="453"/>
      <c r="P16" s="453"/>
      <c r="Q16" s="453"/>
      <c r="R16" s="454"/>
    </row>
    <row r="17" spans="1:18" s="472" customFormat="1" ht="16.5" customHeight="1" x14ac:dyDescent="0.15">
      <c r="A17" s="885"/>
      <c r="B17" s="446"/>
      <c r="C17" s="447"/>
      <c r="D17" s="447"/>
      <c r="E17" s="453"/>
      <c r="F17" s="453"/>
      <c r="G17" s="453" t="str">
        <f>+'注記(1)'!$G$3</f>
        <v>該当なし</v>
      </c>
      <c r="H17" s="453"/>
      <c r="I17" s="453"/>
      <c r="J17" s="453"/>
      <c r="K17" s="453"/>
      <c r="L17" s="453"/>
      <c r="M17" s="453"/>
      <c r="N17" s="453"/>
      <c r="O17" s="453"/>
      <c r="P17" s="453"/>
      <c r="Q17" s="453"/>
      <c r="R17" s="454" t="s">
        <v>595</v>
      </c>
    </row>
    <row r="18" spans="1:18" s="472" customFormat="1" ht="16.5" customHeight="1" x14ac:dyDescent="0.15">
      <c r="A18" s="473"/>
      <c r="B18" s="446"/>
      <c r="C18" s="447"/>
      <c r="D18" s="447"/>
      <c r="E18" s="453"/>
      <c r="F18" s="453"/>
      <c r="G18" s="453"/>
      <c r="H18" s="453"/>
      <c r="I18" s="453"/>
      <c r="J18" s="453"/>
      <c r="K18" s="453"/>
      <c r="L18" s="453"/>
      <c r="M18" s="453"/>
      <c r="N18" s="453"/>
      <c r="O18" s="453"/>
      <c r="P18" s="453"/>
      <c r="Q18" s="453"/>
      <c r="R18" s="455"/>
    </row>
    <row r="19" spans="1:18" s="472" customFormat="1" ht="16.5" customHeight="1" x14ac:dyDescent="0.15">
      <c r="A19" s="473"/>
      <c r="B19" s="446"/>
      <c r="C19" s="447" t="s">
        <v>705</v>
      </c>
      <c r="D19" s="447"/>
      <c r="E19" s="453" t="s">
        <v>567</v>
      </c>
      <c r="F19" s="453"/>
      <c r="G19" s="453"/>
      <c r="H19" s="453"/>
      <c r="I19" s="453"/>
      <c r="J19" s="453"/>
      <c r="K19" s="453"/>
      <c r="L19" s="453"/>
      <c r="M19" s="453"/>
      <c r="N19" s="453"/>
      <c r="O19" s="453"/>
      <c r="P19" s="453"/>
      <c r="Q19" s="453"/>
      <c r="R19" s="454"/>
    </row>
    <row r="20" spans="1:18" s="472" customFormat="1" ht="16.5" customHeight="1" x14ac:dyDescent="0.15">
      <c r="A20" s="473"/>
      <c r="B20" s="474"/>
      <c r="C20" s="447"/>
      <c r="D20" s="447"/>
      <c r="E20" s="453"/>
      <c r="F20" s="453"/>
      <c r="G20" s="453" t="str">
        <f>+'注記(1)'!$G$3</f>
        <v>該当なし</v>
      </c>
      <c r="H20" s="453"/>
      <c r="I20" s="453"/>
      <c r="J20" s="453"/>
      <c r="K20" s="453"/>
      <c r="L20" s="453"/>
      <c r="M20" s="453"/>
      <c r="N20" s="453"/>
      <c r="O20" s="453"/>
      <c r="P20" s="453"/>
      <c r="Q20" s="453"/>
      <c r="R20" s="454" t="s">
        <v>595</v>
      </c>
    </row>
    <row r="21" spans="1:18" s="472" customFormat="1" ht="16.5" customHeight="1" x14ac:dyDescent="0.15">
      <c r="A21" s="473"/>
      <c r="B21" s="474"/>
      <c r="C21" s="447"/>
      <c r="D21" s="447"/>
      <c r="E21" s="453"/>
      <c r="F21" s="453"/>
      <c r="G21" s="453"/>
      <c r="H21" s="453"/>
      <c r="I21" s="453"/>
      <c r="J21" s="453"/>
      <c r="K21" s="453"/>
      <c r="L21" s="453"/>
      <c r="M21" s="453"/>
      <c r="N21" s="453"/>
      <c r="O21" s="453"/>
      <c r="P21" s="453"/>
      <c r="Q21" s="453"/>
      <c r="R21" s="475"/>
    </row>
    <row r="22" spans="1:18" s="472" customFormat="1" ht="16.5" customHeight="1" x14ac:dyDescent="0.15">
      <c r="A22" s="473"/>
      <c r="B22" s="474"/>
      <c r="C22" s="447" t="s">
        <v>749</v>
      </c>
      <c r="D22" s="447"/>
      <c r="E22" s="449" t="s">
        <v>708</v>
      </c>
      <c r="F22" s="447"/>
      <c r="G22" s="449"/>
      <c r="H22" s="449"/>
      <c r="I22" s="449"/>
      <c r="J22" s="453"/>
      <c r="K22" s="453"/>
      <c r="L22" s="453"/>
      <c r="M22" s="453"/>
      <c r="N22" s="453"/>
      <c r="O22" s="453"/>
      <c r="P22" s="453"/>
      <c r="Q22" s="453"/>
      <c r="R22" s="435"/>
    </row>
    <row r="23" spans="1:18" s="472" customFormat="1" ht="16.5" customHeight="1" x14ac:dyDescent="0.15">
      <c r="A23" s="473"/>
      <c r="B23" s="474"/>
      <c r="C23" s="448"/>
      <c r="D23" s="448" t="s">
        <v>459</v>
      </c>
      <c r="E23" s="448"/>
      <c r="F23" s="449" t="s">
        <v>709</v>
      </c>
      <c r="G23" s="449"/>
      <c r="H23" s="449"/>
      <c r="I23" s="449"/>
      <c r="J23" s="453"/>
      <c r="K23" s="453"/>
      <c r="L23" s="453"/>
      <c r="M23" s="453"/>
      <c r="N23" s="453"/>
      <c r="O23" s="453"/>
      <c r="P23" s="453"/>
      <c r="Q23" s="453"/>
      <c r="R23" s="450"/>
    </row>
    <row r="24" spans="1:18" s="472" customFormat="1" ht="16.5" customHeight="1" x14ac:dyDescent="0.15">
      <c r="A24" s="473"/>
      <c r="B24" s="474"/>
      <c r="C24" s="448"/>
      <c r="D24" s="448"/>
      <c r="E24" s="448"/>
      <c r="F24" s="449"/>
      <c r="G24" s="449" t="str">
        <f>+'注記(1)'!$G$3</f>
        <v>該当なし</v>
      </c>
      <c r="H24" s="449"/>
      <c r="I24" s="449"/>
      <c r="J24" s="453"/>
      <c r="K24" s="453"/>
      <c r="L24" s="453"/>
      <c r="M24" s="453"/>
      <c r="N24" s="453"/>
      <c r="O24" s="453"/>
      <c r="P24" s="453"/>
      <c r="Q24" s="453"/>
      <c r="R24" s="454" t="s">
        <v>595</v>
      </c>
    </row>
    <row r="25" spans="1:18" s="472" customFormat="1" ht="16.5" customHeight="1" x14ac:dyDescent="0.15">
      <c r="A25" s="473"/>
      <c r="B25" s="474"/>
      <c r="C25" s="448"/>
      <c r="D25" s="448"/>
      <c r="E25" s="448"/>
      <c r="F25" s="449"/>
      <c r="G25" s="449"/>
      <c r="H25" s="449"/>
      <c r="I25" s="449"/>
      <c r="J25" s="453"/>
      <c r="K25" s="453"/>
      <c r="L25" s="453"/>
      <c r="M25" s="453"/>
      <c r="N25" s="453"/>
      <c r="O25" s="453"/>
      <c r="P25" s="453"/>
      <c r="Q25" s="453"/>
      <c r="R25" s="455"/>
    </row>
    <row r="26" spans="1:18" s="472" customFormat="1" ht="16.5" customHeight="1" x14ac:dyDescent="0.15">
      <c r="A26" s="473"/>
      <c r="B26" s="474"/>
      <c r="C26" s="448"/>
      <c r="D26" s="448" t="s">
        <v>281</v>
      </c>
      <c r="E26" s="448"/>
      <c r="F26" s="449" t="s">
        <v>710</v>
      </c>
      <c r="G26" s="449"/>
      <c r="H26" s="449"/>
      <c r="I26" s="449"/>
      <c r="J26" s="453"/>
      <c r="K26" s="453"/>
      <c r="L26" s="453"/>
      <c r="M26" s="453"/>
      <c r="N26" s="453"/>
      <c r="O26" s="453"/>
      <c r="P26" s="453"/>
      <c r="Q26" s="453"/>
      <c r="R26" s="450"/>
    </row>
    <row r="27" spans="1:18" s="472" customFormat="1" ht="16.5" customHeight="1" x14ac:dyDescent="0.15">
      <c r="A27" s="473"/>
      <c r="B27" s="474"/>
      <c r="C27" s="448"/>
      <c r="D27" s="448"/>
      <c r="E27" s="448"/>
      <c r="F27" s="449"/>
      <c r="G27" s="449" t="str">
        <f>+'注記(1)'!$G$3</f>
        <v>該当なし</v>
      </c>
      <c r="H27" s="449"/>
      <c r="I27" s="449"/>
      <c r="J27" s="453"/>
      <c r="K27" s="453"/>
      <c r="L27" s="453"/>
      <c r="M27" s="453"/>
      <c r="N27" s="453"/>
      <c r="O27" s="453"/>
      <c r="P27" s="453"/>
      <c r="Q27" s="453"/>
      <c r="R27" s="454" t="s">
        <v>595</v>
      </c>
    </row>
    <row r="28" spans="1:18" s="472" customFormat="1" ht="16.5" customHeight="1" x14ac:dyDescent="0.15">
      <c r="A28" s="473"/>
      <c r="B28" s="474"/>
      <c r="C28" s="448"/>
      <c r="D28" s="448"/>
      <c r="E28" s="448"/>
      <c r="F28" s="449"/>
      <c r="G28" s="449"/>
      <c r="H28" s="449"/>
      <c r="I28" s="449"/>
      <c r="J28" s="453"/>
      <c r="K28" s="453"/>
      <c r="L28" s="453"/>
      <c r="M28" s="453"/>
      <c r="N28" s="453"/>
      <c r="O28" s="453"/>
      <c r="P28" s="453"/>
      <c r="Q28" s="453"/>
      <c r="R28" s="455"/>
    </row>
    <row r="29" spans="1:18" s="472" customFormat="1" ht="16.5" customHeight="1" x14ac:dyDescent="0.15">
      <c r="A29" s="473"/>
      <c r="B29" s="474"/>
      <c r="C29" s="447" t="s">
        <v>706</v>
      </c>
      <c r="D29" s="447"/>
      <c r="E29" s="449" t="s">
        <v>712</v>
      </c>
      <c r="F29" s="447"/>
      <c r="G29" s="449"/>
      <c r="H29" s="449"/>
      <c r="I29" s="449"/>
      <c r="J29" s="453"/>
      <c r="K29" s="453"/>
      <c r="L29" s="453"/>
      <c r="M29" s="453"/>
      <c r="N29" s="453"/>
      <c r="O29" s="453"/>
      <c r="P29" s="453"/>
      <c r="Q29" s="453"/>
      <c r="R29" s="435"/>
    </row>
    <row r="30" spans="1:18" s="472" customFormat="1" ht="16.5" customHeight="1" x14ac:dyDescent="0.15">
      <c r="A30" s="473"/>
      <c r="B30" s="474"/>
      <c r="C30" s="448"/>
      <c r="D30" s="448" t="s">
        <v>459</v>
      </c>
      <c r="E30" s="448"/>
      <c r="F30" s="449" t="s">
        <v>713</v>
      </c>
      <c r="G30" s="449"/>
      <c r="H30" s="449"/>
      <c r="I30" s="449"/>
      <c r="J30" s="453"/>
      <c r="K30" s="453"/>
      <c r="L30" s="453"/>
      <c r="M30" s="453"/>
      <c r="N30" s="453"/>
      <c r="O30" s="453"/>
      <c r="P30" s="453"/>
      <c r="Q30" s="453"/>
      <c r="R30" s="450"/>
    </row>
    <row r="31" spans="1:18" s="472" customFormat="1" ht="16.5" customHeight="1" x14ac:dyDescent="0.15">
      <c r="A31" s="473"/>
      <c r="B31" s="474"/>
      <c r="C31" s="448"/>
      <c r="D31" s="448"/>
      <c r="E31" s="448"/>
      <c r="F31" s="449"/>
      <c r="G31" s="449" t="str">
        <f>+'注記(1)'!$G$3</f>
        <v>該当なし</v>
      </c>
      <c r="H31" s="449"/>
      <c r="I31" s="449"/>
      <c r="J31" s="453"/>
      <c r="K31" s="453"/>
      <c r="L31" s="453"/>
      <c r="M31" s="453"/>
      <c r="N31" s="453"/>
      <c r="O31" s="453"/>
      <c r="P31" s="453"/>
      <c r="Q31" s="453"/>
      <c r="R31" s="454" t="s">
        <v>595</v>
      </c>
    </row>
    <row r="32" spans="1:18" s="472" customFormat="1" ht="16.5" customHeight="1" x14ac:dyDescent="0.15">
      <c r="A32" s="473"/>
      <c r="B32" s="474"/>
      <c r="C32" s="448"/>
      <c r="D32" s="448"/>
      <c r="E32" s="448"/>
      <c r="F32" s="449"/>
      <c r="G32" s="449"/>
      <c r="H32" s="449"/>
      <c r="I32" s="449"/>
      <c r="J32" s="453"/>
      <c r="K32" s="453"/>
      <c r="L32" s="453"/>
      <c r="M32" s="453"/>
      <c r="N32" s="453"/>
      <c r="O32" s="453"/>
      <c r="P32" s="453"/>
      <c r="Q32" s="453"/>
      <c r="R32" s="455"/>
    </row>
    <row r="33" spans="1:18" s="472" customFormat="1" ht="16.5" customHeight="1" x14ac:dyDescent="0.15">
      <c r="A33" s="473"/>
      <c r="B33" s="474"/>
      <c r="C33" s="448"/>
      <c r="D33" s="448" t="s">
        <v>281</v>
      </c>
      <c r="E33" s="448"/>
      <c r="F33" s="449" t="s">
        <v>714</v>
      </c>
      <c r="G33" s="449"/>
      <c r="H33" s="449"/>
      <c r="I33" s="449"/>
      <c r="J33" s="453"/>
      <c r="K33" s="453"/>
      <c r="L33" s="453"/>
      <c r="M33" s="453"/>
      <c r="N33" s="453"/>
      <c r="O33" s="453"/>
      <c r="P33" s="453"/>
      <c r="Q33" s="453"/>
      <c r="R33" s="450"/>
    </row>
    <row r="34" spans="1:18" s="472" customFormat="1" ht="16.5" customHeight="1" x14ac:dyDescent="0.15">
      <c r="A34" s="473"/>
      <c r="B34" s="474"/>
      <c r="C34" s="448"/>
      <c r="D34" s="448"/>
      <c r="E34" s="448"/>
      <c r="F34" s="449"/>
      <c r="G34" s="449" t="str">
        <f>+'注記(1)'!$G$3</f>
        <v>該当なし</v>
      </c>
      <c r="H34" s="449"/>
      <c r="I34" s="449"/>
      <c r="J34" s="453"/>
      <c r="K34" s="453"/>
      <c r="L34" s="453"/>
      <c r="M34" s="453"/>
      <c r="N34" s="453"/>
      <c r="O34" s="453"/>
      <c r="P34" s="453"/>
      <c r="Q34" s="453"/>
      <c r="R34" s="454" t="s">
        <v>595</v>
      </c>
    </row>
    <row r="35" spans="1:18" s="472" customFormat="1" ht="16.5" customHeight="1" x14ac:dyDescent="0.15">
      <c r="A35" s="473"/>
      <c r="B35" s="474"/>
      <c r="C35" s="448"/>
      <c r="D35" s="448"/>
      <c r="E35" s="448"/>
      <c r="F35" s="449"/>
      <c r="G35" s="449"/>
      <c r="H35" s="449"/>
      <c r="I35" s="449"/>
      <c r="J35" s="453"/>
      <c r="K35" s="453"/>
      <c r="L35" s="453"/>
      <c r="M35" s="453"/>
      <c r="N35" s="453"/>
      <c r="O35" s="453"/>
      <c r="P35" s="453"/>
      <c r="Q35" s="453"/>
      <c r="R35" s="455"/>
    </row>
    <row r="36" spans="1:18" ht="16.5" customHeight="1" x14ac:dyDescent="0.15">
      <c r="B36" s="446"/>
      <c r="C36" s="447" t="s">
        <v>707</v>
      </c>
      <c r="D36" s="447"/>
      <c r="E36" s="449" t="s">
        <v>568</v>
      </c>
      <c r="F36" s="449"/>
      <c r="G36" s="449"/>
      <c r="H36" s="449"/>
      <c r="I36" s="449"/>
      <c r="J36" s="449"/>
      <c r="K36" s="449"/>
      <c r="L36" s="449"/>
      <c r="M36" s="449"/>
      <c r="N36" s="449"/>
      <c r="O36" s="449"/>
      <c r="P36" s="449"/>
      <c r="Q36" s="449"/>
      <c r="R36" s="435"/>
    </row>
    <row r="37" spans="1:18" ht="16.5" customHeight="1" x14ac:dyDescent="0.15">
      <c r="B37" s="446"/>
      <c r="C37" s="447"/>
      <c r="D37" s="449" t="s">
        <v>569</v>
      </c>
      <c r="E37" s="447"/>
      <c r="F37" s="477"/>
      <c r="G37" s="449"/>
      <c r="H37" s="449"/>
      <c r="I37" s="449"/>
      <c r="J37" s="449"/>
      <c r="K37" s="449"/>
      <c r="L37" s="449"/>
      <c r="M37" s="449"/>
      <c r="N37" s="449"/>
      <c r="O37" s="449"/>
      <c r="P37" s="449"/>
      <c r="Q37" s="449"/>
      <c r="R37" s="450"/>
    </row>
    <row r="38" spans="1:18" ht="16.5" customHeight="1" x14ac:dyDescent="0.15">
      <c r="B38" s="446"/>
      <c r="C38" s="879" t="s">
        <v>750</v>
      </c>
      <c r="D38" s="880"/>
      <c r="E38" s="880"/>
      <c r="F38" s="880"/>
      <c r="G38" s="881"/>
      <c r="H38" s="879" t="s">
        <v>367</v>
      </c>
      <c r="I38" s="881"/>
      <c r="J38" s="478" t="s">
        <v>369</v>
      </c>
      <c r="K38" s="886" t="s">
        <v>370</v>
      </c>
      <c r="L38" s="886" t="s">
        <v>372</v>
      </c>
      <c r="M38" s="879" t="s">
        <v>482</v>
      </c>
      <c r="N38" s="881"/>
      <c r="O38" s="449"/>
      <c r="P38" s="449"/>
      <c r="Q38" s="449"/>
      <c r="R38" s="454"/>
    </row>
    <row r="39" spans="1:18" ht="16.5" customHeight="1" x14ac:dyDescent="0.15">
      <c r="B39" s="446"/>
      <c r="C39" s="876"/>
      <c r="D39" s="877"/>
      <c r="E39" s="877"/>
      <c r="F39" s="877"/>
      <c r="G39" s="878"/>
      <c r="H39" s="883" t="s">
        <v>368</v>
      </c>
      <c r="I39" s="884"/>
      <c r="J39" s="479" t="s">
        <v>371</v>
      </c>
      <c r="K39" s="882"/>
      <c r="L39" s="882"/>
      <c r="M39" s="883" t="str">
        <f>"("&amp;+'貸借（1）'!AA18&amp;")"</f>
        <v>(千円)</v>
      </c>
      <c r="N39" s="884"/>
      <c r="O39" s="449"/>
      <c r="P39" s="449"/>
      <c r="Q39" s="449"/>
      <c r="R39" s="454"/>
    </row>
    <row r="40" spans="1:18" ht="16.5" customHeight="1" x14ac:dyDescent="0.15">
      <c r="B40" s="446"/>
      <c r="C40" s="879" t="s">
        <v>613</v>
      </c>
      <c r="D40" s="880"/>
      <c r="E40" s="880"/>
      <c r="F40" s="880"/>
      <c r="G40" s="881"/>
      <c r="H40" s="886"/>
      <c r="I40" s="886"/>
      <c r="J40" s="480"/>
      <c r="K40" s="480"/>
      <c r="L40" s="480"/>
      <c r="M40" s="886"/>
      <c r="N40" s="886"/>
      <c r="O40" s="449"/>
      <c r="P40" s="449"/>
      <c r="Q40" s="449"/>
      <c r="R40" s="454" t="s">
        <v>595</v>
      </c>
    </row>
    <row r="41" spans="1:18" ht="16.5" customHeight="1" x14ac:dyDescent="0.15">
      <c r="B41" s="446"/>
      <c r="C41" s="882"/>
      <c r="D41" s="882"/>
      <c r="E41" s="882"/>
      <c r="F41" s="882"/>
      <c r="G41" s="882"/>
      <c r="H41" s="882"/>
      <c r="I41" s="882"/>
      <c r="J41" s="482"/>
      <c r="K41" s="482"/>
      <c r="L41" s="482"/>
      <c r="M41" s="882"/>
      <c r="N41" s="882"/>
      <c r="O41" s="449"/>
      <c r="P41" s="449"/>
      <c r="Q41" s="449"/>
      <c r="R41" s="455"/>
    </row>
    <row r="42" spans="1:18" ht="16.5" customHeight="1" x14ac:dyDescent="0.15">
      <c r="B42" s="446"/>
      <c r="C42" s="449"/>
      <c r="D42" s="449"/>
      <c r="E42" s="447"/>
      <c r="F42" s="449" t="s">
        <v>751</v>
      </c>
      <c r="G42" s="449"/>
      <c r="H42" s="449"/>
      <c r="I42" s="449"/>
      <c r="J42" s="449"/>
      <c r="K42" s="449"/>
      <c r="L42" s="449"/>
      <c r="M42" s="449"/>
      <c r="N42" s="449"/>
      <c r="O42" s="449"/>
      <c r="P42" s="449"/>
      <c r="Q42" s="449"/>
    </row>
    <row r="43" spans="1:18" ht="16.5" customHeight="1" x14ac:dyDescent="0.15">
      <c r="B43" s="446"/>
      <c r="C43" s="449"/>
      <c r="D43" s="448" t="s">
        <v>459</v>
      </c>
      <c r="E43" s="447"/>
      <c r="F43" s="447" t="s">
        <v>766</v>
      </c>
      <c r="G43" s="449"/>
      <c r="H43" s="449"/>
      <c r="I43" s="449"/>
      <c r="J43" s="449"/>
      <c r="K43" s="449"/>
      <c r="L43" s="449"/>
      <c r="M43" s="449"/>
      <c r="N43" s="449"/>
      <c r="O43" s="449"/>
      <c r="P43" s="449"/>
      <c r="Q43" s="449"/>
    </row>
    <row r="44" spans="1:18" ht="16.5" customHeight="1" x14ac:dyDescent="0.15">
      <c r="B44" s="446"/>
      <c r="C44" s="879" t="s">
        <v>750</v>
      </c>
      <c r="D44" s="880"/>
      <c r="E44" s="880"/>
      <c r="F44" s="880"/>
      <c r="G44" s="881"/>
      <c r="H44" s="879" t="s">
        <v>367</v>
      </c>
      <c r="I44" s="881"/>
      <c r="J44" s="478" t="s">
        <v>369</v>
      </c>
      <c r="K44" s="886" t="s">
        <v>370</v>
      </c>
      <c r="L44" s="879" t="s">
        <v>373</v>
      </c>
      <c r="M44" s="881"/>
      <c r="N44" s="879" t="s">
        <v>374</v>
      </c>
      <c r="O44" s="881"/>
      <c r="P44" s="886" t="s">
        <v>372</v>
      </c>
      <c r="Q44" s="478" t="s">
        <v>382</v>
      </c>
      <c r="R44" s="483"/>
    </row>
    <row r="45" spans="1:18" ht="16.5" customHeight="1" x14ac:dyDescent="0.15">
      <c r="B45" s="446"/>
      <c r="C45" s="876"/>
      <c r="D45" s="877"/>
      <c r="E45" s="877"/>
      <c r="F45" s="877"/>
      <c r="G45" s="878"/>
      <c r="H45" s="883" t="s">
        <v>368</v>
      </c>
      <c r="I45" s="884"/>
      <c r="J45" s="481" t="s">
        <v>371</v>
      </c>
      <c r="K45" s="882"/>
      <c r="L45" s="876"/>
      <c r="M45" s="878"/>
      <c r="N45" s="876"/>
      <c r="O45" s="878"/>
      <c r="P45" s="882"/>
      <c r="Q45" s="481" t="str">
        <f>"("&amp;+'貸借（1）'!AA18&amp;")"</f>
        <v>(千円)</v>
      </c>
      <c r="R45" s="484"/>
    </row>
    <row r="46" spans="1:18" ht="16.5" customHeight="1" x14ac:dyDescent="0.15">
      <c r="B46" s="446"/>
      <c r="C46" s="879" t="s">
        <v>613</v>
      </c>
      <c r="D46" s="880"/>
      <c r="E46" s="880"/>
      <c r="F46" s="880"/>
      <c r="G46" s="881"/>
      <c r="H46" s="879"/>
      <c r="I46" s="881"/>
      <c r="J46" s="480"/>
      <c r="K46" s="480"/>
      <c r="L46" s="879"/>
      <c r="M46" s="881"/>
      <c r="N46" s="879"/>
      <c r="O46" s="881"/>
      <c r="P46" s="480"/>
      <c r="Q46" s="480"/>
      <c r="R46" s="484" t="s">
        <v>595</v>
      </c>
    </row>
    <row r="47" spans="1:18" ht="16.5" customHeight="1" x14ac:dyDescent="0.15">
      <c r="B47" s="446"/>
      <c r="C47" s="876"/>
      <c r="D47" s="877"/>
      <c r="E47" s="877"/>
      <c r="F47" s="877"/>
      <c r="G47" s="878"/>
      <c r="H47" s="876"/>
      <c r="I47" s="878"/>
      <c r="J47" s="482"/>
      <c r="K47" s="482"/>
      <c r="L47" s="876"/>
      <c r="M47" s="878"/>
      <c r="N47" s="876"/>
      <c r="O47" s="878"/>
      <c r="P47" s="482"/>
      <c r="Q47" s="482"/>
      <c r="R47" s="485"/>
    </row>
    <row r="56" spans="1:2" ht="16.5" customHeight="1" x14ac:dyDescent="0.15">
      <c r="A56" s="451"/>
      <c r="B56" s="451"/>
    </row>
    <row r="57" spans="1:2" ht="16.5" customHeight="1" x14ac:dyDescent="0.15">
      <c r="A57" s="451"/>
      <c r="B57" s="451"/>
    </row>
    <row r="58" spans="1:2" ht="16.5" customHeight="1" x14ac:dyDescent="0.15">
      <c r="A58" s="451"/>
      <c r="B58" s="451"/>
    </row>
    <row r="59" spans="1:2" ht="16.5" customHeight="1" x14ac:dyDescent="0.15">
      <c r="A59" s="451"/>
      <c r="B59" s="451"/>
    </row>
    <row r="60" spans="1:2" ht="16.5" customHeight="1" x14ac:dyDescent="0.15">
      <c r="A60" s="451"/>
      <c r="B60" s="451"/>
    </row>
    <row r="61" spans="1:2" ht="16.5" customHeight="1" x14ac:dyDescent="0.15">
      <c r="A61" s="451"/>
      <c r="B61" s="451"/>
    </row>
    <row r="62" spans="1:2" ht="16.5" customHeight="1" x14ac:dyDescent="0.15">
      <c r="A62" s="451"/>
      <c r="B62" s="451"/>
    </row>
  </sheetData>
  <sheetProtection sheet="1" objects="1" scenarios="1" selectLockedCells="1"/>
  <mergeCells count="29">
    <mergeCell ref="N47:O47"/>
    <mergeCell ref="L47:M47"/>
    <mergeCell ref="L46:M46"/>
    <mergeCell ref="N46:O46"/>
    <mergeCell ref="M39:N39"/>
    <mergeCell ref="L38:L39"/>
    <mergeCell ref="A3:A17"/>
    <mergeCell ref="P44:P45"/>
    <mergeCell ref="N44:O45"/>
    <mergeCell ref="L44:M45"/>
    <mergeCell ref="K44:K45"/>
    <mergeCell ref="H38:I38"/>
    <mergeCell ref="M40:N40"/>
    <mergeCell ref="H39:I39"/>
    <mergeCell ref="M38:N38"/>
    <mergeCell ref="M41:N41"/>
    <mergeCell ref="C40:G40"/>
    <mergeCell ref="H40:I40"/>
    <mergeCell ref="K38:K39"/>
    <mergeCell ref="C38:G39"/>
    <mergeCell ref="C47:G47"/>
    <mergeCell ref="C46:G46"/>
    <mergeCell ref="H47:I47"/>
    <mergeCell ref="H41:I41"/>
    <mergeCell ref="H44:I44"/>
    <mergeCell ref="H45:I45"/>
    <mergeCell ref="C44:G45"/>
    <mergeCell ref="H46:I46"/>
    <mergeCell ref="C41:G41"/>
  </mergeCells>
  <phoneticPr fontId="2"/>
  <pageMargins left="0.75" right="0.23" top="0.8" bottom="0.37" header="0.26" footer="0.23"/>
  <pageSetup paperSize="9" orientation="portrait" horizontalDpi="4294967293"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40"/>
  <sheetViews>
    <sheetView showRowColHeaders="0" showZeros="0" workbookViewId="0"/>
  </sheetViews>
  <sheetFormatPr defaultColWidth="14.875" defaultRowHeight="16.5" customHeight="1" x14ac:dyDescent="0.15"/>
  <cols>
    <col min="1" max="1" width="2.5" style="433" customWidth="1"/>
    <col min="2" max="2" width="2.625" style="466" customWidth="1"/>
    <col min="3" max="6" width="1.875" style="468" customWidth="1"/>
    <col min="7" max="7" width="1.875" style="451" customWidth="1"/>
    <col min="8" max="8" width="5.125" style="451" customWidth="1"/>
    <col min="9" max="9" width="8.875" style="451" customWidth="1"/>
    <col min="10" max="10" width="12.25" style="451" customWidth="1"/>
    <col min="11" max="11" width="7.75" style="451" customWidth="1"/>
    <col min="12" max="12" width="7.375" style="451" customWidth="1"/>
    <col min="13" max="13" width="4.375" style="451" customWidth="1"/>
    <col min="14" max="15" width="5.625" style="451" customWidth="1"/>
    <col min="16" max="16" width="7.125" style="451" customWidth="1"/>
    <col min="17" max="17" width="9.875" style="451" customWidth="1"/>
    <col min="18" max="18" width="25.375" style="451" customWidth="1"/>
    <col min="19" max="19" width="14.875" style="451" customWidth="1"/>
    <col min="20" max="20" width="12.75" style="451" customWidth="1"/>
    <col min="21" max="16384" width="14.875" style="451"/>
  </cols>
  <sheetData>
    <row r="1" spans="1:20" s="435" customFormat="1" ht="16.5" customHeight="1" x14ac:dyDescent="0.15">
      <c r="B1" s="436"/>
      <c r="C1" s="437"/>
      <c r="D1" s="437"/>
      <c r="E1" s="437"/>
      <c r="F1" s="437"/>
    </row>
    <row r="2" spans="1:20" s="442" customFormat="1" ht="16.5" customHeight="1" x14ac:dyDescent="0.15">
      <c r="B2" s="436"/>
      <c r="C2" s="443" t="s">
        <v>778</v>
      </c>
      <c r="D2" s="443"/>
      <c r="E2" s="444"/>
      <c r="F2" s="444"/>
      <c r="G2" s="444"/>
      <c r="H2" s="445"/>
      <c r="I2" s="445"/>
      <c r="J2" s="445"/>
      <c r="K2" s="445"/>
      <c r="L2" s="443"/>
      <c r="M2" s="443"/>
      <c r="N2" s="443"/>
      <c r="O2" s="443"/>
      <c r="P2" s="443"/>
      <c r="Q2" s="443"/>
      <c r="R2" s="443"/>
    </row>
    <row r="3" spans="1:20" ht="16.5" customHeight="1" x14ac:dyDescent="0.15">
      <c r="B3" s="446"/>
      <c r="C3" s="447"/>
      <c r="D3" s="448" t="s">
        <v>281</v>
      </c>
      <c r="E3" s="447"/>
      <c r="F3" s="449" t="s">
        <v>752</v>
      </c>
      <c r="G3" s="449"/>
      <c r="H3" s="449"/>
      <c r="I3" s="449"/>
      <c r="J3" s="449"/>
      <c r="K3" s="449"/>
      <c r="L3" s="449"/>
      <c r="M3" s="449"/>
      <c r="N3" s="449"/>
      <c r="O3" s="449"/>
      <c r="P3" s="449"/>
      <c r="Q3" s="449"/>
      <c r="R3" s="450"/>
    </row>
    <row r="4" spans="1:20" ht="16.5" customHeight="1" x14ac:dyDescent="0.15">
      <c r="A4" s="887" t="str">
        <f>IF('注記(1)'!G7="","注記（1）のページ欄外で株数を入力","")</f>
        <v>注記（1）のページ欄外で株数を入力</v>
      </c>
      <c r="B4" s="452"/>
      <c r="C4" s="448"/>
      <c r="D4" s="448"/>
      <c r="E4" s="448"/>
      <c r="F4" s="449"/>
      <c r="G4" s="453" t="str">
        <f>+'注記(1)'!$G$3</f>
        <v>該当なし</v>
      </c>
      <c r="H4" s="449"/>
      <c r="I4" s="449"/>
      <c r="J4" s="449"/>
      <c r="K4" s="449"/>
      <c r="L4" s="449"/>
      <c r="M4" s="449"/>
      <c r="N4" s="449"/>
      <c r="O4" s="449"/>
      <c r="P4" s="449"/>
      <c r="Q4" s="449"/>
      <c r="R4" s="454" t="s">
        <v>595</v>
      </c>
    </row>
    <row r="5" spans="1:20" ht="16.5" customHeight="1" x14ac:dyDescent="0.15">
      <c r="A5" s="887"/>
      <c r="B5" s="452"/>
      <c r="C5" s="448"/>
      <c r="D5" s="448"/>
      <c r="E5" s="448"/>
      <c r="F5" s="449"/>
      <c r="G5" s="453"/>
      <c r="H5" s="449"/>
      <c r="I5" s="449"/>
      <c r="J5" s="449"/>
      <c r="K5" s="449"/>
      <c r="L5" s="449"/>
      <c r="M5" s="449"/>
      <c r="N5" s="449"/>
      <c r="O5" s="449"/>
      <c r="P5" s="449"/>
      <c r="Q5" s="449"/>
      <c r="R5" s="455"/>
    </row>
    <row r="6" spans="1:20" ht="16.5" customHeight="1" x14ac:dyDescent="0.15">
      <c r="A6" s="887"/>
      <c r="B6" s="456"/>
      <c r="C6" s="447"/>
      <c r="D6" s="448" t="s">
        <v>283</v>
      </c>
      <c r="E6" s="447"/>
      <c r="F6" s="449" t="s">
        <v>753</v>
      </c>
      <c r="G6" s="449"/>
      <c r="H6" s="449"/>
      <c r="I6" s="449"/>
      <c r="J6" s="449"/>
      <c r="K6" s="449"/>
      <c r="L6" s="449"/>
      <c r="M6" s="449"/>
      <c r="N6" s="449"/>
      <c r="O6" s="449"/>
      <c r="P6" s="449"/>
      <c r="Q6" s="449"/>
      <c r="R6" s="450"/>
    </row>
    <row r="7" spans="1:20" ht="16.5" customHeight="1" x14ac:dyDescent="0.15">
      <c r="A7" s="887"/>
      <c r="B7" s="452"/>
      <c r="C7" s="448"/>
      <c r="D7" s="448"/>
      <c r="E7" s="448"/>
      <c r="F7" s="449"/>
      <c r="G7" s="453" t="str">
        <f>+'注記(1)'!$G$3</f>
        <v>該当なし</v>
      </c>
      <c r="H7" s="449"/>
      <c r="I7" s="449"/>
      <c r="J7" s="449"/>
      <c r="K7" s="449"/>
      <c r="L7" s="449"/>
      <c r="M7" s="449"/>
      <c r="N7" s="449"/>
      <c r="O7" s="449"/>
      <c r="P7" s="449"/>
      <c r="Q7" s="449"/>
      <c r="R7" s="454" t="s">
        <v>595</v>
      </c>
    </row>
    <row r="8" spans="1:20" ht="16.5" customHeight="1" x14ac:dyDescent="0.15">
      <c r="A8" s="887"/>
      <c r="B8" s="452"/>
      <c r="C8" s="448"/>
      <c r="D8" s="448"/>
      <c r="E8" s="448"/>
      <c r="F8" s="449"/>
      <c r="G8" s="453"/>
      <c r="H8" s="449"/>
      <c r="I8" s="449"/>
      <c r="J8" s="449"/>
      <c r="K8" s="449"/>
      <c r="L8" s="449"/>
      <c r="M8" s="449"/>
      <c r="N8" s="449"/>
      <c r="O8" s="449"/>
      <c r="P8" s="449"/>
      <c r="Q8" s="449"/>
      <c r="R8" s="455"/>
    </row>
    <row r="9" spans="1:20" ht="16.5" customHeight="1" x14ac:dyDescent="0.15">
      <c r="A9" s="887"/>
      <c r="B9" s="452"/>
      <c r="C9" s="448" t="s">
        <v>754</v>
      </c>
      <c r="D9" s="448"/>
      <c r="E9" s="449" t="s">
        <v>755</v>
      </c>
      <c r="F9" s="448"/>
      <c r="G9" s="449"/>
      <c r="H9" s="449"/>
      <c r="I9" s="449"/>
      <c r="J9" s="449"/>
      <c r="K9" s="449"/>
      <c r="L9" s="449"/>
      <c r="M9" s="449"/>
      <c r="N9" s="449"/>
      <c r="O9" s="449"/>
      <c r="P9" s="449"/>
      <c r="Q9" s="449"/>
      <c r="R9" s="457"/>
    </row>
    <row r="10" spans="1:20" ht="16.5" customHeight="1" x14ac:dyDescent="0.15">
      <c r="A10" s="887"/>
      <c r="B10" s="456"/>
      <c r="C10" s="447"/>
      <c r="D10" s="448" t="s">
        <v>459</v>
      </c>
      <c r="E10" s="447"/>
      <c r="F10" s="449" t="s">
        <v>756</v>
      </c>
      <c r="G10" s="449"/>
      <c r="H10" s="449"/>
      <c r="I10" s="449"/>
      <c r="J10" s="449"/>
      <c r="K10" s="449"/>
      <c r="L10" s="449"/>
      <c r="M10" s="449"/>
      <c r="N10" s="449"/>
      <c r="O10" s="449"/>
      <c r="P10" s="449"/>
      <c r="Q10" s="449"/>
      <c r="R10" s="458" t="s">
        <v>764</v>
      </c>
    </row>
    <row r="11" spans="1:20" ht="16.5" customHeight="1" x14ac:dyDescent="0.15">
      <c r="A11" s="887"/>
      <c r="B11" s="459" t="str">
        <f>IF('注記(1)'!G7="","⇒","")</f>
        <v>⇒</v>
      </c>
      <c r="C11" s="448"/>
      <c r="D11" s="888" t="e">
        <f>ROUNDDOWN(+T11,2)</f>
        <v>#DIV/0!</v>
      </c>
      <c r="E11" s="888"/>
      <c r="F11" s="888"/>
      <c r="G11" s="888"/>
      <c r="H11" s="888"/>
      <c r="I11" s="449" t="s">
        <v>544</v>
      </c>
      <c r="J11" s="449"/>
      <c r="K11" s="449"/>
      <c r="L11" s="449"/>
      <c r="M11" s="449"/>
      <c r="N11" s="449"/>
      <c r="O11" s="449"/>
      <c r="P11" s="449"/>
      <c r="Q11" s="449"/>
      <c r="R11" s="461" t="s">
        <v>612</v>
      </c>
      <c r="S11" s="462" t="s">
        <v>562</v>
      </c>
      <c r="T11" s="463" t="e">
        <f>+'入力(貸借)、検算'!S85/'注記(1)'!G7</f>
        <v>#DIV/0!</v>
      </c>
    </row>
    <row r="12" spans="1:20" ht="16.5" customHeight="1" x14ac:dyDescent="0.15">
      <c r="A12" s="887"/>
      <c r="B12" s="456"/>
      <c r="C12" s="447"/>
      <c r="D12" s="448" t="s">
        <v>281</v>
      </c>
      <c r="E12" s="447"/>
      <c r="F12" s="449" t="s">
        <v>757</v>
      </c>
      <c r="G12" s="449"/>
      <c r="H12" s="449"/>
      <c r="I12" s="449"/>
      <c r="J12" s="449"/>
      <c r="K12" s="449"/>
      <c r="L12" s="449"/>
      <c r="M12" s="449"/>
      <c r="N12" s="449"/>
      <c r="O12" s="449"/>
      <c r="P12" s="449"/>
      <c r="Q12" s="449"/>
      <c r="R12" s="458" t="s">
        <v>764</v>
      </c>
    </row>
    <row r="13" spans="1:20" ht="16.5" customHeight="1" x14ac:dyDescent="0.15">
      <c r="A13" s="887"/>
      <c r="B13" s="459" t="str">
        <f>IF('注記(1)'!G7="","⇒","")</f>
        <v>⇒</v>
      </c>
      <c r="C13" s="448"/>
      <c r="D13" s="888" t="e">
        <f>ROUNDDOWN(+T13,2)</f>
        <v>#DIV/0!</v>
      </c>
      <c r="E13" s="888"/>
      <c r="F13" s="888"/>
      <c r="G13" s="888"/>
      <c r="H13" s="888"/>
      <c r="I13" s="449" t="s">
        <v>544</v>
      </c>
      <c r="J13" s="449"/>
      <c r="K13" s="449"/>
      <c r="L13" s="449"/>
      <c r="M13" s="449"/>
      <c r="N13" s="449"/>
      <c r="O13" s="449"/>
      <c r="P13" s="449"/>
      <c r="Q13" s="449"/>
      <c r="R13" s="458" t="s">
        <v>612</v>
      </c>
      <c r="S13" s="462" t="s">
        <v>563</v>
      </c>
      <c r="T13" s="464" t="e">
        <f>+'入力(損益等)'!N77/'注記(1)'!G7</f>
        <v>#DIV/0!</v>
      </c>
    </row>
    <row r="14" spans="1:20" ht="16.5" customHeight="1" x14ac:dyDescent="0.15">
      <c r="A14" s="887"/>
      <c r="B14" s="459"/>
      <c r="C14" s="448"/>
      <c r="D14" s="460"/>
      <c r="E14" s="460"/>
      <c r="F14" s="460"/>
      <c r="G14" s="460"/>
      <c r="H14" s="460"/>
      <c r="I14" s="449"/>
      <c r="J14" s="449"/>
      <c r="K14" s="449"/>
      <c r="L14" s="449"/>
      <c r="M14" s="449"/>
      <c r="N14" s="449"/>
      <c r="O14" s="449"/>
      <c r="P14" s="449"/>
      <c r="Q14" s="449"/>
      <c r="R14" s="465"/>
      <c r="S14" s="462"/>
      <c r="T14" s="464"/>
    </row>
    <row r="15" spans="1:20" ht="16.5" customHeight="1" x14ac:dyDescent="0.15">
      <c r="A15" s="887"/>
      <c r="B15" s="456"/>
      <c r="C15" s="447" t="s">
        <v>758</v>
      </c>
      <c r="D15" s="447"/>
      <c r="E15" s="449" t="s">
        <v>759</v>
      </c>
      <c r="F15" s="449"/>
      <c r="G15" s="449"/>
      <c r="H15" s="449"/>
      <c r="I15" s="449"/>
      <c r="J15" s="449"/>
      <c r="K15" s="449"/>
      <c r="L15" s="449"/>
      <c r="M15" s="449"/>
      <c r="N15" s="449"/>
      <c r="O15" s="449"/>
      <c r="P15" s="449"/>
      <c r="Q15" s="449"/>
      <c r="R15" s="450"/>
    </row>
    <row r="16" spans="1:20" ht="16.5" customHeight="1" x14ac:dyDescent="0.15">
      <c r="A16" s="887"/>
      <c r="B16" s="452"/>
      <c r="C16" s="448"/>
      <c r="D16" s="448"/>
      <c r="E16" s="449"/>
      <c r="F16" s="448"/>
      <c r="G16" s="453" t="str">
        <f>+'注記(1)'!$G$3</f>
        <v>該当なし</v>
      </c>
      <c r="H16" s="449"/>
      <c r="I16" s="449"/>
      <c r="J16" s="449"/>
      <c r="K16" s="449"/>
      <c r="L16" s="449"/>
      <c r="M16" s="449"/>
      <c r="N16" s="449"/>
      <c r="O16" s="449"/>
      <c r="P16" s="449"/>
      <c r="Q16" s="449"/>
      <c r="R16" s="454" t="s">
        <v>595</v>
      </c>
    </row>
    <row r="17" spans="1:18" ht="16.5" customHeight="1" x14ac:dyDescent="0.15">
      <c r="A17" s="887"/>
      <c r="B17" s="452"/>
      <c r="C17" s="448"/>
      <c r="D17" s="448"/>
      <c r="E17" s="449"/>
      <c r="F17" s="448"/>
      <c r="G17" s="453"/>
      <c r="H17" s="449"/>
      <c r="I17" s="449"/>
      <c r="J17" s="449"/>
      <c r="K17" s="449"/>
      <c r="L17" s="449"/>
      <c r="M17" s="449"/>
      <c r="N17" s="449"/>
      <c r="O17" s="449"/>
      <c r="P17" s="449"/>
      <c r="Q17" s="449"/>
      <c r="R17" s="455"/>
    </row>
    <row r="18" spans="1:18" ht="16.5" customHeight="1" x14ac:dyDescent="0.15">
      <c r="A18" s="887"/>
      <c r="B18" s="456"/>
      <c r="C18" s="447" t="s">
        <v>760</v>
      </c>
      <c r="D18" s="447"/>
      <c r="E18" s="449" t="s">
        <v>761</v>
      </c>
      <c r="F18" s="449"/>
      <c r="G18" s="449"/>
      <c r="H18" s="449"/>
      <c r="I18" s="449"/>
      <c r="J18" s="449"/>
      <c r="K18" s="449"/>
      <c r="L18" s="449"/>
      <c r="M18" s="449"/>
      <c r="N18" s="449"/>
      <c r="O18" s="449"/>
      <c r="P18" s="449"/>
      <c r="Q18" s="449"/>
      <c r="R18" s="450"/>
    </row>
    <row r="19" spans="1:18" ht="16.5" customHeight="1" x14ac:dyDescent="0.15">
      <c r="A19" s="887"/>
      <c r="B19" s="452"/>
      <c r="C19" s="448"/>
      <c r="D19" s="448"/>
      <c r="E19" s="449"/>
      <c r="F19" s="448"/>
      <c r="G19" s="453" t="str">
        <f>+'注記(1)'!$G$3</f>
        <v>該当なし</v>
      </c>
      <c r="H19" s="449"/>
      <c r="I19" s="449"/>
      <c r="J19" s="449"/>
      <c r="K19" s="449"/>
      <c r="L19" s="449"/>
      <c r="M19" s="449"/>
      <c r="N19" s="449"/>
      <c r="O19" s="449"/>
      <c r="P19" s="449"/>
      <c r="Q19" s="449"/>
      <c r="R19" s="454" t="s">
        <v>595</v>
      </c>
    </row>
    <row r="20" spans="1:18" ht="16.5" customHeight="1" x14ac:dyDescent="0.15">
      <c r="A20" s="887"/>
      <c r="B20" s="452"/>
      <c r="C20" s="448"/>
      <c r="D20" s="448"/>
      <c r="E20" s="449"/>
      <c r="F20" s="448"/>
      <c r="G20" s="453"/>
      <c r="H20" s="449"/>
      <c r="I20" s="449"/>
      <c r="J20" s="449"/>
      <c r="K20" s="449"/>
      <c r="L20" s="449"/>
      <c r="M20" s="449"/>
      <c r="N20" s="449"/>
      <c r="O20" s="449"/>
      <c r="P20" s="449"/>
      <c r="Q20" s="449"/>
      <c r="R20" s="455"/>
    </row>
    <row r="21" spans="1:18" ht="16.5" customHeight="1" x14ac:dyDescent="0.15">
      <c r="A21" s="887"/>
      <c r="B21" s="452"/>
      <c r="C21" s="447" t="s">
        <v>786</v>
      </c>
      <c r="D21" s="447"/>
      <c r="E21" s="449"/>
      <c r="F21" s="449"/>
      <c r="G21" s="449"/>
      <c r="H21" s="449"/>
      <c r="I21" s="449"/>
      <c r="J21" s="449"/>
      <c r="K21" s="449"/>
      <c r="L21" s="449"/>
      <c r="M21" s="449"/>
      <c r="N21" s="449"/>
      <c r="O21" s="449"/>
      <c r="P21" s="449"/>
      <c r="Q21" s="449"/>
      <c r="R21" s="450"/>
    </row>
    <row r="22" spans="1:18" ht="16.5" customHeight="1" x14ac:dyDescent="0.15">
      <c r="A22" s="887"/>
      <c r="B22" s="452"/>
      <c r="C22" s="448"/>
      <c r="D22" s="448"/>
      <c r="E22" s="449"/>
      <c r="F22" s="448"/>
      <c r="G22" s="453" t="str">
        <f>+'注記(1)'!$G$3</f>
        <v>該当なし</v>
      </c>
      <c r="H22" s="449"/>
      <c r="I22" s="449"/>
      <c r="J22" s="449"/>
      <c r="K22" s="449"/>
      <c r="L22" s="449"/>
      <c r="M22" s="449"/>
      <c r="N22" s="449"/>
      <c r="O22" s="449"/>
      <c r="P22" s="449"/>
      <c r="Q22" s="449"/>
      <c r="R22" s="454" t="s">
        <v>595</v>
      </c>
    </row>
    <row r="23" spans="1:18" ht="16.5" customHeight="1" x14ac:dyDescent="0.15">
      <c r="A23" s="887"/>
      <c r="B23" s="452"/>
      <c r="C23" s="448"/>
      <c r="D23" s="448"/>
      <c r="E23" s="449"/>
      <c r="F23" s="448"/>
      <c r="G23" s="453"/>
      <c r="H23" s="449"/>
      <c r="I23" s="449"/>
      <c r="J23" s="449"/>
      <c r="K23" s="449"/>
      <c r="L23" s="449"/>
      <c r="M23" s="449"/>
      <c r="N23" s="449"/>
      <c r="O23" s="449"/>
      <c r="P23" s="449"/>
      <c r="Q23" s="449"/>
      <c r="R23" s="455"/>
    </row>
    <row r="24" spans="1:18" ht="16.5" customHeight="1" x14ac:dyDescent="0.15">
      <c r="A24" s="887"/>
      <c r="B24" s="456"/>
      <c r="C24" s="447" t="s">
        <v>762</v>
      </c>
      <c r="D24" s="447"/>
      <c r="E24" s="449" t="s">
        <v>763</v>
      </c>
      <c r="F24" s="449"/>
      <c r="G24" s="449"/>
      <c r="H24" s="449"/>
      <c r="I24" s="449"/>
      <c r="J24" s="449"/>
      <c r="K24" s="449"/>
      <c r="L24" s="449"/>
      <c r="M24" s="449"/>
      <c r="N24" s="449"/>
      <c r="O24" s="449"/>
      <c r="P24" s="449"/>
      <c r="Q24" s="449"/>
      <c r="R24" s="450"/>
    </row>
    <row r="25" spans="1:18" ht="16.5" customHeight="1" x14ac:dyDescent="0.15">
      <c r="A25" s="887"/>
      <c r="B25" s="452"/>
      <c r="C25" s="448"/>
      <c r="D25" s="448"/>
      <c r="E25" s="449"/>
      <c r="F25" s="448"/>
      <c r="G25" s="453" t="str">
        <f>+'注記(1)'!$G$3</f>
        <v>該当なし</v>
      </c>
      <c r="H25" s="449"/>
      <c r="I25" s="449"/>
      <c r="J25" s="449"/>
      <c r="K25" s="449"/>
      <c r="L25" s="449"/>
      <c r="M25" s="449"/>
      <c r="N25" s="449"/>
      <c r="O25" s="449"/>
      <c r="P25" s="449"/>
      <c r="Q25" s="449"/>
      <c r="R25" s="454" t="s">
        <v>595</v>
      </c>
    </row>
    <row r="26" spans="1:18" ht="16.5" customHeight="1" x14ac:dyDescent="0.15">
      <c r="C26" s="467"/>
      <c r="D26" s="467"/>
      <c r="E26" s="467"/>
      <c r="F26" s="467"/>
      <c r="G26" s="449"/>
      <c r="H26" s="449"/>
      <c r="I26" s="449"/>
      <c r="J26" s="449"/>
      <c r="K26" s="449"/>
      <c r="L26" s="449"/>
      <c r="M26" s="449"/>
      <c r="N26" s="449"/>
      <c r="O26" s="449"/>
      <c r="P26" s="449"/>
      <c r="Q26" s="449"/>
      <c r="R26" s="455"/>
    </row>
    <row r="34" spans="1:2" ht="16.5" customHeight="1" x14ac:dyDescent="0.15">
      <c r="A34" s="451"/>
      <c r="B34" s="451"/>
    </row>
    <row r="35" spans="1:2" ht="16.5" customHeight="1" x14ac:dyDescent="0.15">
      <c r="A35" s="451"/>
      <c r="B35" s="451"/>
    </row>
    <row r="36" spans="1:2" ht="16.5" customHeight="1" x14ac:dyDescent="0.15">
      <c r="A36" s="451"/>
      <c r="B36" s="451"/>
    </row>
    <row r="37" spans="1:2" ht="16.5" customHeight="1" x14ac:dyDescent="0.15">
      <c r="A37" s="451"/>
      <c r="B37" s="451"/>
    </row>
    <row r="38" spans="1:2" ht="16.5" customHeight="1" x14ac:dyDescent="0.15">
      <c r="A38" s="451"/>
      <c r="B38" s="451"/>
    </row>
    <row r="39" spans="1:2" ht="16.5" customHeight="1" x14ac:dyDescent="0.15">
      <c r="A39" s="451"/>
      <c r="B39" s="451"/>
    </row>
    <row r="40" spans="1:2" ht="16.5" customHeight="1" x14ac:dyDescent="0.15">
      <c r="A40" s="451"/>
      <c r="B40" s="451"/>
    </row>
  </sheetData>
  <sheetProtection sheet="1" objects="1" scenarios="1" selectLockedCells="1"/>
  <mergeCells count="3">
    <mergeCell ref="A4:A25"/>
    <mergeCell ref="D11:H11"/>
    <mergeCell ref="D13:H13"/>
  </mergeCells>
  <phoneticPr fontId="2"/>
  <pageMargins left="0.75" right="0.23" top="0.83" bottom="0.37" header="0.26" footer="0.23"/>
  <pageSetup paperSize="9" orientation="portrait" horizontalDpi="4294967293"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43"/>
  <sheetViews>
    <sheetView workbookViewId="0"/>
  </sheetViews>
  <sheetFormatPr defaultColWidth="9" defaultRowHeight="13.5" x14ac:dyDescent="0.15"/>
  <cols>
    <col min="1" max="1" width="2" style="68" customWidth="1"/>
    <col min="2" max="2" width="3.75" style="68" customWidth="1"/>
    <col min="3" max="8" width="9" style="68"/>
    <col min="9" max="9" width="9.125" style="68" bestFit="1" customWidth="1"/>
    <col min="10" max="16384" width="9" style="68"/>
  </cols>
  <sheetData>
    <row r="2" spans="2:11" x14ac:dyDescent="0.15">
      <c r="B2" s="434" t="s">
        <v>778</v>
      </c>
    </row>
    <row r="3" spans="2:11" s="287" customFormat="1" x14ac:dyDescent="0.15">
      <c r="B3" s="890" t="s">
        <v>456</v>
      </c>
      <c r="C3" s="286" t="s">
        <v>552</v>
      </c>
      <c r="D3" s="286"/>
      <c r="E3" s="286"/>
      <c r="F3" s="286"/>
      <c r="G3" s="286"/>
      <c r="H3" s="286"/>
      <c r="I3" s="286"/>
      <c r="J3" s="286"/>
      <c r="K3" s="286"/>
    </row>
    <row r="4" spans="2:11" s="287" customFormat="1" x14ac:dyDescent="0.15">
      <c r="B4" s="890"/>
      <c r="C4" s="286" t="s">
        <v>445</v>
      </c>
      <c r="D4" s="286"/>
      <c r="E4" s="286"/>
      <c r="F4" s="286"/>
      <c r="G4" s="286"/>
      <c r="H4" s="286"/>
      <c r="I4" s="286"/>
      <c r="J4" s="286"/>
      <c r="K4" s="286"/>
    </row>
    <row r="5" spans="2:11" s="287" customFormat="1" x14ac:dyDescent="0.15">
      <c r="B5" s="890"/>
      <c r="C5" s="286" t="s">
        <v>446</v>
      </c>
      <c r="D5" s="286"/>
      <c r="E5" s="286"/>
      <c r="F5" s="286"/>
      <c r="G5" s="286"/>
      <c r="H5" s="286"/>
      <c r="I5" s="286"/>
      <c r="J5" s="286"/>
      <c r="K5" s="286"/>
    </row>
    <row r="6" spans="2:11" s="287" customFormat="1" x14ac:dyDescent="0.15">
      <c r="B6" s="890"/>
      <c r="C6" s="286" t="s">
        <v>447</v>
      </c>
      <c r="D6" s="286"/>
      <c r="E6" s="286"/>
      <c r="F6" s="286"/>
      <c r="G6" s="286"/>
      <c r="H6" s="286"/>
      <c r="I6" s="286"/>
      <c r="J6" s="286"/>
      <c r="K6" s="286"/>
    </row>
    <row r="7" spans="2:11" s="287" customFormat="1" x14ac:dyDescent="0.15">
      <c r="B7" s="890"/>
      <c r="C7" s="286" t="s">
        <v>448</v>
      </c>
      <c r="D7" s="286"/>
      <c r="E7" s="286"/>
      <c r="F7" s="286"/>
      <c r="G7" s="286"/>
      <c r="H7" s="286"/>
      <c r="I7" s="286"/>
      <c r="J7" s="286"/>
      <c r="K7" s="286"/>
    </row>
    <row r="8" spans="2:11" s="287" customFormat="1" x14ac:dyDescent="0.15">
      <c r="B8" s="890"/>
      <c r="C8" s="286" t="s">
        <v>449</v>
      </c>
      <c r="D8" s="286"/>
      <c r="E8" s="286"/>
      <c r="F8" s="286"/>
      <c r="G8" s="286"/>
      <c r="H8" s="286"/>
      <c r="I8" s="286"/>
      <c r="J8" s="286"/>
      <c r="K8" s="286"/>
    </row>
    <row r="9" spans="2:11" s="287" customFormat="1" x14ac:dyDescent="0.15">
      <c r="B9" s="890"/>
      <c r="C9" s="286" t="s">
        <v>450</v>
      </c>
      <c r="D9" s="286"/>
      <c r="E9" s="286"/>
      <c r="F9" s="286"/>
      <c r="G9" s="286"/>
      <c r="H9" s="286"/>
      <c r="I9" s="286"/>
      <c r="J9" s="286"/>
      <c r="K9" s="286"/>
    </row>
    <row r="10" spans="2:11" s="287" customFormat="1" x14ac:dyDescent="0.15"/>
    <row r="11" spans="2:11" s="287" customFormat="1" x14ac:dyDescent="0.15">
      <c r="B11" s="890" t="s">
        <v>457</v>
      </c>
      <c r="C11" s="286" t="s">
        <v>553</v>
      </c>
      <c r="D11" s="286"/>
      <c r="E11" s="286"/>
      <c r="F11" s="286"/>
      <c r="G11" s="286"/>
      <c r="H11" s="286"/>
      <c r="I11" s="286"/>
      <c r="J11" s="286"/>
      <c r="K11" s="286"/>
    </row>
    <row r="12" spans="2:11" s="287" customFormat="1" x14ac:dyDescent="0.15">
      <c r="B12" s="890"/>
      <c r="C12" s="286" t="s">
        <v>451</v>
      </c>
      <c r="D12" s="286"/>
      <c r="E12" s="286"/>
      <c r="F12" s="286"/>
      <c r="G12" s="286"/>
      <c r="H12" s="286"/>
      <c r="I12" s="286"/>
      <c r="J12" s="286"/>
      <c r="K12" s="286"/>
    </row>
    <row r="13" spans="2:11" s="287" customFormat="1" x14ac:dyDescent="0.15">
      <c r="B13" s="890"/>
      <c r="C13" s="286" t="s">
        <v>452</v>
      </c>
      <c r="D13" s="286"/>
      <c r="E13" s="286"/>
      <c r="F13" s="286"/>
      <c r="G13" s="286"/>
      <c r="H13" s="286"/>
      <c r="I13" s="286"/>
      <c r="J13" s="286"/>
      <c r="K13" s="286"/>
    </row>
    <row r="14" spans="2:11" s="287" customFormat="1" x14ac:dyDescent="0.15">
      <c r="B14" s="890"/>
      <c r="C14" s="286" t="s">
        <v>453</v>
      </c>
      <c r="D14" s="286"/>
      <c r="E14" s="286"/>
      <c r="F14" s="286"/>
      <c r="G14" s="286"/>
      <c r="H14" s="286"/>
      <c r="I14" s="286"/>
      <c r="J14" s="286"/>
      <c r="K14" s="286"/>
    </row>
    <row r="15" spans="2:11" s="287" customFormat="1" x14ac:dyDescent="0.15">
      <c r="B15" s="890"/>
      <c r="C15" s="286" t="s">
        <v>454</v>
      </c>
      <c r="D15" s="286"/>
      <c r="E15" s="286"/>
      <c r="F15" s="286"/>
      <c r="G15" s="286"/>
      <c r="H15" s="286"/>
      <c r="I15" s="286"/>
      <c r="J15" s="286"/>
      <c r="K15" s="286"/>
    </row>
    <row r="16" spans="2:11" s="287" customFormat="1" x14ac:dyDescent="0.15"/>
    <row r="17" spans="3:13" s="287" customFormat="1" x14ac:dyDescent="0.15">
      <c r="C17" s="287" t="s">
        <v>719</v>
      </c>
    </row>
    <row r="18" spans="3:13" s="287" customFormat="1" x14ac:dyDescent="0.15">
      <c r="C18" s="287" t="s">
        <v>458</v>
      </c>
    </row>
    <row r="19" spans="3:13" s="287" customFormat="1" x14ac:dyDescent="0.15">
      <c r="C19" s="287" t="s">
        <v>554</v>
      </c>
    </row>
    <row r="20" spans="3:13" x14ac:dyDescent="0.15">
      <c r="L20" s="68" t="s">
        <v>720</v>
      </c>
      <c r="M20" s="420" t="s">
        <v>721</v>
      </c>
    </row>
    <row r="21" spans="3:13" ht="19.5" customHeight="1" x14ac:dyDescent="0.15">
      <c r="C21" s="225"/>
      <c r="D21" s="225"/>
      <c r="E21" s="225"/>
      <c r="F21" s="891" t="s">
        <v>455</v>
      </c>
      <c r="G21" s="891"/>
      <c r="H21" s="891"/>
      <c r="I21" s="225"/>
      <c r="J21" s="225"/>
      <c r="K21" s="225"/>
    </row>
    <row r="22" spans="3:13" ht="19.5" customHeight="1" x14ac:dyDescent="0.15">
      <c r="C22" s="225"/>
      <c r="D22" s="225"/>
      <c r="E22" s="225"/>
      <c r="F22" s="225"/>
      <c r="G22" s="225"/>
      <c r="H22" s="225"/>
      <c r="I22" s="225"/>
      <c r="J22" s="225"/>
      <c r="K22" s="225"/>
    </row>
    <row r="23" spans="3:13" ht="19.5" customHeight="1" x14ac:dyDescent="0.15">
      <c r="C23" s="225"/>
      <c r="D23" s="225"/>
      <c r="E23" s="225"/>
      <c r="F23" s="891" t="str">
        <f>"自　"&amp;'入力(貸借)、検算'!C23&amp;'入力(貸借)、検算'!D23&amp;"年"&amp;'入力(貸借)、検算'!E23&amp;"月"&amp;'入力(貸借)、検算'!F23&amp;"日"</f>
        <v>自　令和年月日</v>
      </c>
      <c r="G23" s="891"/>
      <c r="H23" s="891"/>
      <c r="I23" s="225"/>
      <c r="J23" s="225"/>
      <c r="K23" s="225"/>
    </row>
    <row r="24" spans="3:13" ht="19.5" customHeight="1" x14ac:dyDescent="0.15">
      <c r="C24" s="225"/>
      <c r="D24" s="225"/>
      <c r="E24" s="225"/>
      <c r="F24" s="891" t="str">
        <f>"至　"&amp;'入力(貸借)、検算'!C24&amp;'入力(貸借)、検算'!D24&amp;"年"&amp;'入力(貸借)、検算'!E24&amp;"月"&amp;'入力(貸借)、検算'!F24&amp;"日"</f>
        <v>至　令和年月日</v>
      </c>
      <c r="G24" s="891"/>
      <c r="H24" s="891"/>
      <c r="I24" s="225"/>
      <c r="J24" s="225"/>
      <c r="K24" s="225"/>
    </row>
    <row r="25" spans="3:13" ht="19.5" customHeight="1" x14ac:dyDescent="0.15">
      <c r="C25" s="225"/>
      <c r="D25" s="225"/>
      <c r="E25" s="225"/>
      <c r="F25" s="225"/>
      <c r="G25" s="225"/>
      <c r="H25" s="225"/>
      <c r="I25" s="225"/>
      <c r="J25" s="225"/>
      <c r="K25" s="225"/>
    </row>
    <row r="26" spans="3:13" ht="19.5" customHeight="1" x14ac:dyDescent="0.15">
      <c r="C26" s="225"/>
      <c r="D26" s="225"/>
      <c r="E26" s="225"/>
      <c r="F26" s="225"/>
      <c r="G26" s="225"/>
      <c r="H26" s="889">
        <f>+'入力(貸借)、検算'!H23</f>
        <v>0</v>
      </c>
      <c r="I26" s="889"/>
      <c r="J26" s="889"/>
      <c r="K26" s="889"/>
    </row>
    <row r="27" spans="3:13" ht="19.5" customHeight="1" x14ac:dyDescent="0.15">
      <c r="C27" s="225"/>
      <c r="D27" s="225"/>
      <c r="E27" s="225"/>
      <c r="F27" s="225"/>
      <c r="G27" s="225"/>
      <c r="H27" s="225"/>
      <c r="I27" s="225"/>
      <c r="J27" s="225"/>
      <c r="K27" s="225"/>
    </row>
    <row r="28" spans="3:13" ht="19.5" customHeight="1" x14ac:dyDescent="0.15">
      <c r="C28" s="225"/>
      <c r="D28" s="225"/>
      <c r="E28" s="225"/>
      <c r="F28" s="225"/>
      <c r="G28" s="225"/>
      <c r="H28" s="225"/>
      <c r="I28" s="225"/>
      <c r="J28" s="225"/>
      <c r="K28" s="225"/>
    </row>
    <row r="29" spans="3:13" ht="19.5" customHeight="1" x14ac:dyDescent="0.15">
      <c r="C29" s="225" t="s">
        <v>557</v>
      </c>
      <c r="D29" s="225"/>
      <c r="E29" s="225"/>
      <c r="F29" s="225"/>
      <c r="G29" s="225"/>
      <c r="H29" s="225"/>
      <c r="I29" s="225"/>
      <c r="J29" s="225"/>
      <c r="K29" s="225"/>
    </row>
    <row r="30" spans="3:13" ht="19.5" customHeight="1" x14ac:dyDescent="0.15">
      <c r="C30" s="225" t="s">
        <v>451</v>
      </c>
      <c r="D30" s="225"/>
      <c r="E30" s="225"/>
      <c r="F30" s="225"/>
      <c r="G30" s="225"/>
      <c r="H30" s="225"/>
      <c r="I30" s="225"/>
      <c r="J30" s="225"/>
      <c r="K30" s="225"/>
    </row>
    <row r="31" spans="3:13" ht="19.5" customHeight="1" x14ac:dyDescent="0.15">
      <c r="C31" s="225" t="s">
        <v>558</v>
      </c>
      <c r="D31" s="225"/>
      <c r="E31" s="225"/>
      <c r="F31" s="225"/>
      <c r="G31" s="225"/>
      <c r="H31" s="225"/>
      <c r="I31" s="225"/>
      <c r="J31" s="225"/>
      <c r="K31" s="225"/>
    </row>
    <row r="32" spans="3:13" ht="19.5" customHeight="1" x14ac:dyDescent="0.15">
      <c r="C32" s="225"/>
      <c r="D32" s="225"/>
      <c r="E32" s="225"/>
      <c r="F32" s="225"/>
      <c r="G32" s="225"/>
      <c r="H32" s="225"/>
      <c r="I32" s="225"/>
      <c r="J32" s="225"/>
      <c r="K32" s="225"/>
    </row>
    <row r="33" spans="3:11" ht="19.5" customHeight="1" x14ac:dyDescent="0.15">
      <c r="C33" s="225"/>
      <c r="D33" s="225"/>
      <c r="E33" s="225"/>
      <c r="F33" s="225"/>
      <c r="G33" s="225"/>
      <c r="H33" s="225"/>
      <c r="I33" s="225"/>
      <c r="J33" s="225"/>
      <c r="K33" s="225"/>
    </row>
    <row r="34" spans="3:11" ht="19.5" customHeight="1" x14ac:dyDescent="0.15">
      <c r="C34" s="225"/>
      <c r="D34" s="225"/>
      <c r="E34" s="225"/>
      <c r="F34" s="225"/>
      <c r="G34" s="225"/>
      <c r="H34" s="225"/>
      <c r="I34" s="225"/>
      <c r="J34" s="225"/>
      <c r="K34" s="225"/>
    </row>
    <row r="35" spans="3:11" ht="19.5" customHeight="1" x14ac:dyDescent="0.15">
      <c r="C35" s="225"/>
      <c r="D35" s="225"/>
      <c r="E35" s="225"/>
      <c r="F35" s="225"/>
      <c r="G35" s="225"/>
      <c r="H35" s="225"/>
      <c r="I35" s="225"/>
      <c r="J35" s="225"/>
      <c r="K35" s="225"/>
    </row>
    <row r="36" spans="3:11" ht="19.5" customHeight="1" x14ac:dyDescent="0.15">
      <c r="C36" s="225"/>
      <c r="D36" s="225"/>
      <c r="E36" s="225"/>
      <c r="F36" s="225"/>
      <c r="G36" s="225"/>
      <c r="H36" s="225"/>
      <c r="I36" s="225"/>
      <c r="J36" s="225"/>
      <c r="K36" s="225"/>
    </row>
    <row r="37" spans="3:11" ht="19.5" customHeight="1" x14ac:dyDescent="0.15">
      <c r="C37" s="225"/>
      <c r="D37" s="225"/>
      <c r="E37" s="225"/>
      <c r="F37" s="225"/>
      <c r="G37" s="225"/>
      <c r="H37" s="225"/>
      <c r="I37" s="225"/>
      <c r="J37" s="225"/>
      <c r="K37" s="225"/>
    </row>
    <row r="38" spans="3:11" ht="19.5" customHeight="1" x14ac:dyDescent="0.15">
      <c r="C38" s="225"/>
      <c r="D38" s="225"/>
      <c r="E38" s="225"/>
      <c r="F38" s="225"/>
      <c r="G38" s="225"/>
      <c r="H38" s="225"/>
      <c r="I38" s="225"/>
      <c r="J38" s="225"/>
      <c r="K38" s="225"/>
    </row>
    <row r="39" spans="3:11" ht="19.5" customHeight="1" x14ac:dyDescent="0.15">
      <c r="C39" s="225"/>
      <c r="D39" s="225"/>
      <c r="E39" s="225"/>
      <c r="F39" s="225"/>
      <c r="G39" s="225"/>
      <c r="H39" s="225"/>
      <c r="I39" s="225"/>
      <c r="J39" s="225"/>
      <c r="K39" s="225"/>
    </row>
    <row r="40" spans="3:11" ht="19.5" customHeight="1" x14ac:dyDescent="0.15">
      <c r="C40" s="225"/>
      <c r="D40" s="225"/>
      <c r="E40" s="225"/>
      <c r="F40" s="225"/>
      <c r="G40" s="225"/>
      <c r="H40" s="225"/>
      <c r="I40" s="225"/>
      <c r="J40" s="225"/>
      <c r="K40" s="225"/>
    </row>
    <row r="41" spans="3:11" ht="19.5" customHeight="1" x14ac:dyDescent="0.15">
      <c r="C41" s="225"/>
      <c r="D41" s="225"/>
      <c r="E41" s="225"/>
      <c r="F41" s="225"/>
      <c r="G41" s="225"/>
      <c r="H41" s="225"/>
      <c r="I41" s="225"/>
      <c r="J41" s="225"/>
      <c r="K41" s="225"/>
    </row>
    <row r="42" spans="3:11" ht="19.5" customHeight="1" x14ac:dyDescent="0.15">
      <c r="C42" s="225"/>
      <c r="D42" s="225"/>
      <c r="E42" s="225"/>
      <c r="F42" s="225"/>
      <c r="G42" s="225"/>
      <c r="H42" s="225"/>
      <c r="I42" s="225"/>
      <c r="J42" s="225"/>
      <c r="K42" s="225"/>
    </row>
    <row r="43" spans="3:11" ht="19.5" customHeight="1" x14ac:dyDescent="0.15">
      <c r="C43" s="225"/>
      <c r="D43" s="225"/>
      <c r="E43" s="225"/>
      <c r="F43" s="225"/>
      <c r="G43" s="225"/>
      <c r="H43" s="225"/>
      <c r="I43" s="225"/>
      <c r="J43" s="225"/>
      <c r="K43" s="225"/>
    </row>
  </sheetData>
  <sheetProtection sheet="1" objects="1" scenarios="1" selectLockedCells="1"/>
  <mergeCells count="6">
    <mergeCell ref="H26:K26"/>
    <mergeCell ref="B3:B9"/>
    <mergeCell ref="B11:B15"/>
    <mergeCell ref="F21:H21"/>
    <mergeCell ref="F23:H23"/>
    <mergeCell ref="F24:H24"/>
  </mergeCells>
  <phoneticPr fontId="2"/>
  <printOptions horizontalCentered="1"/>
  <pageMargins left="0.78740157480314965" right="0.62992125984251968" top="0.98425196850393704" bottom="0.98425196850393704" header="0.51181102362204722" footer="0.51181102362204722"/>
  <pageSetup paperSize="9"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P117"/>
  <sheetViews>
    <sheetView zoomScaleNormal="100" workbookViewId="0"/>
  </sheetViews>
  <sheetFormatPr defaultColWidth="9" defaultRowHeight="13.5" x14ac:dyDescent="0.15"/>
  <cols>
    <col min="1" max="1" width="1.125" style="41" customWidth="1"/>
    <col min="2" max="3" width="3.625" style="42" customWidth="1"/>
    <col min="4" max="4" width="17.75" style="42" customWidth="1"/>
    <col min="5" max="5" width="5.75" style="42" customWidth="1"/>
    <col min="6" max="6" width="6.875" style="42" customWidth="1"/>
    <col min="7" max="7" width="8.625" style="42" customWidth="1"/>
    <col min="8" max="8" width="9.875" style="42" customWidth="1"/>
    <col min="9" max="13" width="8.625" style="42" customWidth="1"/>
    <col min="14" max="15" width="10.75" style="42" customWidth="1"/>
    <col min="16" max="16" width="7.625" style="42" customWidth="1"/>
    <col min="17" max="16384" width="9" style="41"/>
  </cols>
  <sheetData>
    <row r="1" spans="2:16" s="92" customFormat="1" x14ac:dyDescent="0.15">
      <c r="B1" s="92" t="s">
        <v>166</v>
      </c>
    </row>
    <row r="2" spans="2:16" s="71" customFormat="1" ht="14.25" customHeight="1" x14ac:dyDescent="0.15">
      <c r="B2" s="434" t="s">
        <v>778</v>
      </c>
    </row>
    <row r="3" spans="2:16" s="42" customFormat="1" ht="13.5" customHeight="1" x14ac:dyDescent="0.15">
      <c r="B3" s="209" t="s">
        <v>438</v>
      </c>
      <c r="C3" s="210"/>
      <c r="D3" s="210"/>
      <c r="E3" s="210"/>
      <c r="F3" s="210"/>
      <c r="G3" s="210"/>
      <c r="H3" s="210"/>
      <c r="I3" s="210"/>
      <c r="J3" s="210"/>
      <c r="K3" s="210"/>
      <c r="L3" s="210"/>
      <c r="M3" s="210"/>
      <c r="N3" s="210"/>
      <c r="O3" s="210"/>
      <c r="P3" s="210"/>
    </row>
    <row r="4" spans="2:16" s="42" customFormat="1" ht="13.5" customHeight="1" x14ac:dyDescent="0.15">
      <c r="B4" s="211"/>
      <c r="C4" s="210"/>
      <c r="D4" s="210"/>
      <c r="E4" s="210"/>
      <c r="F4" s="210"/>
      <c r="G4" s="210"/>
      <c r="H4" s="210"/>
      <c r="I4" s="210"/>
      <c r="J4" s="210"/>
      <c r="K4" s="210"/>
      <c r="L4" s="210"/>
      <c r="M4" s="210"/>
      <c r="N4" s="210"/>
      <c r="O4" s="212"/>
      <c r="P4" s="213" t="s">
        <v>253</v>
      </c>
    </row>
    <row r="5" spans="2:16" s="42" customFormat="1" ht="21.75" customHeight="1" x14ac:dyDescent="0.15">
      <c r="B5" s="214"/>
      <c r="C5" s="210"/>
      <c r="D5" s="210"/>
      <c r="E5" s="210"/>
      <c r="F5" s="929" t="s">
        <v>247</v>
      </c>
      <c r="G5" s="929"/>
      <c r="H5" s="929"/>
      <c r="I5" s="929"/>
      <c r="J5" s="929"/>
      <c r="K5" s="210"/>
      <c r="L5" s="210"/>
      <c r="M5" s="210"/>
      <c r="N5" s="210"/>
      <c r="O5" s="210"/>
      <c r="P5" s="210"/>
    </row>
    <row r="6" spans="2:16" s="42" customFormat="1" ht="14.25" customHeight="1" x14ac:dyDescent="0.15">
      <c r="B6" s="214"/>
      <c r="C6" s="210"/>
      <c r="D6" s="210"/>
      <c r="E6" s="210"/>
      <c r="F6" s="929" t="str">
        <f>'入力(貸借)、検算'!C24&amp;'入力(貸借)、検算'!D24&amp;"年"&amp;'入力(貸借)、検算'!E24&amp;"月"&amp;'入力(貸借)、検算'!F24&amp;"日　現在"</f>
        <v>令和年月日　現在</v>
      </c>
      <c r="G6" s="929"/>
      <c r="H6" s="929"/>
      <c r="I6" s="929"/>
      <c r="J6" s="929"/>
      <c r="K6" s="210"/>
      <c r="L6" s="210"/>
      <c r="M6" s="210"/>
      <c r="N6" s="210"/>
      <c r="O6" s="210"/>
      <c r="P6" s="210"/>
    </row>
    <row r="7" spans="2:16" s="42" customFormat="1" ht="11.25" x14ac:dyDescent="0.15">
      <c r="B7" s="214"/>
      <c r="C7" s="210"/>
      <c r="D7" s="210"/>
      <c r="E7" s="210"/>
      <c r="F7" s="210"/>
      <c r="G7" s="210"/>
      <c r="H7" s="210"/>
      <c r="I7" s="210"/>
      <c r="J7" s="210"/>
      <c r="K7" s="210"/>
      <c r="L7" s="210"/>
      <c r="M7" s="210"/>
      <c r="N7" s="210"/>
      <c r="O7" s="210"/>
      <c r="P7" s="210"/>
    </row>
    <row r="8" spans="2:16" s="42" customFormat="1" ht="11.25" x14ac:dyDescent="0.15">
      <c r="B8" s="214">
        <v>1</v>
      </c>
      <c r="C8" s="210" t="s">
        <v>167</v>
      </c>
      <c r="D8" s="210"/>
      <c r="E8" s="210"/>
      <c r="F8" s="210"/>
      <c r="G8" s="210"/>
      <c r="H8" s="210"/>
      <c r="I8" s="210"/>
      <c r="J8" s="210"/>
      <c r="K8" s="210"/>
      <c r="L8" s="210"/>
      <c r="M8" s="210"/>
      <c r="N8" s="210"/>
      <c r="O8" s="210"/>
      <c r="P8" s="210"/>
    </row>
    <row r="9" spans="2:16" s="42" customFormat="1" ht="11.25" x14ac:dyDescent="0.15">
      <c r="B9" s="214"/>
      <c r="C9" s="210"/>
      <c r="D9" s="210"/>
      <c r="E9" s="210"/>
      <c r="F9" s="210"/>
      <c r="G9" s="210"/>
      <c r="H9" s="210"/>
      <c r="I9" s="210"/>
      <c r="J9" s="210"/>
      <c r="K9" s="210"/>
      <c r="L9" s="210"/>
      <c r="M9" s="210"/>
      <c r="N9" s="210"/>
      <c r="O9" s="210"/>
      <c r="P9" s="210"/>
    </row>
    <row r="10" spans="2:16" s="42" customFormat="1" ht="15" customHeight="1" x14ac:dyDescent="0.15">
      <c r="B10" s="214"/>
      <c r="C10" s="210" t="s">
        <v>168</v>
      </c>
      <c r="D10" s="210"/>
      <c r="E10" s="210"/>
      <c r="F10" s="210"/>
      <c r="G10" s="212"/>
      <c r="H10" s="210"/>
      <c r="I10" s="210" t="s">
        <v>169</v>
      </c>
      <c r="J10" s="212"/>
      <c r="K10" s="210"/>
      <c r="L10" s="210"/>
      <c r="M10" s="210"/>
      <c r="N10" s="210"/>
      <c r="O10" s="210"/>
      <c r="P10" s="210"/>
    </row>
    <row r="11" spans="2:16" s="42" customFormat="1" ht="20.100000000000001" customHeight="1" x14ac:dyDescent="0.15">
      <c r="B11" s="214"/>
      <c r="C11" s="897" t="s">
        <v>170</v>
      </c>
      <c r="D11" s="897"/>
      <c r="E11" s="897"/>
      <c r="F11" s="894" t="s">
        <v>171</v>
      </c>
      <c r="G11" s="895"/>
      <c r="H11" s="210"/>
      <c r="I11" s="897" t="s">
        <v>172</v>
      </c>
      <c r="J11" s="897"/>
      <c r="K11" s="930" t="s">
        <v>173</v>
      </c>
      <c r="L11" s="930"/>
      <c r="M11" s="210"/>
      <c r="N11" s="210"/>
      <c r="O11" s="210"/>
      <c r="P11" s="210"/>
    </row>
    <row r="12" spans="2:16" s="43" customFormat="1" ht="12" customHeight="1" x14ac:dyDescent="0.15">
      <c r="B12" s="215"/>
      <c r="C12" s="902"/>
      <c r="D12" s="902"/>
      <c r="E12" s="902"/>
      <c r="F12" s="905" t="s">
        <v>174</v>
      </c>
      <c r="G12" s="904"/>
      <c r="H12" s="217"/>
      <c r="I12" s="906" t="s">
        <v>175</v>
      </c>
      <c r="J12" s="907"/>
      <c r="K12" s="912" t="s">
        <v>174</v>
      </c>
      <c r="L12" s="912"/>
      <c r="M12" s="217"/>
      <c r="N12" s="217"/>
      <c r="O12" s="217"/>
      <c r="P12" s="217"/>
    </row>
    <row r="13" spans="2:16" s="43" customFormat="1" ht="14.25" customHeight="1" x14ac:dyDescent="0.15">
      <c r="B13" s="215"/>
      <c r="C13" s="902"/>
      <c r="D13" s="902"/>
      <c r="E13" s="902"/>
      <c r="F13" s="901"/>
      <c r="G13" s="900"/>
      <c r="H13" s="217"/>
      <c r="I13" s="901"/>
      <c r="J13" s="900"/>
      <c r="K13" s="908"/>
      <c r="L13" s="908"/>
      <c r="M13" s="217"/>
      <c r="N13" s="217"/>
      <c r="O13" s="217"/>
      <c r="P13" s="217"/>
    </row>
    <row r="14" spans="2:16" s="42" customFormat="1" ht="23.25" customHeight="1" x14ac:dyDescent="0.15">
      <c r="B14" s="214"/>
      <c r="C14" s="902"/>
      <c r="D14" s="902"/>
      <c r="E14" s="902"/>
      <c r="F14" s="892"/>
      <c r="G14" s="893"/>
      <c r="H14" s="210"/>
      <c r="I14" s="892" t="s">
        <v>176</v>
      </c>
      <c r="J14" s="893"/>
      <c r="K14" s="902"/>
      <c r="L14" s="902"/>
      <c r="M14" s="210"/>
      <c r="N14" s="210"/>
      <c r="O14" s="210"/>
      <c r="P14" s="210"/>
    </row>
    <row r="15" spans="2:16" s="42" customFormat="1" ht="23.25" customHeight="1" x14ac:dyDescent="0.15">
      <c r="B15" s="214"/>
      <c r="C15" s="902"/>
      <c r="D15" s="902"/>
      <c r="E15" s="902"/>
      <c r="F15" s="892"/>
      <c r="G15" s="893"/>
      <c r="H15" s="210"/>
      <c r="I15" s="897" t="s">
        <v>177</v>
      </c>
      <c r="J15" s="897"/>
      <c r="K15" s="902">
        <f>SUM(K13:K14)</f>
        <v>0</v>
      </c>
      <c r="L15" s="902"/>
      <c r="M15" s="210"/>
      <c r="N15" s="210"/>
      <c r="O15" s="210"/>
      <c r="P15" s="210"/>
    </row>
    <row r="16" spans="2:16" s="42" customFormat="1" ht="23.25" customHeight="1" x14ac:dyDescent="0.15">
      <c r="B16" s="214"/>
      <c r="C16" s="902"/>
      <c r="D16" s="902"/>
      <c r="E16" s="902"/>
      <c r="F16" s="892"/>
      <c r="G16" s="893"/>
      <c r="H16" s="210"/>
      <c r="I16" s="215"/>
      <c r="J16" s="215"/>
      <c r="K16" s="215"/>
      <c r="L16" s="210"/>
      <c r="M16" s="210"/>
      <c r="N16" s="210"/>
      <c r="O16" s="210"/>
      <c r="P16" s="210"/>
    </row>
    <row r="17" spans="2:16" s="42" customFormat="1" ht="23.25" customHeight="1" x14ac:dyDescent="0.15">
      <c r="B17" s="214"/>
      <c r="C17" s="902"/>
      <c r="D17" s="902"/>
      <c r="E17" s="902"/>
      <c r="F17" s="892"/>
      <c r="G17" s="893"/>
      <c r="H17" s="210"/>
      <c r="I17" s="210"/>
      <c r="J17" s="210"/>
      <c r="K17" s="210"/>
      <c r="L17" s="210"/>
      <c r="M17" s="210"/>
      <c r="N17" s="210"/>
      <c r="O17" s="210"/>
      <c r="P17" s="210"/>
    </row>
    <row r="18" spans="2:16" s="42" customFormat="1" ht="23.25" customHeight="1" x14ac:dyDescent="0.15">
      <c r="B18" s="214"/>
      <c r="C18" s="894" t="s">
        <v>177</v>
      </c>
      <c r="D18" s="896"/>
      <c r="E18" s="895"/>
      <c r="F18" s="892">
        <f>SUM(F13:G17)</f>
        <v>0</v>
      </c>
      <c r="G18" s="893"/>
      <c r="H18" s="210"/>
      <c r="I18" s="210"/>
      <c r="J18" s="210"/>
      <c r="K18" s="210"/>
      <c r="L18" s="210"/>
      <c r="M18" s="210"/>
      <c r="N18" s="210"/>
      <c r="O18" s="210"/>
      <c r="P18" s="210"/>
    </row>
    <row r="19" spans="2:16" s="42" customFormat="1" ht="11.25" x14ac:dyDescent="0.15">
      <c r="B19" s="214"/>
      <c r="C19" s="210"/>
      <c r="D19" s="210"/>
      <c r="E19" s="210"/>
      <c r="F19" s="210"/>
      <c r="G19" s="210"/>
      <c r="H19" s="210"/>
      <c r="I19" s="210"/>
      <c r="J19" s="210"/>
      <c r="K19" s="210"/>
      <c r="L19" s="210"/>
      <c r="M19" s="210"/>
      <c r="N19" s="210"/>
      <c r="O19" s="210"/>
      <c r="P19" s="210"/>
    </row>
    <row r="20" spans="2:16" s="42" customFormat="1" ht="11.25" x14ac:dyDescent="0.15">
      <c r="B20" s="214">
        <v>2</v>
      </c>
      <c r="C20" s="210" t="s">
        <v>178</v>
      </c>
      <c r="D20" s="210"/>
      <c r="E20" s="210"/>
      <c r="F20" s="210"/>
      <c r="G20" s="210"/>
      <c r="H20" s="210"/>
      <c r="I20" s="210"/>
      <c r="J20" s="210"/>
      <c r="K20" s="210"/>
      <c r="L20" s="210"/>
      <c r="M20" s="210"/>
      <c r="N20" s="210"/>
      <c r="O20" s="210"/>
      <c r="P20" s="210"/>
    </row>
    <row r="21" spans="2:16" s="42" customFormat="1" ht="11.25" x14ac:dyDescent="0.15">
      <c r="B21" s="214"/>
      <c r="C21" s="210"/>
      <c r="D21" s="210"/>
      <c r="E21" s="210"/>
      <c r="F21" s="210"/>
      <c r="G21" s="212"/>
      <c r="H21" s="210"/>
      <c r="I21" s="210"/>
      <c r="J21" s="210"/>
      <c r="K21" s="210"/>
      <c r="L21" s="210"/>
      <c r="M21" s="210"/>
      <c r="N21" s="210"/>
      <c r="O21" s="210"/>
      <c r="P21" s="210"/>
    </row>
    <row r="22" spans="2:16" s="42" customFormat="1" ht="20.100000000000001" customHeight="1" x14ac:dyDescent="0.15">
      <c r="B22" s="214"/>
      <c r="C22" s="897" t="s">
        <v>170</v>
      </c>
      <c r="D22" s="897"/>
      <c r="E22" s="897"/>
      <c r="F22" s="894" t="s">
        <v>171</v>
      </c>
      <c r="G22" s="895"/>
      <c r="H22" s="210"/>
      <c r="I22" s="210"/>
      <c r="J22" s="210"/>
      <c r="K22" s="210"/>
      <c r="L22" s="210"/>
      <c r="M22" s="210"/>
      <c r="N22" s="210"/>
      <c r="O22" s="210"/>
      <c r="P22" s="210"/>
    </row>
    <row r="23" spans="2:16" s="42" customFormat="1" ht="12" customHeight="1" x14ac:dyDescent="0.15">
      <c r="B23" s="214"/>
      <c r="C23" s="902"/>
      <c r="D23" s="902"/>
      <c r="E23" s="902"/>
      <c r="F23" s="905" t="s">
        <v>174</v>
      </c>
      <c r="G23" s="904"/>
      <c r="H23" s="210"/>
      <c r="I23" s="210"/>
      <c r="J23" s="210"/>
      <c r="K23" s="210"/>
      <c r="L23" s="210"/>
      <c r="M23" s="210"/>
      <c r="N23" s="210"/>
      <c r="O23" s="210"/>
      <c r="P23" s="210"/>
    </row>
    <row r="24" spans="2:16" s="42" customFormat="1" ht="12" customHeight="1" x14ac:dyDescent="0.15">
      <c r="B24" s="214"/>
      <c r="C24" s="902"/>
      <c r="D24" s="902"/>
      <c r="E24" s="902"/>
      <c r="F24" s="901"/>
      <c r="G24" s="900"/>
      <c r="H24" s="210"/>
      <c r="I24" s="210"/>
      <c r="J24" s="210"/>
      <c r="K24" s="210"/>
      <c r="L24" s="210"/>
      <c r="M24" s="210"/>
      <c r="N24" s="210"/>
      <c r="O24" s="210"/>
      <c r="P24" s="210"/>
    </row>
    <row r="25" spans="2:16" s="42" customFormat="1" ht="24.75" customHeight="1" x14ac:dyDescent="0.15">
      <c r="B25" s="214"/>
      <c r="C25" s="902"/>
      <c r="D25" s="902"/>
      <c r="E25" s="902"/>
      <c r="F25" s="892"/>
      <c r="G25" s="893"/>
      <c r="H25" s="210"/>
      <c r="I25" s="210"/>
      <c r="J25" s="210"/>
      <c r="K25" s="210"/>
      <c r="L25" s="210"/>
      <c r="M25" s="210"/>
      <c r="N25" s="210"/>
      <c r="O25" s="210"/>
      <c r="P25" s="210"/>
    </row>
    <row r="26" spans="2:16" s="42" customFormat="1" ht="24.75" customHeight="1" x14ac:dyDescent="0.15">
      <c r="B26" s="214"/>
      <c r="C26" s="902"/>
      <c r="D26" s="902"/>
      <c r="E26" s="902"/>
      <c r="F26" s="892"/>
      <c r="G26" s="893"/>
      <c r="H26" s="210"/>
      <c r="I26" s="210"/>
      <c r="J26" s="210"/>
      <c r="K26" s="210"/>
      <c r="L26" s="210"/>
      <c r="M26" s="210"/>
      <c r="N26" s="210"/>
      <c r="O26" s="210"/>
      <c r="P26" s="210"/>
    </row>
    <row r="27" spans="2:16" s="42" customFormat="1" ht="24.75" customHeight="1" x14ac:dyDescent="0.15">
      <c r="B27" s="214"/>
      <c r="C27" s="894" t="s">
        <v>177</v>
      </c>
      <c r="D27" s="896"/>
      <c r="E27" s="895"/>
      <c r="F27" s="892">
        <f>SUM(F24:G26)</f>
        <v>0</v>
      </c>
      <c r="G27" s="893"/>
      <c r="H27" s="210"/>
      <c r="I27" s="210"/>
      <c r="J27" s="210"/>
      <c r="K27" s="210"/>
      <c r="L27" s="210"/>
      <c r="M27" s="210"/>
      <c r="N27" s="210"/>
      <c r="O27" s="210"/>
      <c r="P27" s="210"/>
    </row>
    <row r="28" spans="2:16" s="42" customFormat="1" ht="11.25" x14ac:dyDescent="0.15">
      <c r="B28" s="214"/>
      <c r="C28" s="210"/>
      <c r="D28" s="210"/>
      <c r="E28" s="210"/>
      <c r="F28" s="210"/>
      <c r="G28" s="210"/>
      <c r="H28" s="210"/>
      <c r="I28" s="210"/>
      <c r="J28" s="210"/>
      <c r="K28" s="210"/>
      <c r="L28" s="210"/>
      <c r="M28" s="210"/>
      <c r="N28" s="210"/>
      <c r="O28" s="210"/>
      <c r="P28" s="210"/>
    </row>
    <row r="29" spans="2:16" s="42" customFormat="1" ht="11.25" x14ac:dyDescent="0.15">
      <c r="B29" s="214">
        <v>3</v>
      </c>
      <c r="C29" s="210" t="s">
        <v>179</v>
      </c>
      <c r="D29" s="210"/>
      <c r="E29" s="210"/>
      <c r="F29" s="210"/>
      <c r="G29" s="210"/>
      <c r="H29" s="210"/>
      <c r="I29" s="210"/>
      <c r="J29" s="210"/>
      <c r="K29" s="210"/>
      <c r="L29" s="210"/>
      <c r="M29" s="210"/>
      <c r="N29" s="210"/>
      <c r="O29" s="210"/>
      <c r="P29" s="210"/>
    </row>
    <row r="30" spans="2:16" s="42" customFormat="1" ht="11.25" x14ac:dyDescent="0.15">
      <c r="B30" s="214"/>
      <c r="C30" s="210"/>
      <c r="D30" s="210"/>
      <c r="E30" s="210"/>
      <c r="F30" s="210"/>
      <c r="G30" s="212"/>
      <c r="H30" s="210"/>
      <c r="I30" s="210"/>
      <c r="J30" s="210"/>
      <c r="K30" s="210"/>
      <c r="L30" s="210"/>
      <c r="M30" s="210"/>
      <c r="N30" s="210"/>
      <c r="O30" s="210"/>
      <c r="P30" s="210"/>
    </row>
    <row r="31" spans="2:16" s="42" customFormat="1" ht="20.100000000000001" customHeight="1" x14ac:dyDescent="0.15">
      <c r="B31" s="214"/>
      <c r="C31" s="897" t="s">
        <v>170</v>
      </c>
      <c r="D31" s="897"/>
      <c r="E31" s="897"/>
      <c r="F31" s="894" t="s">
        <v>171</v>
      </c>
      <c r="G31" s="895"/>
      <c r="H31" s="210"/>
      <c r="I31" s="210"/>
      <c r="J31" s="210"/>
      <c r="K31" s="210"/>
      <c r="L31" s="210"/>
      <c r="M31" s="210"/>
      <c r="N31" s="210"/>
      <c r="O31" s="210"/>
      <c r="P31" s="210"/>
    </row>
    <row r="32" spans="2:16" s="42" customFormat="1" ht="12" customHeight="1" x14ac:dyDescent="0.15">
      <c r="B32" s="214"/>
      <c r="C32" s="902"/>
      <c r="D32" s="902"/>
      <c r="E32" s="902"/>
      <c r="F32" s="905" t="s">
        <v>174</v>
      </c>
      <c r="G32" s="904"/>
      <c r="H32" s="210"/>
      <c r="I32" s="210"/>
      <c r="J32" s="210"/>
      <c r="K32" s="210"/>
      <c r="L32" s="210"/>
      <c r="M32" s="210"/>
      <c r="N32" s="210"/>
      <c r="O32" s="210"/>
      <c r="P32" s="210"/>
    </row>
    <row r="33" spans="2:16" s="42" customFormat="1" ht="12.75" customHeight="1" x14ac:dyDescent="0.15">
      <c r="B33" s="214"/>
      <c r="C33" s="902"/>
      <c r="D33" s="902"/>
      <c r="E33" s="902"/>
      <c r="F33" s="901"/>
      <c r="G33" s="900"/>
      <c r="H33" s="210"/>
      <c r="I33" s="210"/>
      <c r="J33" s="210"/>
      <c r="K33" s="210"/>
      <c r="L33" s="210"/>
      <c r="M33" s="210"/>
      <c r="N33" s="210"/>
      <c r="O33" s="210"/>
      <c r="P33" s="210"/>
    </row>
    <row r="34" spans="2:16" s="42" customFormat="1" ht="26.25" customHeight="1" x14ac:dyDescent="0.15">
      <c r="B34" s="214"/>
      <c r="C34" s="902"/>
      <c r="D34" s="902"/>
      <c r="E34" s="902"/>
      <c r="F34" s="892"/>
      <c r="G34" s="893"/>
      <c r="H34" s="210"/>
      <c r="I34" s="210"/>
      <c r="J34" s="210"/>
      <c r="K34" s="210"/>
      <c r="L34" s="210"/>
      <c r="M34" s="210"/>
      <c r="N34" s="210"/>
      <c r="O34" s="210"/>
      <c r="P34" s="210"/>
    </row>
    <row r="35" spans="2:16" s="42" customFormat="1" ht="26.25" customHeight="1" x14ac:dyDescent="0.15">
      <c r="B35" s="214"/>
      <c r="C35" s="902"/>
      <c r="D35" s="902"/>
      <c r="E35" s="902"/>
      <c r="F35" s="892"/>
      <c r="G35" s="893"/>
      <c r="H35" s="210"/>
      <c r="I35" s="210"/>
      <c r="J35" s="210"/>
      <c r="K35" s="210"/>
      <c r="L35" s="210"/>
      <c r="M35" s="210"/>
      <c r="N35" s="210"/>
      <c r="O35" s="210"/>
      <c r="P35" s="210"/>
    </row>
    <row r="36" spans="2:16" s="42" customFormat="1" ht="26.25" customHeight="1" x14ac:dyDescent="0.15">
      <c r="B36" s="214"/>
      <c r="C36" s="894" t="s">
        <v>177</v>
      </c>
      <c r="D36" s="896"/>
      <c r="E36" s="895"/>
      <c r="F36" s="892">
        <f>SUM(F33:G35)</f>
        <v>0</v>
      </c>
      <c r="G36" s="893"/>
      <c r="H36" s="210"/>
      <c r="I36" s="210"/>
      <c r="J36" s="210"/>
      <c r="K36" s="210"/>
      <c r="L36" s="210"/>
      <c r="M36" s="210"/>
      <c r="N36" s="210"/>
      <c r="O36" s="210"/>
      <c r="P36" s="210"/>
    </row>
    <row r="37" spans="2:16" s="42" customFormat="1" ht="11.25" x14ac:dyDescent="0.15">
      <c r="B37" s="214"/>
      <c r="C37" s="210"/>
      <c r="D37" s="210"/>
      <c r="E37" s="210"/>
      <c r="F37" s="210"/>
      <c r="G37" s="210"/>
      <c r="H37" s="210"/>
      <c r="I37" s="210"/>
      <c r="J37" s="210"/>
      <c r="K37" s="210"/>
      <c r="L37" s="210"/>
      <c r="M37" s="210"/>
      <c r="N37" s="210"/>
      <c r="O37" s="210"/>
      <c r="P37" s="210"/>
    </row>
    <row r="38" spans="2:16" s="42" customFormat="1" ht="11.25" x14ac:dyDescent="0.15">
      <c r="B38" s="214">
        <v>4</v>
      </c>
      <c r="C38" s="210" t="s">
        <v>180</v>
      </c>
      <c r="D38" s="210"/>
      <c r="E38" s="210"/>
      <c r="F38" s="210"/>
      <c r="G38" s="210"/>
      <c r="H38" s="210"/>
      <c r="I38" s="210"/>
      <c r="J38" s="210"/>
      <c r="K38" s="210"/>
      <c r="L38" s="210"/>
      <c r="M38" s="210"/>
      <c r="N38" s="210"/>
      <c r="O38" s="210"/>
      <c r="P38" s="210"/>
    </row>
    <row r="39" spans="2:16" s="42" customFormat="1" ht="11.25" x14ac:dyDescent="0.15">
      <c r="B39" s="214"/>
      <c r="C39" s="210"/>
      <c r="D39" s="210"/>
      <c r="E39" s="210"/>
      <c r="F39" s="210"/>
      <c r="G39" s="210"/>
      <c r="H39" s="210"/>
      <c r="I39" s="210"/>
      <c r="J39" s="210"/>
      <c r="K39" s="210"/>
      <c r="L39" s="210"/>
      <c r="M39" s="210"/>
      <c r="N39" s="210"/>
      <c r="O39" s="210"/>
      <c r="P39" s="210"/>
    </row>
    <row r="40" spans="2:16" ht="19.5" customHeight="1" x14ac:dyDescent="0.15">
      <c r="B40" s="214"/>
      <c r="C40" s="897" t="s">
        <v>181</v>
      </c>
      <c r="D40" s="897"/>
      <c r="E40" s="896" t="s">
        <v>182</v>
      </c>
      <c r="F40" s="896"/>
      <c r="G40" s="895"/>
      <c r="H40" s="897" t="s">
        <v>183</v>
      </c>
      <c r="I40" s="897"/>
      <c r="J40" s="897" t="s">
        <v>184</v>
      </c>
      <c r="K40" s="897"/>
      <c r="L40" s="897" t="s">
        <v>185</v>
      </c>
      <c r="M40" s="897"/>
      <c r="N40" s="897" t="s">
        <v>186</v>
      </c>
      <c r="O40" s="897"/>
      <c r="P40" s="217"/>
    </row>
    <row r="41" spans="2:16" ht="11.25" customHeight="1" x14ac:dyDescent="0.15">
      <c r="B41" s="214"/>
      <c r="C41" s="902"/>
      <c r="D41" s="902"/>
      <c r="E41" s="903" t="s">
        <v>174</v>
      </c>
      <c r="F41" s="903"/>
      <c r="G41" s="904"/>
      <c r="H41" s="905" t="s">
        <v>174</v>
      </c>
      <c r="I41" s="904"/>
      <c r="J41" s="905" t="s">
        <v>174</v>
      </c>
      <c r="K41" s="904"/>
      <c r="L41" s="905" t="s">
        <v>174</v>
      </c>
      <c r="M41" s="904"/>
      <c r="N41" s="902"/>
      <c r="O41" s="902"/>
      <c r="P41" s="217"/>
    </row>
    <row r="42" spans="2:16" x14ac:dyDescent="0.15">
      <c r="B42" s="214"/>
      <c r="C42" s="902"/>
      <c r="D42" s="902"/>
      <c r="E42" s="899"/>
      <c r="F42" s="899"/>
      <c r="G42" s="900"/>
      <c r="H42" s="901"/>
      <c r="I42" s="900"/>
      <c r="J42" s="901"/>
      <c r="K42" s="900"/>
      <c r="L42" s="901">
        <f>+E42+H42-J42</f>
        <v>0</v>
      </c>
      <c r="M42" s="900"/>
      <c r="N42" s="902"/>
      <c r="O42" s="902"/>
      <c r="P42" s="210"/>
    </row>
    <row r="43" spans="2:16" ht="24.75" customHeight="1" x14ac:dyDescent="0.15">
      <c r="B43" s="214"/>
      <c r="C43" s="902"/>
      <c r="D43" s="902"/>
      <c r="E43" s="898"/>
      <c r="F43" s="898"/>
      <c r="G43" s="893"/>
      <c r="H43" s="892"/>
      <c r="I43" s="893"/>
      <c r="J43" s="892"/>
      <c r="K43" s="893"/>
      <c r="L43" s="902">
        <f>+E43+H43-J43</f>
        <v>0</v>
      </c>
      <c r="M43" s="902"/>
      <c r="N43" s="902"/>
      <c r="O43" s="902"/>
      <c r="P43" s="210"/>
    </row>
    <row r="44" spans="2:16" ht="24.75" customHeight="1" x14ac:dyDescent="0.15">
      <c r="B44" s="214"/>
      <c r="C44" s="902"/>
      <c r="D44" s="902"/>
      <c r="E44" s="898"/>
      <c r="F44" s="898"/>
      <c r="G44" s="893"/>
      <c r="H44" s="892"/>
      <c r="I44" s="893"/>
      <c r="J44" s="892"/>
      <c r="K44" s="893"/>
      <c r="L44" s="902">
        <f>+E44+H44-J44</f>
        <v>0</v>
      </c>
      <c r="M44" s="902"/>
      <c r="N44" s="902"/>
      <c r="O44" s="902"/>
      <c r="P44" s="210"/>
    </row>
    <row r="45" spans="2:16" ht="24.75" customHeight="1" x14ac:dyDescent="0.15">
      <c r="B45" s="214"/>
      <c r="C45" s="897" t="s">
        <v>177</v>
      </c>
      <c r="D45" s="897"/>
      <c r="E45" s="898">
        <f>SUM(E42:G44)</f>
        <v>0</v>
      </c>
      <c r="F45" s="898"/>
      <c r="G45" s="893"/>
      <c r="H45" s="892">
        <f>SUM(H42:I44)</f>
        <v>0</v>
      </c>
      <c r="I45" s="893"/>
      <c r="J45" s="892">
        <f>SUM(J42:K44)</f>
        <v>0</v>
      </c>
      <c r="K45" s="893"/>
      <c r="L45" s="892">
        <f>SUM(L42:M44)</f>
        <v>0</v>
      </c>
      <c r="M45" s="893"/>
      <c r="N45" s="894" t="s">
        <v>268</v>
      </c>
      <c r="O45" s="895"/>
      <c r="P45" s="210"/>
    </row>
    <row r="46" spans="2:16" x14ac:dyDescent="0.15">
      <c r="B46" s="214"/>
      <c r="C46" s="210"/>
      <c r="D46" s="210"/>
      <c r="E46" s="210"/>
      <c r="F46" s="210"/>
      <c r="G46" s="210"/>
      <c r="H46" s="210"/>
      <c r="I46" s="210"/>
      <c r="J46" s="210"/>
      <c r="K46" s="210"/>
      <c r="L46" s="210"/>
      <c r="M46" s="210"/>
      <c r="N46" s="210"/>
      <c r="O46" s="210"/>
      <c r="P46" s="210"/>
    </row>
    <row r="47" spans="2:16" x14ac:dyDescent="0.15">
      <c r="B47" s="214">
        <v>5</v>
      </c>
      <c r="C47" s="210" t="s">
        <v>187</v>
      </c>
      <c r="D47" s="210"/>
      <c r="E47" s="210"/>
      <c r="F47" s="210"/>
      <c r="G47" s="210"/>
      <c r="H47" s="210"/>
      <c r="I47" s="210"/>
      <c r="J47" s="210"/>
      <c r="K47" s="210"/>
      <c r="L47" s="210"/>
      <c r="M47" s="210"/>
      <c r="N47" s="210"/>
      <c r="O47" s="210"/>
      <c r="P47" s="210"/>
    </row>
    <row r="48" spans="2:16" x14ac:dyDescent="0.15">
      <c r="B48" s="214"/>
      <c r="C48" s="210"/>
      <c r="D48" s="210"/>
      <c r="E48" s="210"/>
      <c r="F48" s="210"/>
      <c r="G48" s="210"/>
      <c r="H48" s="210"/>
      <c r="I48" s="210"/>
      <c r="J48" s="210"/>
      <c r="K48" s="210"/>
      <c r="L48" s="210"/>
      <c r="M48" s="210"/>
      <c r="N48" s="210"/>
      <c r="O48" s="210"/>
      <c r="P48" s="212"/>
    </row>
    <row r="49" spans="2:16" x14ac:dyDescent="0.15">
      <c r="B49" s="214"/>
      <c r="C49" s="914" t="s">
        <v>188</v>
      </c>
      <c r="D49" s="920" t="s">
        <v>189</v>
      </c>
      <c r="E49" s="927" t="s">
        <v>190</v>
      </c>
      <c r="F49" s="894" t="s">
        <v>191</v>
      </c>
      <c r="G49" s="896"/>
      <c r="H49" s="895"/>
      <c r="I49" s="894" t="s">
        <v>192</v>
      </c>
      <c r="J49" s="895"/>
      <c r="K49" s="894" t="s">
        <v>193</v>
      </c>
      <c r="L49" s="895"/>
      <c r="M49" s="894" t="s">
        <v>194</v>
      </c>
      <c r="N49" s="896"/>
      <c r="O49" s="895"/>
      <c r="P49" s="920" t="s">
        <v>269</v>
      </c>
    </row>
    <row r="50" spans="2:16" ht="22.5" x14ac:dyDescent="0.15">
      <c r="B50" s="214"/>
      <c r="C50" s="915"/>
      <c r="D50" s="921"/>
      <c r="E50" s="928"/>
      <c r="F50" s="221" t="s">
        <v>195</v>
      </c>
      <c r="G50" s="221" t="s">
        <v>196</v>
      </c>
      <c r="H50" s="221" t="s">
        <v>197</v>
      </c>
      <c r="I50" s="221" t="s">
        <v>195</v>
      </c>
      <c r="J50" s="221" t="s">
        <v>198</v>
      </c>
      <c r="K50" s="221" t="s">
        <v>195</v>
      </c>
      <c r="L50" s="221" t="s">
        <v>198</v>
      </c>
      <c r="M50" s="221" t="s">
        <v>195</v>
      </c>
      <c r="N50" s="221" t="s">
        <v>196</v>
      </c>
      <c r="O50" s="221" t="s">
        <v>197</v>
      </c>
      <c r="P50" s="921"/>
    </row>
    <row r="51" spans="2:16" ht="12" customHeight="1" x14ac:dyDescent="0.15">
      <c r="B51" s="214"/>
      <c r="C51" s="915"/>
      <c r="D51" s="917"/>
      <c r="E51" s="218" t="s">
        <v>174</v>
      </c>
      <c r="F51" s="218" t="s">
        <v>199</v>
      </c>
      <c r="G51" s="218" t="s">
        <v>174</v>
      </c>
      <c r="H51" s="218" t="s">
        <v>174</v>
      </c>
      <c r="I51" s="218" t="s">
        <v>199</v>
      </c>
      <c r="J51" s="218" t="s">
        <v>174</v>
      </c>
      <c r="K51" s="218" t="s">
        <v>199</v>
      </c>
      <c r="L51" s="218" t="s">
        <v>174</v>
      </c>
      <c r="M51" s="218" t="s">
        <v>199</v>
      </c>
      <c r="N51" s="218" t="s">
        <v>174</v>
      </c>
      <c r="O51" s="218" t="s">
        <v>174</v>
      </c>
      <c r="P51" s="922"/>
    </row>
    <row r="52" spans="2:16" x14ac:dyDescent="0.15">
      <c r="B52" s="214"/>
      <c r="C52" s="915"/>
      <c r="D52" s="918"/>
      <c r="E52" s="223"/>
      <c r="F52" s="223"/>
      <c r="G52" s="223"/>
      <c r="H52" s="223"/>
      <c r="I52" s="223"/>
      <c r="J52" s="223"/>
      <c r="K52" s="223"/>
      <c r="L52" s="223"/>
      <c r="M52" s="223">
        <f t="shared" ref="M52:M60" si="0">+F52+I52-K52</f>
        <v>0</v>
      </c>
      <c r="N52" s="223">
        <f t="shared" ref="N52:N60" si="1">+G52+J52-L52</f>
        <v>0</v>
      </c>
      <c r="O52" s="223">
        <f t="shared" ref="O52:O60" si="2">+H52+J52-L52</f>
        <v>0</v>
      </c>
      <c r="P52" s="908"/>
    </row>
    <row r="53" spans="2:16" ht="21" customHeight="1" x14ac:dyDescent="0.15">
      <c r="B53" s="214"/>
      <c r="C53" s="915"/>
      <c r="D53" s="222"/>
      <c r="E53" s="223"/>
      <c r="F53" s="223"/>
      <c r="G53" s="223"/>
      <c r="H53" s="223"/>
      <c r="I53" s="223"/>
      <c r="J53" s="223"/>
      <c r="K53" s="223"/>
      <c r="L53" s="223"/>
      <c r="M53" s="223">
        <f t="shared" si="0"/>
        <v>0</v>
      </c>
      <c r="N53" s="223">
        <f t="shared" si="1"/>
        <v>0</v>
      </c>
      <c r="O53" s="223">
        <f t="shared" si="2"/>
        <v>0</v>
      </c>
      <c r="P53" s="219"/>
    </row>
    <row r="54" spans="2:16" ht="21" customHeight="1" x14ac:dyDescent="0.15">
      <c r="B54" s="214"/>
      <c r="C54" s="915"/>
      <c r="D54" s="222"/>
      <c r="E54" s="223"/>
      <c r="F54" s="223"/>
      <c r="G54" s="223"/>
      <c r="H54" s="223"/>
      <c r="I54" s="223"/>
      <c r="J54" s="223"/>
      <c r="K54" s="223"/>
      <c r="L54" s="223"/>
      <c r="M54" s="223">
        <f t="shared" si="0"/>
        <v>0</v>
      </c>
      <c r="N54" s="223">
        <f t="shared" si="1"/>
        <v>0</v>
      </c>
      <c r="O54" s="223">
        <f t="shared" si="2"/>
        <v>0</v>
      </c>
      <c r="P54" s="219"/>
    </row>
    <row r="55" spans="2:16" ht="21" customHeight="1" x14ac:dyDescent="0.15">
      <c r="B55" s="214"/>
      <c r="C55" s="915"/>
      <c r="D55" s="222"/>
      <c r="E55" s="223"/>
      <c r="F55" s="223"/>
      <c r="G55" s="223"/>
      <c r="H55" s="223"/>
      <c r="I55" s="223"/>
      <c r="J55" s="223"/>
      <c r="K55" s="223"/>
      <c r="L55" s="223"/>
      <c r="M55" s="223">
        <f t="shared" si="0"/>
        <v>0</v>
      </c>
      <c r="N55" s="223">
        <f t="shared" si="1"/>
        <v>0</v>
      </c>
      <c r="O55" s="223">
        <f t="shared" si="2"/>
        <v>0</v>
      </c>
      <c r="P55" s="219"/>
    </row>
    <row r="56" spans="2:16" ht="21" customHeight="1" x14ac:dyDescent="0.15">
      <c r="B56" s="214"/>
      <c r="C56" s="915"/>
      <c r="D56" s="222"/>
      <c r="E56" s="223"/>
      <c r="F56" s="223"/>
      <c r="G56" s="223"/>
      <c r="H56" s="223"/>
      <c r="I56" s="223"/>
      <c r="J56" s="223"/>
      <c r="K56" s="223"/>
      <c r="L56" s="223"/>
      <c r="M56" s="223">
        <f t="shared" si="0"/>
        <v>0</v>
      </c>
      <c r="N56" s="223">
        <f t="shared" si="1"/>
        <v>0</v>
      </c>
      <c r="O56" s="223">
        <f t="shared" si="2"/>
        <v>0</v>
      </c>
      <c r="P56" s="219"/>
    </row>
    <row r="57" spans="2:16" ht="21" customHeight="1" x14ac:dyDescent="0.15">
      <c r="B57" s="214"/>
      <c r="C57" s="915"/>
      <c r="D57" s="222"/>
      <c r="E57" s="223"/>
      <c r="F57" s="223"/>
      <c r="G57" s="223"/>
      <c r="H57" s="223"/>
      <c r="I57" s="223"/>
      <c r="J57" s="223"/>
      <c r="K57" s="223"/>
      <c r="L57" s="223"/>
      <c r="M57" s="223">
        <f t="shared" si="0"/>
        <v>0</v>
      </c>
      <c r="N57" s="223">
        <f t="shared" si="1"/>
        <v>0</v>
      </c>
      <c r="O57" s="223">
        <f t="shared" si="2"/>
        <v>0</v>
      </c>
      <c r="P57" s="219"/>
    </row>
    <row r="58" spans="2:16" ht="21" customHeight="1" x14ac:dyDescent="0.15">
      <c r="B58" s="214"/>
      <c r="C58" s="915"/>
      <c r="D58" s="222"/>
      <c r="E58" s="223"/>
      <c r="F58" s="223"/>
      <c r="G58" s="223"/>
      <c r="H58" s="223"/>
      <c r="I58" s="223"/>
      <c r="J58" s="223"/>
      <c r="K58" s="223"/>
      <c r="L58" s="223"/>
      <c r="M58" s="223">
        <f t="shared" si="0"/>
        <v>0</v>
      </c>
      <c r="N58" s="223">
        <f t="shared" si="1"/>
        <v>0</v>
      </c>
      <c r="O58" s="223">
        <f t="shared" si="2"/>
        <v>0</v>
      </c>
      <c r="P58" s="219"/>
    </row>
    <row r="59" spans="2:16" ht="21" customHeight="1" x14ac:dyDescent="0.15">
      <c r="B59" s="214"/>
      <c r="C59" s="915"/>
      <c r="D59" s="222"/>
      <c r="E59" s="223"/>
      <c r="F59" s="223"/>
      <c r="G59" s="223"/>
      <c r="H59" s="223"/>
      <c r="I59" s="223"/>
      <c r="J59" s="223"/>
      <c r="K59" s="223"/>
      <c r="L59" s="223"/>
      <c r="M59" s="223">
        <f t="shared" si="0"/>
        <v>0</v>
      </c>
      <c r="N59" s="223">
        <f t="shared" si="1"/>
        <v>0</v>
      </c>
      <c r="O59" s="223">
        <f t="shared" si="2"/>
        <v>0</v>
      </c>
      <c r="P59" s="219"/>
    </row>
    <row r="60" spans="2:16" ht="21" customHeight="1" x14ac:dyDescent="0.15">
      <c r="B60" s="214"/>
      <c r="C60" s="915"/>
      <c r="D60" s="222"/>
      <c r="E60" s="223"/>
      <c r="F60" s="223"/>
      <c r="G60" s="223"/>
      <c r="H60" s="223"/>
      <c r="I60" s="223"/>
      <c r="J60" s="223"/>
      <c r="K60" s="223"/>
      <c r="L60" s="223"/>
      <c r="M60" s="223">
        <f t="shared" si="0"/>
        <v>0</v>
      </c>
      <c r="N60" s="223">
        <f t="shared" si="1"/>
        <v>0</v>
      </c>
      <c r="O60" s="223">
        <f t="shared" si="2"/>
        <v>0</v>
      </c>
      <c r="P60" s="219"/>
    </row>
    <row r="61" spans="2:16" ht="21" customHeight="1" x14ac:dyDescent="0.15">
      <c r="B61" s="214"/>
      <c r="C61" s="916"/>
      <c r="D61" s="220" t="s">
        <v>200</v>
      </c>
      <c r="E61" s="224" t="s">
        <v>270</v>
      </c>
      <c r="F61" s="223">
        <f t="shared" ref="F61:O61" si="3">SUM(F52:F60)</f>
        <v>0</v>
      </c>
      <c r="G61" s="223">
        <f t="shared" si="3"/>
        <v>0</v>
      </c>
      <c r="H61" s="223">
        <f t="shared" si="3"/>
        <v>0</v>
      </c>
      <c r="I61" s="223">
        <f t="shared" si="3"/>
        <v>0</v>
      </c>
      <c r="J61" s="223">
        <f t="shared" si="3"/>
        <v>0</v>
      </c>
      <c r="K61" s="223">
        <f t="shared" si="3"/>
        <v>0</v>
      </c>
      <c r="L61" s="223">
        <f t="shared" si="3"/>
        <v>0</v>
      </c>
      <c r="M61" s="223">
        <f t="shared" si="3"/>
        <v>0</v>
      </c>
      <c r="N61" s="223">
        <f t="shared" si="3"/>
        <v>0</v>
      </c>
      <c r="O61" s="223">
        <f t="shared" si="3"/>
        <v>0</v>
      </c>
      <c r="P61" s="219"/>
    </row>
    <row r="62" spans="2:16" x14ac:dyDescent="0.15">
      <c r="B62" s="214"/>
      <c r="C62" s="919"/>
      <c r="D62" s="920" t="s">
        <v>189</v>
      </c>
      <c r="E62" s="894" t="s">
        <v>191</v>
      </c>
      <c r="F62" s="896"/>
      <c r="G62" s="896"/>
      <c r="H62" s="895"/>
      <c r="I62" s="923" t="s">
        <v>192</v>
      </c>
      <c r="J62" s="924"/>
      <c r="K62" s="923" t="s">
        <v>193</v>
      </c>
      <c r="L62" s="924"/>
      <c r="M62" s="894" t="s">
        <v>194</v>
      </c>
      <c r="N62" s="896"/>
      <c r="O62" s="895"/>
      <c r="P62" s="920" t="s">
        <v>269</v>
      </c>
    </row>
    <row r="63" spans="2:16" ht="22.5" x14ac:dyDescent="0.15">
      <c r="B63" s="214"/>
      <c r="C63" s="919"/>
      <c r="D63" s="921"/>
      <c r="E63" s="897" t="s">
        <v>201</v>
      </c>
      <c r="F63" s="897"/>
      <c r="G63" s="913" t="s">
        <v>197</v>
      </c>
      <c r="H63" s="913"/>
      <c r="I63" s="925"/>
      <c r="J63" s="926"/>
      <c r="K63" s="925"/>
      <c r="L63" s="926"/>
      <c r="M63" s="894" t="s">
        <v>201</v>
      </c>
      <c r="N63" s="895"/>
      <c r="O63" s="221" t="s">
        <v>197</v>
      </c>
      <c r="P63" s="921"/>
    </row>
    <row r="64" spans="2:16" x14ac:dyDescent="0.15">
      <c r="B64" s="214"/>
      <c r="C64" s="914" t="s">
        <v>202</v>
      </c>
      <c r="D64" s="917"/>
      <c r="E64" s="912" t="s">
        <v>174</v>
      </c>
      <c r="F64" s="912"/>
      <c r="G64" s="912" t="s">
        <v>174</v>
      </c>
      <c r="H64" s="912"/>
      <c r="I64" s="912" t="s">
        <v>174</v>
      </c>
      <c r="J64" s="912"/>
      <c r="K64" s="912" t="s">
        <v>174</v>
      </c>
      <c r="L64" s="912"/>
      <c r="M64" s="912" t="s">
        <v>174</v>
      </c>
      <c r="N64" s="912"/>
      <c r="O64" s="218" t="s">
        <v>174</v>
      </c>
      <c r="P64" s="922"/>
    </row>
    <row r="65" spans="2:16" x14ac:dyDescent="0.15">
      <c r="B65" s="214"/>
      <c r="C65" s="915"/>
      <c r="D65" s="918"/>
      <c r="E65" s="901"/>
      <c r="F65" s="900"/>
      <c r="G65" s="901"/>
      <c r="H65" s="900"/>
      <c r="I65" s="901"/>
      <c r="J65" s="900"/>
      <c r="K65" s="901"/>
      <c r="L65" s="900"/>
      <c r="M65" s="908">
        <f>+E65+I65-K65</f>
        <v>0</v>
      </c>
      <c r="N65" s="908"/>
      <c r="O65" s="219">
        <f>+G65+I65-K65</f>
        <v>0</v>
      </c>
      <c r="P65" s="908"/>
    </row>
    <row r="66" spans="2:16" ht="23.25" customHeight="1" x14ac:dyDescent="0.15">
      <c r="B66" s="214"/>
      <c r="C66" s="915"/>
      <c r="D66" s="222"/>
      <c r="E66" s="892"/>
      <c r="F66" s="893"/>
      <c r="G66" s="892"/>
      <c r="H66" s="893"/>
      <c r="I66" s="892"/>
      <c r="J66" s="893"/>
      <c r="K66" s="892"/>
      <c r="L66" s="893"/>
      <c r="M66" s="908">
        <f>+E66+I66-K66</f>
        <v>0</v>
      </c>
      <c r="N66" s="908"/>
      <c r="O66" s="219">
        <f>+G66+I66-K66</f>
        <v>0</v>
      </c>
      <c r="P66" s="219"/>
    </row>
    <row r="67" spans="2:16" ht="23.25" customHeight="1" x14ac:dyDescent="0.15">
      <c r="B67" s="214"/>
      <c r="C67" s="915"/>
      <c r="D67" s="222"/>
      <c r="E67" s="892"/>
      <c r="F67" s="893"/>
      <c r="G67" s="892"/>
      <c r="H67" s="893"/>
      <c r="I67" s="892"/>
      <c r="J67" s="893"/>
      <c r="K67" s="892"/>
      <c r="L67" s="893"/>
      <c r="M67" s="908">
        <f>+E67+I67-K67</f>
        <v>0</v>
      </c>
      <c r="N67" s="908"/>
      <c r="O67" s="219">
        <f>+G67+I67-K67</f>
        <v>0</v>
      </c>
      <c r="P67" s="219"/>
    </row>
    <row r="68" spans="2:16" ht="23.25" customHeight="1" x14ac:dyDescent="0.15">
      <c r="B68" s="214"/>
      <c r="C68" s="916"/>
      <c r="D68" s="220" t="s">
        <v>200</v>
      </c>
      <c r="E68" s="908">
        <f>SUM(E65:F67)</f>
        <v>0</v>
      </c>
      <c r="F68" s="908"/>
      <c r="G68" s="908">
        <f>SUM(G65:H67)</f>
        <v>0</v>
      </c>
      <c r="H68" s="908"/>
      <c r="I68" s="908">
        <f>SUM(I65:J67)</f>
        <v>0</v>
      </c>
      <c r="J68" s="908"/>
      <c r="K68" s="908">
        <f>SUM(K65:L67)</f>
        <v>0</v>
      </c>
      <c r="L68" s="908"/>
      <c r="M68" s="908">
        <f>SUM(M65:N67)</f>
        <v>0</v>
      </c>
      <c r="N68" s="908"/>
      <c r="O68" s="219">
        <f>SUM(O65:O67)</f>
        <v>0</v>
      </c>
      <c r="P68" s="216"/>
    </row>
    <row r="69" spans="2:16" ht="23.25" customHeight="1" x14ac:dyDescent="0.15">
      <c r="B69" s="214"/>
      <c r="C69" s="909" t="s">
        <v>203</v>
      </c>
      <c r="D69" s="222"/>
      <c r="E69" s="892"/>
      <c r="F69" s="893"/>
      <c r="G69" s="892"/>
      <c r="H69" s="893"/>
      <c r="I69" s="892"/>
      <c r="J69" s="893"/>
      <c r="K69" s="892"/>
      <c r="L69" s="893"/>
      <c r="M69" s="908">
        <f>+E69+I69-K69</f>
        <v>0</v>
      </c>
      <c r="N69" s="908"/>
      <c r="O69" s="219">
        <f>+G69+I69-K69</f>
        <v>0</v>
      </c>
      <c r="P69" s="219"/>
    </row>
    <row r="70" spans="2:16" ht="23.25" customHeight="1" x14ac:dyDescent="0.15">
      <c r="B70" s="214"/>
      <c r="C70" s="910"/>
      <c r="D70" s="222"/>
      <c r="E70" s="892"/>
      <c r="F70" s="893"/>
      <c r="G70" s="892"/>
      <c r="H70" s="893"/>
      <c r="I70" s="892"/>
      <c r="J70" s="893"/>
      <c r="K70" s="892"/>
      <c r="L70" s="893"/>
      <c r="M70" s="908">
        <f>+E70+I70-K70</f>
        <v>0</v>
      </c>
      <c r="N70" s="908"/>
      <c r="O70" s="219">
        <f>+G70+I70-K70</f>
        <v>0</v>
      </c>
      <c r="P70" s="219"/>
    </row>
    <row r="71" spans="2:16" ht="23.25" customHeight="1" x14ac:dyDescent="0.15">
      <c r="B71" s="214"/>
      <c r="C71" s="910"/>
      <c r="D71" s="222"/>
      <c r="E71" s="892"/>
      <c r="F71" s="893"/>
      <c r="G71" s="892"/>
      <c r="H71" s="893"/>
      <c r="I71" s="892"/>
      <c r="J71" s="893"/>
      <c r="K71" s="892"/>
      <c r="L71" s="893"/>
      <c r="M71" s="908">
        <f>+E71+I71-K71</f>
        <v>0</v>
      </c>
      <c r="N71" s="908"/>
      <c r="O71" s="219">
        <f>+G71+I71-K71</f>
        <v>0</v>
      </c>
      <c r="P71" s="219"/>
    </row>
    <row r="72" spans="2:16" ht="23.25" customHeight="1" x14ac:dyDescent="0.15">
      <c r="B72" s="214"/>
      <c r="C72" s="911"/>
      <c r="D72" s="220" t="s">
        <v>200</v>
      </c>
      <c r="E72" s="908">
        <f>SUM(E69:F71)</f>
        <v>0</v>
      </c>
      <c r="F72" s="908"/>
      <c r="G72" s="908">
        <f>SUM(G69:H71)</f>
        <v>0</v>
      </c>
      <c r="H72" s="908"/>
      <c r="I72" s="908">
        <f>SUM(I69:J71)</f>
        <v>0</v>
      </c>
      <c r="J72" s="908"/>
      <c r="K72" s="908">
        <f>SUM(K69:L71)</f>
        <v>0</v>
      </c>
      <c r="L72" s="908"/>
      <c r="M72" s="908">
        <f>SUM(M69:N71)</f>
        <v>0</v>
      </c>
      <c r="N72" s="908"/>
      <c r="O72" s="219">
        <f>SUM(O69:O71)</f>
        <v>0</v>
      </c>
      <c r="P72" s="216"/>
    </row>
    <row r="73" spans="2:16" x14ac:dyDescent="0.15">
      <c r="B73" s="214"/>
      <c r="C73" s="210"/>
      <c r="D73" s="210"/>
      <c r="E73" s="210"/>
      <c r="F73" s="210"/>
      <c r="G73" s="210"/>
      <c r="H73" s="210"/>
      <c r="I73" s="210"/>
      <c r="J73" s="210"/>
      <c r="K73" s="210"/>
      <c r="L73" s="210"/>
      <c r="M73" s="210"/>
      <c r="N73" s="210"/>
      <c r="O73" s="210"/>
      <c r="P73" s="210"/>
    </row>
    <row r="74" spans="2:16" x14ac:dyDescent="0.15">
      <c r="B74" s="214">
        <v>6</v>
      </c>
      <c r="C74" s="210" t="s">
        <v>204</v>
      </c>
      <c r="D74" s="210"/>
      <c r="E74" s="210"/>
      <c r="F74" s="210"/>
      <c r="G74" s="210"/>
      <c r="H74" s="210"/>
      <c r="I74" s="210"/>
      <c r="J74" s="210"/>
      <c r="K74" s="210"/>
      <c r="L74" s="210"/>
      <c r="M74" s="210"/>
      <c r="N74" s="210"/>
      <c r="O74" s="210"/>
      <c r="P74" s="210"/>
    </row>
    <row r="75" spans="2:16" x14ac:dyDescent="0.15">
      <c r="B75" s="214"/>
      <c r="C75" s="210"/>
      <c r="D75" s="210"/>
      <c r="E75" s="210"/>
      <c r="F75" s="210"/>
      <c r="G75" s="210"/>
      <c r="H75" s="210"/>
      <c r="I75" s="210"/>
      <c r="J75" s="210"/>
      <c r="K75" s="210"/>
      <c r="L75" s="210"/>
      <c r="M75" s="210"/>
      <c r="N75" s="210"/>
      <c r="O75" s="210"/>
      <c r="P75" s="210"/>
    </row>
    <row r="76" spans="2:16" ht="21" customHeight="1" x14ac:dyDescent="0.15">
      <c r="B76" s="214"/>
      <c r="C76" s="897" t="s">
        <v>181</v>
      </c>
      <c r="D76" s="897"/>
      <c r="E76" s="896" t="s">
        <v>182</v>
      </c>
      <c r="F76" s="896"/>
      <c r="G76" s="895"/>
      <c r="H76" s="897" t="s">
        <v>183</v>
      </c>
      <c r="I76" s="897"/>
      <c r="J76" s="897" t="s">
        <v>184</v>
      </c>
      <c r="K76" s="897"/>
      <c r="L76" s="897" t="s">
        <v>185</v>
      </c>
      <c r="M76" s="897"/>
      <c r="N76" s="897" t="s">
        <v>186</v>
      </c>
      <c r="O76" s="897"/>
      <c r="P76" s="217"/>
    </row>
    <row r="77" spans="2:16" ht="11.25" customHeight="1" x14ac:dyDescent="0.15">
      <c r="B77" s="214"/>
      <c r="C77" s="902"/>
      <c r="D77" s="902"/>
      <c r="E77" s="903" t="s">
        <v>174</v>
      </c>
      <c r="F77" s="903"/>
      <c r="G77" s="904"/>
      <c r="H77" s="905" t="s">
        <v>174</v>
      </c>
      <c r="I77" s="904"/>
      <c r="J77" s="905" t="s">
        <v>174</v>
      </c>
      <c r="K77" s="904"/>
      <c r="L77" s="905" t="s">
        <v>174</v>
      </c>
      <c r="M77" s="904"/>
      <c r="N77" s="902"/>
      <c r="O77" s="902"/>
      <c r="P77" s="217"/>
    </row>
    <row r="78" spans="2:16" x14ac:dyDescent="0.15">
      <c r="B78" s="214"/>
      <c r="C78" s="902"/>
      <c r="D78" s="902"/>
      <c r="E78" s="899"/>
      <c r="F78" s="899"/>
      <c r="G78" s="900"/>
      <c r="H78" s="901"/>
      <c r="I78" s="900"/>
      <c r="J78" s="901"/>
      <c r="K78" s="900"/>
      <c r="L78" s="901">
        <f>+E78+H78-J78</f>
        <v>0</v>
      </c>
      <c r="M78" s="900"/>
      <c r="N78" s="902"/>
      <c r="O78" s="902"/>
      <c r="P78" s="210"/>
    </row>
    <row r="79" spans="2:16" ht="24.75" customHeight="1" x14ac:dyDescent="0.15">
      <c r="B79" s="214"/>
      <c r="C79" s="902"/>
      <c r="D79" s="902"/>
      <c r="E79" s="898"/>
      <c r="F79" s="898"/>
      <c r="G79" s="893"/>
      <c r="H79" s="892"/>
      <c r="I79" s="893"/>
      <c r="J79" s="892"/>
      <c r="K79" s="893"/>
      <c r="L79" s="902">
        <f>+E79+H79-J79</f>
        <v>0</v>
      </c>
      <c r="M79" s="902"/>
      <c r="N79" s="902"/>
      <c r="O79" s="902"/>
      <c r="P79" s="210"/>
    </row>
    <row r="80" spans="2:16" ht="24.75" customHeight="1" x14ac:dyDescent="0.15">
      <c r="B80" s="214"/>
      <c r="C80" s="902"/>
      <c r="D80" s="902"/>
      <c r="E80" s="898"/>
      <c r="F80" s="898"/>
      <c r="G80" s="893"/>
      <c r="H80" s="892"/>
      <c r="I80" s="893"/>
      <c r="J80" s="892"/>
      <c r="K80" s="893"/>
      <c r="L80" s="902">
        <f>+E80+H80-J80</f>
        <v>0</v>
      </c>
      <c r="M80" s="902"/>
      <c r="N80" s="902"/>
      <c r="O80" s="902"/>
      <c r="P80" s="210"/>
    </row>
    <row r="81" spans="2:16" ht="24.75" customHeight="1" x14ac:dyDescent="0.15">
      <c r="B81" s="214"/>
      <c r="C81" s="897" t="s">
        <v>177</v>
      </c>
      <c r="D81" s="897"/>
      <c r="E81" s="898">
        <f>SUM(E78:G80)</f>
        <v>0</v>
      </c>
      <c r="F81" s="898"/>
      <c r="G81" s="893"/>
      <c r="H81" s="892">
        <f>SUM(H78:I80)</f>
        <v>0</v>
      </c>
      <c r="I81" s="893"/>
      <c r="J81" s="892">
        <f>SUM(J78:K80)</f>
        <v>0</v>
      </c>
      <c r="K81" s="893"/>
      <c r="L81" s="892">
        <f>SUM(L78:M80)</f>
        <v>0</v>
      </c>
      <c r="M81" s="893"/>
      <c r="N81" s="894" t="s">
        <v>268</v>
      </c>
      <c r="O81" s="895"/>
      <c r="P81" s="210"/>
    </row>
    <row r="82" spans="2:16" x14ac:dyDescent="0.15">
      <c r="B82" s="214"/>
      <c r="C82" s="210"/>
      <c r="D82" s="210"/>
      <c r="E82" s="210"/>
      <c r="F82" s="210"/>
      <c r="G82" s="210"/>
      <c r="H82" s="210"/>
      <c r="I82" s="210"/>
      <c r="J82" s="210"/>
      <c r="K82" s="210"/>
      <c r="L82" s="210"/>
      <c r="M82" s="210"/>
      <c r="N82" s="210"/>
      <c r="O82" s="210"/>
      <c r="P82" s="210"/>
    </row>
    <row r="83" spans="2:16" x14ac:dyDescent="0.15">
      <c r="B83" s="214">
        <v>7</v>
      </c>
      <c r="C83" s="210" t="s">
        <v>205</v>
      </c>
      <c r="D83" s="210"/>
      <c r="E83" s="210"/>
      <c r="F83" s="210"/>
      <c r="G83" s="210"/>
      <c r="H83" s="210"/>
      <c r="I83" s="210"/>
      <c r="J83" s="210"/>
      <c r="K83" s="210"/>
      <c r="L83" s="210"/>
      <c r="M83" s="210"/>
      <c r="N83" s="210"/>
      <c r="O83" s="210"/>
      <c r="P83" s="210"/>
    </row>
    <row r="84" spans="2:16" x14ac:dyDescent="0.15">
      <c r="B84" s="214"/>
      <c r="C84" s="210"/>
      <c r="D84" s="210"/>
      <c r="E84" s="210"/>
      <c r="F84" s="210"/>
      <c r="G84" s="210"/>
      <c r="H84" s="210"/>
      <c r="I84" s="210"/>
      <c r="J84" s="210"/>
      <c r="K84" s="210"/>
      <c r="L84" s="210"/>
      <c r="M84" s="210"/>
      <c r="N84" s="210"/>
      <c r="O84" s="210"/>
      <c r="P84" s="210"/>
    </row>
    <row r="85" spans="2:16" ht="20.25" customHeight="1" x14ac:dyDescent="0.15">
      <c r="B85" s="214"/>
      <c r="C85" s="897" t="s">
        <v>206</v>
      </c>
      <c r="D85" s="897"/>
      <c r="E85" s="896" t="s">
        <v>171</v>
      </c>
      <c r="F85" s="896"/>
      <c r="G85" s="895"/>
      <c r="H85" s="897" t="s">
        <v>207</v>
      </c>
      <c r="I85" s="897"/>
      <c r="J85" s="897" t="s">
        <v>186</v>
      </c>
      <c r="K85" s="897"/>
      <c r="L85" s="210"/>
      <c r="M85" s="210"/>
      <c r="N85" s="210"/>
      <c r="O85" s="210"/>
      <c r="P85" s="210"/>
    </row>
    <row r="86" spans="2:16" x14ac:dyDescent="0.15">
      <c r="B86" s="214"/>
      <c r="C86" s="902"/>
      <c r="D86" s="902"/>
      <c r="E86" s="903" t="s">
        <v>174</v>
      </c>
      <c r="F86" s="903"/>
      <c r="G86" s="904"/>
      <c r="H86" s="906" t="s">
        <v>208</v>
      </c>
      <c r="I86" s="907"/>
      <c r="J86" s="902"/>
      <c r="K86" s="902"/>
      <c r="L86" s="210"/>
      <c r="M86" s="210"/>
      <c r="N86" s="210"/>
      <c r="O86" s="210"/>
      <c r="P86" s="210"/>
    </row>
    <row r="87" spans="2:16" x14ac:dyDescent="0.15">
      <c r="B87" s="214"/>
      <c r="C87" s="902"/>
      <c r="D87" s="902"/>
      <c r="E87" s="899"/>
      <c r="F87" s="899"/>
      <c r="G87" s="900"/>
      <c r="H87" s="901"/>
      <c r="I87" s="900"/>
      <c r="J87" s="902"/>
      <c r="K87" s="902"/>
      <c r="L87" s="210"/>
      <c r="M87" s="210"/>
      <c r="N87" s="210"/>
      <c r="O87" s="210"/>
      <c r="P87" s="210"/>
    </row>
    <row r="88" spans="2:16" ht="21" customHeight="1" x14ac:dyDescent="0.15">
      <c r="B88" s="214"/>
      <c r="C88" s="902"/>
      <c r="D88" s="902"/>
      <c r="E88" s="898"/>
      <c r="F88" s="898"/>
      <c r="G88" s="893"/>
      <c r="H88" s="902" t="s">
        <v>208</v>
      </c>
      <c r="I88" s="902"/>
      <c r="J88" s="902"/>
      <c r="K88" s="902"/>
      <c r="L88" s="210"/>
      <c r="M88" s="210"/>
      <c r="N88" s="210"/>
      <c r="O88" s="210"/>
      <c r="P88" s="210"/>
    </row>
    <row r="89" spans="2:16" ht="21" customHeight="1" x14ac:dyDescent="0.15">
      <c r="B89" s="214"/>
      <c r="C89" s="902"/>
      <c r="D89" s="902"/>
      <c r="E89" s="898"/>
      <c r="F89" s="898"/>
      <c r="G89" s="893"/>
      <c r="H89" s="902" t="s">
        <v>208</v>
      </c>
      <c r="I89" s="902"/>
      <c r="J89" s="902"/>
      <c r="K89" s="902"/>
      <c r="L89" s="210"/>
      <c r="M89" s="210"/>
      <c r="N89" s="210"/>
      <c r="O89" s="210"/>
      <c r="P89" s="210"/>
    </row>
    <row r="90" spans="2:16" ht="19.5" customHeight="1" x14ac:dyDescent="0.15">
      <c r="B90" s="214"/>
      <c r="C90" s="897" t="s">
        <v>177</v>
      </c>
      <c r="D90" s="897"/>
      <c r="E90" s="898">
        <f>SUM(E87:G89)</f>
        <v>0</v>
      </c>
      <c r="F90" s="898"/>
      <c r="G90" s="893"/>
      <c r="H90" s="894" t="s">
        <v>268</v>
      </c>
      <c r="I90" s="895"/>
      <c r="J90" s="894" t="s">
        <v>268</v>
      </c>
      <c r="K90" s="895"/>
      <c r="L90" s="210"/>
      <c r="M90" s="210"/>
      <c r="N90" s="210"/>
      <c r="O90" s="210"/>
      <c r="P90" s="210"/>
    </row>
    <row r="91" spans="2:16" x14ac:dyDescent="0.15">
      <c r="B91" s="214"/>
      <c r="C91" s="210"/>
      <c r="D91" s="210"/>
      <c r="E91" s="210"/>
      <c r="F91" s="210"/>
      <c r="G91" s="210"/>
      <c r="H91" s="210"/>
      <c r="I91" s="210"/>
      <c r="J91" s="210"/>
      <c r="K91" s="210"/>
      <c r="L91" s="210"/>
      <c r="M91" s="210"/>
      <c r="N91" s="210"/>
      <c r="O91" s="210"/>
      <c r="P91" s="210"/>
    </row>
    <row r="92" spans="2:16" x14ac:dyDescent="0.15">
      <c r="B92" s="214">
        <v>8</v>
      </c>
      <c r="C92" s="210" t="s">
        <v>209</v>
      </c>
      <c r="D92" s="210"/>
      <c r="E92" s="210"/>
      <c r="F92" s="210"/>
      <c r="G92" s="210"/>
      <c r="H92" s="210"/>
      <c r="I92" s="210"/>
      <c r="J92" s="210"/>
      <c r="K92" s="210"/>
      <c r="L92" s="210"/>
      <c r="M92" s="210"/>
      <c r="N92" s="210"/>
      <c r="O92" s="210"/>
      <c r="P92" s="210"/>
    </row>
    <row r="93" spans="2:16" x14ac:dyDescent="0.15">
      <c r="B93" s="214"/>
      <c r="C93" s="210"/>
      <c r="D93" s="210"/>
      <c r="E93" s="210"/>
      <c r="F93" s="210"/>
      <c r="G93" s="210"/>
      <c r="H93" s="210"/>
      <c r="I93" s="210"/>
      <c r="J93" s="210"/>
      <c r="K93" s="210"/>
      <c r="L93" s="210"/>
      <c r="M93" s="210"/>
      <c r="N93" s="210"/>
      <c r="O93" s="210"/>
      <c r="P93" s="210"/>
    </row>
    <row r="94" spans="2:16" ht="19.5" customHeight="1" x14ac:dyDescent="0.15">
      <c r="B94" s="214"/>
      <c r="C94" s="897" t="s">
        <v>206</v>
      </c>
      <c r="D94" s="897"/>
      <c r="E94" s="896" t="s">
        <v>182</v>
      </c>
      <c r="F94" s="896"/>
      <c r="G94" s="895"/>
      <c r="H94" s="897" t="s">
        <v>183</v>
      </c>
      <c r="I94" s="897"/>
      <c r="J94" s="897" t="s">
        <v>184</v>
      </c>
      <c r="K94" s="897"/>
      <c r="L94" s="897" t="s">
        <v>185</v>
      </c>
      <c r="M94" s="897"/>
      <c r="N94" s="897" t="s">
        <v>186</v>
      </c>
      <c r="O94" s="897"/>
      <c r="P94" s="217"/>
    </row>
    <row r="95" spans="2:16" ht="11.25" customHeight="1" x14ac:dyDescent="0.15">
      <c r="B95" s="214"/>
      <c r="C95" s="902"/>
      <c r="D95" s="902"/>
      <c r="E95" s="903" t="s">
        <v>174</v>
      </c>
      <c r="F95" s="903"/>
      <c r="G95" s="904"/>
      <c r="H95" s="905" t="s">
        <v>174</v>
      </c>
      <c r="I95" s="904"/>
      <c r="J95" s="905" t="s">
        <v>174</v>
      </c>
      <c r="K95" s="904"/>
      <c r="L95" s="905" t="s">
        <v>174</v>
      </c>
      <c r="M95" s="904"/>
      <c r="N95" s="902"/>
      <c r="O95" s="902"/>
      <c r="P95" s="217"/>
    </row>
    <row r="96" spans="2:16" x14ac:dyDescent="0.15">
      <c r="B96" s="214"/>
      <c r="C96" s="902"/>
      <c r="D96" s="902"/>
      <c r="E96" s="899"/>
      <c r="F96" s="899"/>
      <c r="G96" s="900"/>
      <c r="H96" s="901"/>
      <c r="I96" s="900"/>
      <c r="J96" s="901"/>
      <c r="K96" s="900"/>
      <c r="L96" s="901">
        <f>+E96+H96-J96</f>
        <v>0</v>
      </c>
      <c r="M96" s="900"/>
      <c r="N96" s="902"/>
      <c r="O96" s="902"/>
      <c r="P96" s="210"/>
    </row>
    <row r="97" spans="2:16" ht="24.75" customHeight="1" x14ac:dyDescent="0.15">
      <c r="B97" s="214"/>
      <c r="C97" s="902"/>
      <c r="D97" s="902"/>
      <c r="E97" s="898"/>
      <c r="F97" s="898"/>
      <c r="G97" s="893"/>
      <c r="H97" s="892"/>
      <c r="I97" s="893"/>
      <c r="J97" s="892"/>
      <c r="K97" s="893"/>
      <c r="L97" s="902">
        <f>+E97+H97-J97</f>
        <v>0</v>
      </c>
      <c r="M97" s="902"/>
      <c r="N97" s="902"/>
      <c r="O97" s="902"/>
      <c r="P97" s="210"/>
    </row>
    <row r="98" spans="2:16" ht="24.75" customHeight="1" x14ac:dyDescent="0.15">
      <c r="B98" s="214"/>
      <c r="C98" s="902"/>
      <c r="D98" s="902"/>
      <c r="E98" s="898"/>
      <c r="F98" s="898"/>
      <c r="G98" s="893"/>
      <c r="H98" s="892"/>
      <c r="I98" s="893"/>
      <c r="J98" s="892"/>
      <c r="K98" s="893"/>
      <c r="L98" s="902">
        <f>+E98+H98-J98</f>
        <v>0</v>
      </c>
      <c r="M98" s="902"/>
      <c r="N98" s="902"/>
      <c r="O98" s="902"/>
      <c r="P98" s="210"/>
    </row>
    <row r="99" spans="2:16" ht="24.75" customHeight="1" x14ac:dyDescent="0.15">
      <c r="B99" s="214"/>
      <c r="C99" s="897" t="s">
        <v>177</v>
      </c>
      <c r="D99" s="897"/>
      <c r="E99" s="898">
        <f>SUM(E96:G98)</f>
        <v>0</v>
      </c>
      <c r="F99" s="898"/>
      <c r="G99" s="893"/>
      <c r="H99" s="892">
        <f>SUM(H96:I98)</f>
        <v>0</v>
      </c>
      <c r="I99" s="893"/>
      <c r="J99" s="892">
        <f>SUM(J96:K98)</f>
        <v>0</v>
      </c>
      <c r="K99" s="893"/>
      <c r="L99" s="892">
        <f>SUM(L96:M98)</f>
        <v>0</v>
      </c>
      <c r="M99" s="893"/>
      <c r="N99" s="894" t="s">
        <v>268</v>
      </c>
      <c r="O99" s="895"/>
      <c r="P99" s="210"/>
    </row>
    <row r="100" spans="2:16" x14ac:dyDescent="0.15">
      <c r="B100" s="214"/>
      <c r="C100" s="210"/>
      <c r="D100" s="210"/>
      <c r="E100" s="210"/>
      <c r="F100" s="210"/>
      <c r="G100" s="210"/>
      <c r="H100" s="210"/>
      <c r="I100" s="210"/>
      <c r="J100" s="210"/>
      <c r="K100" s="210"/>
      <c r="L100" s="210"/>
      <c r="M100" s="210"/>
      <c r="N100" s="210"/>
      <c r="O100" s="210"/>
      <c r="P100" s="210"/>
    </row>
    <row r="101" spans="2:16" x14ac:dyDescent="0.15">
      <c r="B101" s="214">
        <v>9</v>
      </c>
      <c r="C101" s="210" t="s">
        <v>210</v>
      </c>
      <c r="D101" s="210"/>
      <c r="E101" s="210"/>
      <c r="F101" s="210"/>
      <c r="G101" s="210"/>
      <c r="H101" s="210"/>
      <c r="I101" s="210"/>
      <c r="J101" s="210"/>
      <c r="K101" s="210"/>
      <c r="L101" s="210"/>
      <c r="M101" s="210"/>
      <c r="N101" s="210"/>
      <c r="O101" s="210"/>
      <c r="P101" s="210"/>
    </row>
    <row r="102" spans="2:16" x14ac:dyDescent="0.15">
      <c r="B102" s="214"/>
      <c r="C102" s="210"/>
      <c r="D102" s="210"/>
      <c r="E102" s="210"/>
      <c r="F102" s="210"/>
      <c r="G102" s="210"/>
      <c r="H102" s="210"/>
      <c r="I102" s="210"/>
      <c r="J102" s="210"/>
      <c r="K102" s="210"/>
      <c r="L102" s="210"/>
      <c r="M102" s="210"/>
      <c r="N102" s="210"/>
      <c r="O102" s="210"/>
      <c r="P102" s="210"/>
    </row>
    <row r="103" spans="2:16" ht="21.75" customHeight="1" x14ac:dyDescent="0.15">
      <c r="B103" s="214"/>
      <c r="C103" s="897" t="s">
        <v>206</v>
      </c>
      <c r="D103" s="897"/>
      <c r="E103" s="896" t="s">
        <v>182</v>
      </c>
      <c r="F103" s="896"/>
      <c r="G103" s="895"/>
      <c r="H103" s="897" t="s">
        <v>183</v>
      </c>
      <c r="I103" s="897"/>
      <c r="J103" s="897" t="s">
        <v>184</v>
      </c>
      <c r="K103" s="897"/>
      <c r="L103" s="897" t="s">
        <v>185</v>
      </c>
      <c r="M103" s="897"/>
      <c r="N103" s="897" t="s">
        <v>186</v>
      </c>
      <c r="O103" s="897"/>
      <c r="P103" s="217"/>
    </row>
    <row r="104" spans="2:16" ht="11.25" customHeight="1" x14ac:dyDescent="0.15">
      <c r="B104" s="214"/>
      <c r="C104" s="902"/>
      <c r="D104" s="902"/>
      <c r="E104" s="903" t="s">
        <v>174</v>
      </c>
      <c r="F104" s="903"/>
      <c r="G104" s="904"/>
      <c r="H104" s="905" t="s">
        <v>174</v>
      </c>
      <c r="I104" s="904"/>
      <c r="J104" s="905" t="s">
        <v>174</v>
      </c>
      <c r="K104" s="904"/>
      <c r="L104" s="905" t="s">
        <v>174</v>
      </c>
      <c r="M104" s="904"/>
      <c r="N104" s="902"/>
      <c r="O104" s="902"/>
      <c r="P104" s="217"/>
    </row>
    <row r="105" spans="2:16" x14ac:dyDescent="0.15">
      <c r="B105" s="214"/>
      <c r="C105" s="902"/>
      <c r="D105" s="902"/>
      <c r="E105" s="899"/>
      <c r="F105" s="899"/>
      <c r="G105" s="900"/>
      <c r="H105" s="901"/>
      <c r="I105" s="900"/>
      <c r="J105" s="901"/>
      <c r="K105" s="900"/>
      <c r="L105" s="901">
        <f>+E105+H105-J105</f>
        <v>0</v>
      </c>
      <c r="M105" s="900"/>
      <c r="N105" s="902"/>
      <c r="O105" s="902"/>
      <c r="P105" s="210"/>
    </row>
    <row r="106" spans="2:16" ht="24.75" customHeight="1" x14ac:dyDescent="0.15">
      <c r="B106" s="214"/>
      <c r="C106" s="902"/>
      <c r="D106" s="902"/>
      <c r="E106" s="898"/>
      <c r="F106" s="898"/>
      <c r="G106" s="893"/>
      <c r="H106" s="892"/>
      <c r="I106" s="893"/>
      <c r="J106" s="892"/>
      <c r="K106" s="893"/>
      <c r="L106" s="902">
        <f>+E106+H106-J106</f>
        <v>0</v>
      </c>
      <c r="M106" s="902"/>
      <c r="N106" s="902"/>
      <c r="O106" s="902"/>
      <c r="P106" s="210"/>
    </row>
    <row r="107" spans="2:16" ht="24.75" customHeight="1" x14ac:dyDescent="0.15">
      <c r="B107" s="214"/>
      <c r="C107" s="902"/>
      <c r="D107" s="902"/>
      <c r="E107" s="898"/>
      <c r="F107" s="898"/>
      <c r="G107" s="893"/>
      <c r="H107" s="892"/>
      <c r="I107" s="893"/>
      <c r="J107" s="892"/>
      <c r="K107" s="893"/>
      <c r="L107" s="902">
        <f>+E107+H107-J107</f>
        <v>0</v>
      </c>
      <c r="M107" s="902"/>
      <c r="N107" s="902"/>
      <c r="O107" s="902"/>
      <c r="P107" s="210"/>
    </row>
    <row r="108" spans="2:16" ht="24.75" customHeight="1" x14ac:dyDescent="0.15">
      <c r="B108" s="214"/>
      <c r="C108" s="897" t="s">
        <v>177</v>
      </c>
      <c r="D108" s="897"/>
      <c r="E108" s="898">
        <f>SUM(E105:G107)</f>
        <v>0</v>
      </c>
      <c r="F108" s="898"/>
      <c r="G108" s="893"/>
      <c r="H108" s="892">
        <f>SUM(H105:I107)</f>
        <v>0</v>
      </c>
      <c r="I108" s="893"/>
      <c r="J108" s="892">
        <f>SUM(J105:K107)</f>
        <v>0</v>
      </c>
      <c r="K108" s="893"/>
      <c r="L108" s="892">
        <f>SUM(L105:M107)</f>
        <v>0</v>
      </c>
      <c r="M108" s="893"/>
      <c r="N108" s="894" t="s">
        <v>268</v>
      </c>
      <c r="O108" s="895"/>
      <c r="P108" s="210"/>
    </row>
    <row r="109" spans="2:16" x14ac:dyDescent="0.15">
      <c r="B109" s="214"/>
      <c r="C109" s="210"/>
      <c r="D109" s="210"/>
      <c r="E109" s="210"/>
      <c r="F109" s="210"/>
      <c r="G109" s="210"/>
      <c r="H109" s="210"/>
      <c r="I109" s="210"/>
      <c r="J109" s="210"/>
      <c r="K109" s="210"/>
      <c r="L109" s="210"/>
      <c r="M109" s="210"/>
      <c r="N109" s="210"/>
      <c r="O109" s="210"/>
      <c r="P109" s="210"/>
    </row>
    <row r="110" spans="2:16" x14ac:dyDescent="0.15">
      <c r="B110" s="214">
        <v>10</v>
      </c>
      <c r="C110" s="210" t="s">
        <v>211</v>
      </c>
      <c r="D110" s="210"/>
      <c r="E110" s="210"/>
      <c r="F110" s="210"/>
      <c r="G110" s="210"/>
      <c r="H110" s="210"/>
      <c r="I110" s="210"/>
      <c r="J110" s="210"/>
      <c r="K110" s="210"/>
      <c r="L110" s="210"/>
      <c r="M110" s="210"/>
      <c r="N110" s="210"/>
      <c r="O110" s="210"/>
      <c r="P110" s="210"/>
    </row>
    <row r="111" spans="2:16" x14ac:dyDescent="0.15">
      <c r="B111" s="214"/>
      <c r="C111" s="210"/>
      <c r="D111" s="210"/>
      <c r="E111" s="210"/>
      <c r="F111" s="210"/>
      <c r="G111" s="210"/>
      <c r="H111" s="210"/>
      <c r="I111" s="210"/>
      <c r="J111" s="210"/>
      <c r="K111" s="210"/>
      <c r="L111" s="210"/>
      <c r="M111" s="210"/>
      <c r="N111" s="210"/>
      <c r="O111" s="210"/>
      <c r="P111" s="210"/>
    </row>
    <row r="112" spans="2:16" ht="21.75" customHeight="1" x14ac:dyDescent="0.15">
      <c r="B112" s="214"/>
      <c r="C112" s="894" t="s">
        <v>170</v>
      </c>
      <c r="D112" s="896"/>
      <c r="E112" s="897" t="s">
        <v>212</v>
      </c>
      <c r="F112" s="897"/>
      <c r="G112" s="897"/>
      <c r="H112" s="210"/>
      <c r="I112" s="210"/>
      <c r="J112" s="210"/>
      <c r="K112" s="210"/>
      <c r="L112" s="210"/>
      <c r="M112" s="210"/>
      <c r="N112" s="210"/>
      <c r="O112" s="210"/>
      <c r="P112" s="210"/>
    </row>
    <row r="113" spans="2:16" x14ac:dyDescent="0.15">
      <c r="B113" s="214"/>
      <c r="C113" s="902"/>
      <c r="D113" s="902"/>
      <c r="E113" s="903" t="s">
        <v>174</v>
      </c>
      <c r="F113" s="903"/>
      <c r="G113" s="904"/>
      <c r="H113" s="210"/>
      <c r="I113" s="210"/>
      <c r="J113" s="210"/>
      <c r="K113" s="210"/>
      <c r="L113" s="210"/>
      <c r="M113" s="210"/>
      <c r="N113" s="210"/>
      <c r="O113" s="210"/>
      <c r="P113" s="210"/>
    </row>
    <row r="114" spans="2:16" x14ac:dyDescent="0.15">
      <c r="B114" s="214"/>
      <c r="C114" s="902"/>
      <c r="D114" s="902"/>
      <c r="E114" s="899"/>
      <c r="F114" s="899"/>
      <c r="G114" s="900"/>
      <c r="H114" s="210"/>
      <c r="I114" s="210"/>
      <c r="J114" s="210"/>
      <c r="K114" s="210"/>
      <c r="L114" s="210"/>
      <c r="M114" s="210"/>
      <c r="N114" s="210"/>
      <c r="O114" s="210"/>
      <c r="P114" s="210"/>
    </row>
    <row r="115" spans="2:16" ht="24.75" customHeight="1" x14ac:dyDescent="0.15">
      <c r="B115" s="214"/>
      <c r="C115" s="902"/>
      <c r="D115" s="902"/>
      <c r="E115" s="898"/>
      <c r="F115" s="898"/>
      <c r="G115" s="893"/>
      <c r="H115" s="210"/>
      <c r="I115" s="210"/>
      <c r="J115" s="210"/>
      <c r="K115" s="210"/>
      <c r="L115" s="210"/>
      <c r="M115" s="210"/>
      <c r="N115" s="210"/>
      <c r="O115" s="210"/>
      <c r="P115" s="210"/>
    </row>
    <row r="116" spans="2:16" ht="24.75" customHeight="1" x14ac:dyDescent="0.15">
      <c r="B116" s="214"/>
      <c r="C116" s="902"/>
      <c r="D116" s="902"/>
      <c r="E116" s="898"/>
      <c r="F116" s="898"/>
      <c r="G116" s="893"/>
      <c r="H116" s="210"/>
      <c r="I116" s="210"/>
      <c r="J116" s="210"/>
      <c r="K116" s="210"/>
      <c r="L116" s="210"/>
      <c r="M116" s="210"/>
      <c r="N116" s="210"/>
      <c r="O116" s="210"/>
      <c r="P116" s="210"/>
    </row>
    <row r="117" spans="2:16" ht="24.75" customHeight="1" x14ac:dyDescent="0.15">
      <c r="B117" s="214"/>
      <c r="C117" s="897" t="s">
        <v>177</v>
      </c>
      <c r="D117" s="897"/>
      <c r="E117" s="898">
        <f>SUM(E114:G116)</f>
        <v>0</v>
      </c>
      <c r="F117" s="898"/>
      <c r="G117" s="893"/>
      <c r="H117" s="210"/>
      <c r="I117" s="210"/>
      <c r="J117" s="210"/>
      <c r="K117" s="210"/>
      <c r="L117" s="210"/>
      <c r="M117" s="210"/>
      <c r="N117" s="210"/>
      <c r="O117" s="210"/>
      <c r="P117" s="210"/>
    </row>
  </sheetData>
  <sheetProtection sheet="1" objects="1" scenarios="1" selectLockedCells="1"/>
  <mergeCells count="285">
    <mergeCell ref="K11:L11"/>
    <mergeCell ref="C12:E13"/>
    <mergeCell ref="F12:G12"/>
    <mergeCell ref="I12:J13"/>
    <mergeCell ref="K12:L12"/>
    <mergeCell ref="F13:G13"/>
    <mergeCell ref="K13:L13"/>
    <mergeCell ref="C11:E11"/>
    <mergeCell ref="F11:G11"/>
    <mergeCell ref="I11:J11"/>
    <mergeCell ref="K14:L14"/>
    <mergeCell ref="C15:E15"/>
    <mergeCell ref="F15:G15"/>
    <mergeCell ref="I15:J15"/>
    <mergeCell ref="K15:L15"/>
    <mergeCell ref="C14:E14"/>
    <mergeCell ref="F25:G25"/>
    <mergeCell ref="C22:E22"/>
    <mergeCell ref="F22:G22"/>
    <mergeCell ref="F5:J5"/>
    <mergeCell ref="F6:J6"/>
    <mergeCell ref="C27:E27"/>
    <mergeCell ref="F27:G27"/>
    <mergeCell ref="C23:E24"/>
    <mergeCell ref="F23:G23"/>
    <mergeCell ref="F24:G24"/>
    <mergeCell ref="F26:G26"/>
    <mergeCell ref="C18:E18"/>
    <mergeCell ref="F18:G18"/>
    <mergeCell ref="F14:G14"/>
    <mergeCell ref="I14:J14"/>
    <mergeCell ref="C17:E17"/>
    <mergeCell ref="C16:E16"/>
    <mergeCell ref="F16:G16"/>
    <mergeCell ref="C25:E25"/>
    <mergeCell ref="F17:G17"/>
    <mergeCell ref="C26:E26"/>
    <mergeCell ref="C34:E34"/>
    <mergeCell ref="F34:G34"/>
    <mergeCell ref="C35:E35"/>
    <mergeCell ref="F35:G35"/>
    <mergeCell ref="C31:E31"/>
    <mergeCell ref="F31:G31"/>
    <mergeCell ref="C32:E33"/>
    <mergeCell ref="F32:G32"/>
    <mergeCell ref="F33:G33"/>
    <mergeCell ref="N40:O40"/>
    <mergeCell ref="H40:I40"/>
    <mergeCell ref="N41:O42"/>
    <mergeCell ref="J40:K40"/>
    <mergeCell ref="L40:M40"/>
    <mergeCell ref="H44:I44"/>
    <mergeCell ref="J44:K44"/>
    <mergeCell ref="F49:H49"/>
    <mergeCell ref="H45:I45"/>
    <mergeCell ref="J45:K45"/>
    <mergeCell ref="H41:I41"/>
    <mergeCell ref="N44:O44"/>
    <mergeCell ref="L41:M41"/>
    <mergeCell ref="H42:I42"/>
    <mergeCell ref="J42:K42"/>
    <mergeCell ref="L42:M42"/>
    <mergeCell ref="J41:K41"/>
    <mergeCell ref="L44:M44"/>
    <mergeCell ref="N43:O43"/>
    <mergeCell ref="E43:G43"/>
    <mergeCell ref="H43:I43"/>
    <mergeCell ref="J43:K43"/>
    <mergeCell ref="L43:M43"/>
    <mergeCell ref="E44:G44"/>
    <mergeCell ref="E49:E50"/>
    <mergeCell ref="C36:E36"/>
    <mergeCell ref="F36:G36"/>
    <mergeCell ref="C40:D40"/>
    <mergeCell ref="E40:G40"/>
    <mergeCell ref="C41:D42"/>
    <mergeCell ref="E41:G41"/>
    <mergeCell ref="C49:C61"/>
    <mergeCell ref="D49:D50"/>
    <mergeCell ref="E42:G42"/>
    <mergeCell ref="C45:D45"/>
    <mergeCell ref="C44:D44"/>
    <mergeCell ref="C43:D43"/>
    <mergeCell ref="E45:G45"/>
    <mergeCell ref="D51:D52"/>
    <mergeCell ref="P49:P50"/>
    <mergeCell ref="M65:N65"/>
    <mergeCell ref="L45:M45"/>
    <mergeCell ref="P62:P63"/>
    <mergeCell ref="N45:O45"/>
    <mergeCell ref="K49:L49"/>
    <mergeCell ref="P51:P52"/>
    <mergeCell ref="I49:J49"/>
    <mergeCell ref="I64:J64"/>
    <mergeCell ref="M49:O49"/>
    <mergeCell ref="P64:P65"/>
    <mergeCell ref="I62:J63"/>
    <mergeCell ref="K62:L63"/>
    <mergeCell ref="E63:F63"/>
    <mergeCell ref="M62:O62"/>
    <mergeCell ref="M63:N63"/>
    <mergeCell ref="G64:H64"/>
    <mergeCell ref="G66:H66"/>
    <mergeCell ref="G65:H65"/>
    <mergeCell ref="K64:L64"/>
    <mergeCell ref="G63:H63"/>
    <mergeCell ref="C64:C68"/>
    <mergeCell ref="D64:D65"/>
    <mergeCell ref="E64:F64"/>
    <mergeCell ref="E67:F67"/>
    <mergeCell ref="E68:F68"/>
    <mergeCell ref="E66:F66"/>
    <mergeCell ref="E65:F65"/>
    <mergeCell ref="C62:C63"/>
    <mergeCell ref="D62:D63"/>
    <mergeCell ref="E62:H62"/>
    <mergeCell ref="M71:N71"/>
    <mergeCell ref="K66:L66"/>
    <mergeCell ref="I65:J65"/>
    <mergeCell ref="K65:L65"/>
    <mergeCell ref="M64:N64"/>
    <mergeCell ref="M66:N66"/>
    <mergeCell ref="M69:N69"/>
    <mergeCell ref="E70:F70"/>
    <mergeCell ref="G70:H70"/>
    <mergeCell ref="I70:J70"/>
    <mergeCell ref="K70:L70"/>
    <mergeCell ref="M70:N70"/>
    <mergeCell ref="M68:N68"/>
    <mergeCell ref="M67:N67"/>
    <mergeCell ref="I66:J66"/>
    <mergeCell ref="K68:L68"/>
    <mergeCell ref="I67:J67"/>
    <mergeCell ref="K67:L67"/>
    <mergeCell ref="G67:H67"/>
    <mergeCell ref="K69:L69"/>
    <mergeCell ref="K71:L71"/>
    <mergeCell ref="G68:H68"/>
    <mergeCell ref="I68:J68"/>
    <mergeCell ref="J78:K78"/>
    <mergeCell ref="C69:C72"/>
    <mergeCell ref="E69:F69"/>
    <mergeCell ref="G69:H69"/>
    <mergeCell ref="I69:J69"/>
    <mergeCell ref="E71:F71"/>
    <mergeCell ref="G71:H71"/>
    <mergeCell ref="I71:J71"/>
    <mergeCell ref="I72:J72"/>
    <mergeCell ref="E72:F72"/>
    <mergeCell ref="G72:H72"/>
    <mergeCell ref="M72:N72"/>
    <mergeCell ref="L77:M77"/>
    <mergeCell ref="N80:O80"/>
    <mergeCell ref="J79:K79"/>
    <mergeCell ref="L79:M79"/>
    <mergeCell ref="N79:O79"/>
    <mergeCell ref="K72:L72"/>
    <mergeCell ref="C79:D79"/>
    <mergeCell ref="E79:G79"/>
    <mergeCell ref="H79:I79"/>
    <mergeCell ref="C76:D76"/>
    <mergeCell ref="E76:G76"/>
    <mergeCell ref="H76:I76"/>
    <mergeCell ref="J76:K76"/>
    <mergeCell ref="L76:M76"/>
    <mergeCell ref="N76:O76"/>
    <mergeCell ref="C77:D78"/>
    <mergeCell ref="E77:G77"/>
    <mergeCell ref="H77:I77"/>
    <mergeCell ref="J77:K77"/>
    <mergeCell ref="E78:G78"/>
    <mergeCell ref="H78:I78"/>
    <mergeCell ref="L78:M78"/>
    <mergeCell ref="N77:O78"/>
    <mergeCell ref="L81:M81"/>
    <mergeCell ref="C80:D80"/>
    <mergeCell ref="E80:G80"/>
    <mergeCell ref="H80:I80"/>
    <mergeCell ref="J80:K80"/>
    <mergeCell ref="L80:M80"/>
    <mergeCell ref="E81:G81"/>
    <mergeCell ref="N81:O81"/>
    <mergeCell ref="C85:D85"/>
    <mergeCell ref="E85:G85"/>
    <mergeCell ref="H85:I85"/>
    <mergeCell ref="J85:K85"/>
    <mergeCell ref="C81:D81"/>
    <mergeCell ref="H81:I81"/>
    <mergeCell ref="J81:K81"/>
    <mergeCell ref="H90:I90"/>
    <mergeCell ref="J90:K90"/>
    <mergeCell ref="C95:D96"/>
    <mergeCell ref="E95:G95"/>
    <mergeCell ref="H95:I95"/>
    <mergeCell ref="J95:K95"/>
    <mergeCell ref="C86:D87"/>
    <mergeCell ref="E86:G86"/>
    <mergeCell ref="H86:I87"/>
    <mergeCell ref="J96:K96"/>
    <mergeCell ref="J86:K87"/>
    <mergeCell ref="E87:G87"/>
    <mergeCell ref="C89:D89"/>
    <mergeCell ref="E89:G89"/>
    <mergeCell ref="C90:D90"/>
    <mergeCell ref="E90:G90"/>
    <mergeCell ref="H89:I89"/>
    <mergeCell ref="J89:K89"/>
    <mergeCell ref="C88:D88"/>
    <mergeCell ref="E88:G88"/>
    <mergeCell ref="H88:I88"/>
    <mergeCell ref="J88:K88"/>
    <mergeCell ref="L94:M94"/>
    <mergeCell ref="N94:O94"/>
    <mergeCell ref="L95:M95"/>
    <mergeCell ref="N95:O96"/>
    <mergeCell ref="L96:M96"/>
    <mergeCell ref="E96:G96"/>
    <mergeCell ref="H94:I94"/>
    <mergeCell ref="J94:K94"/>
    <mergeCell ref="H96:I96"/>
    <mergeCell ref="C103:D103"/>
    <mergeCell ref="E103:G103"/>
    <mergeCell ref="H103:I103"/>
    <mergeCell ref="E99:G99"/>
    <mergeCell ref="H99:I99"/>
    <mergeCell ref="C94:D94"/>
    <mergeCell ref="E94:G94"/>
    <mergeCell ref="H98:I98"/>
    <mergeCell ref="C99:D99"/>
    <mergeCell ref="C97:D97"/>
    <mergeCell ref="E97:G97"/>
    <mergeCell ref="H97:I97"/>
    <mergeCell ref="N97:O97"/>
    <mergeCell ref="C98:D98"/>
    <mergeCell ref="E98:G98"/>
    <mergeCell ref="J98:K98"/>
    <mergeCell ref="N98:O98"/>
    <mergeCell ref="J106:K106"/>
    <mergeCell ref="L104:M104"/>
    <mergeCell ref="L106:M106"/>
    <mergeCell ref="L105:M105"/>
    <mergeCell ref="J103:K103"/>
    <mergeCell ref="J99:K99"/>
    <mergeCell ref="N104:O105"/>
    <mergeCell ref="J97:K97"/>
    <mergeCell ref="L97:M97"/>
    <mergeCell ref="N99:O99"/>
    <mergeCell ref="L103:M103"/>
    <mergeCell ref="L99:M99"/>
    <mergeCell ref="L98:M98"/>
    <mergeCell ref="N103:O103"/>
    <mergeCell ref="N106:O106"/>
    <mergeCell ref="C104:D105"/>
    <mergeCell ref="E104:G104"/>
    <mergeCell ref="H104:I104"/>
    <mergeCell ref="J104:K104"/>
    <mergeCell ref="C117:D117"/>
    <mergeCell ref="E117:G117"/>
    <mergeCell ref="C113:D114"/>
    <mergeCell ref="E113:G113"/>
    <mergeCell ref="E114:G114"/>
    <mergeCell ref="C115:D115"/>
    <mergeCell ref="E115:G115"/>
    <mergeCell ref="C116:D116"/>
    <mergeCell ref="E116:G116"/>
    <mergeCell ref="L108:M108"/>
    <mergeCell ref="N108:O108"/>
    <mergeCell ref="C112:D112"/>
    <mergeCell ref="E112:G112"/>
    <mergeCell ref="C108:D108"/>
    <mergeCell ref="E108:G108"/>
    <mergeCell ref="H108:I108"/>
    <mergeCell ref="J108:K108"/>
    <mergeCell ref="E105:G105"/>
    <mergeCell ref="H105:I105"/>
    <mergeCell ref="J105:K105"/>
    <mergeCell ref="C107:D107"/>
    <mergeCell ref="E107:G107"/>
    <mergeCell ref="H107:I107"/>
    <mergeCell ref="J107:K107"/>
    <mergeCell ref="L107:M107"/>
    <mergeCell ref="N107:O107"/>
    <mergeCell ref="C106:D106"/>
    <mergeCell ref="E106:G106"/>
    <mergeCell ref="H106:I106"/>
  </mergeCells>
  <phoneticPr fontId="2"/>
  <pageMargins left="0.63" right="0.25" top="0.89" bottom="0.59" header="0.36" footer="0.51200000000000001"/>
  <pageSetup paperSize="9" scale="74" fitToHeight="0" orientation="portrait" horizontalDpi="300" verticalDpi="300" r:id="rId1"/>
  <headerFooter alignWithMargins="0"/>
  <rowBreaks count="2" manualBreakCount="2">
    <brk id="46" min="1" max="15" man="1"/>
    <brk id="100" min="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E9"/>
  <sheetViews>
    <sheetView workbookViewId="0"/>
  </sheetViews>
  <sheetFormatPr defaultColWidth="9" defaultRowHeight="30.75" customHeight="1" x14ac:dyDescent="0.15"/>
  <cols>
    <col min="1" max="1" width="2.625" style="319" customWidth="1"/>
    <col min="2" max="5" width="18.875" style="319" customWidth="1"/>
    <col min="6" max="16384" width="9" style="319"/>
  </cols>
  <sheetData>
    <row r="1" spans="2:5" ht="30.75" customHeight="1" x14ac:dyDescent="0.15">
      <c r="B1" s="318" t="s">
        <v>579</v>
      </c>
    </row>
    <row r="2" spans="2:5" ht="30.75" customHeight="1" x14ac:dyDescent="0.15">
      <c r="B2" s="933" t="s">
        <v>580</v>
      </c>
      <c r="C2" s="933"/>
      <c r="D2" s="933"/>
      <c r="E2" s="933"/>
    </row>
    <row r="3" spans="2:5" ht="30.75" customHeight="1" x14ac:dyDescent="0.15">
      <c r="B3" s="320"/>
      <c r="C3" s="320"/>
      <c r="D3" s="933" t="s">
        <v>581</v>
      </c>
      <c r="E3" s="933"/>
    </row>
    <row r="4" spans="2:5" ht="30.75" customHeight="1" x14ac:dyDescent="0.15">
      <c r="B4" s="320" t="s">
        <v>781</v>
      </c>
      <c r="C4" s="320"/>
      <c r="D4" s="320"/>
      <c r="E4" s="321" t="s">
        <v>582</v>
      </c>
    </row>
    <row r="5" spans="2:5" ht="30.75" customHeight="1" x14ac:dyDescent="0.15">
      <c r="B5" s="931" t="s">
        <v>583</v>
      </c>
      <c r="C5" s="932"/>
      <c r="D5" s="931" t="s">
        <v>584</v>
      </c>
      <c r="E5" s="932"/>
    </row>
    <row r="6" spans="2:5" ht="30.75" customHeight="1" x14ac:dyDescent="0.15">
      <c r="B6" s="322" t="s">
        <v>585</v>
      </c>
      <c r="C6" s="322" t="s">
        <v>212</v>
      </c>
      <c r="D6" s="322" t="s">
        <v>585</v>
      </c>
      <c r="E6" s="322" t="s">
        <v>212</v>
      </c>
    </row>
    <row r="7" spans="2:5" ht="30.75" customHeight="1" x14ac:dyDescent="0.15">
      <c r="B7" s="323" t="s">
        <v>586</v>
      </c>
      <c r="C7" s="324"/>
      <c r="D7" s="323" t="s">
        <v>280</v>
      </c>
      <c r="E7" s="324"/>
    </row>
    <row r="8" spans="2:5" ht="30.75" customHeight="1" x14ac:dyDescent="0.15">
      <c r="B8" s="325" t="s">
        <v>587</v>
      </c>
      <c r="C8" s="326">
        <v>10000</v>
      </c>
      <c r="D8" s="325" t="s">
        <v>588</v>
      </c>
      <c r="E8" s="326">
        <v>10000</v>
      </c>
    </row>
    <row r="9" spans="2:5" ht="30.75" customHeight="1" x14ac:dyDescent="0.15">
      <c r="B9" s="322" t="s">
        <v>589</v>
      </c>
      <c r="C9" s="322">
        <f>+C8</f>
        <v>10000</v>
      </c>
      <c r="D9" s="322" t="s">
        <v>589</v>
      </c>
      <c r="E9" s="322">
        <f>+E8</f>
        <v>10000</v>
      </c>
    </row>
  </sheetData>
  <mergeCells count="4">
    <mergeCell ref="B5:C5"/>
    <mergeCell ref="D5:E5"/>
    <mergeCell ref="D3:E3"/>
    <mergeCell ref="B2:E2"/>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Y855"/>
  <sheetViews>
    <sheetView showRowColHeaders="0" tabSelected="1" defaultGridColor="0" colorId="12" zoomScaleNormal="100" workbookViewId="0">
      <selection activeCell="D23" sqref="D23"/>
    </sheetView>
  </sheetViews>
  <sheetFormatPr defaultColWidth="9" defaultRowHeight="13.5" x14ac:dyDescent="0.15"/>
  <cols>
    <col min="1" max="1" width="1.125" style="24" customWidth="1"/>
    <col min="2" max="2" width="3.875" style="20" customWidth="1"/>
    <col min="3" max="3" width="4.875" style="20" customWidth="1"/>
    <col min="4" max="6" width="4" style="20" customWidth="1"/>
    <col min="7" max="7" width="3.5" style="20" customWidth="1"/>
    <col min="8" max="8" width="4.625" style="20" customWidth="1"/>
    <col min="9" max="9" width="2.875" style="20" customWidth="1"/>
    <col min="10" max="10" width="0.5" style="20" customWidth="1"/>
    <col min="11" max="11" width="10.625" style="20" customWidth="1"/>
    <col min="12" max="12" width="2.625" style="20" customWidth="1"/>
    <col min="13" max="13" width="3.375" style="20" customWidth="1"/>
    <col min="14" max="14" width="12.5" style="20" customWidth="1"/>
    <col min="15" max="15" width="0.75" style="20" customWidth="1"/>
    <col min="16" max="16" width="5.5" style="20" customWidth="1"/>
    <col min="17" max="17" width="9.125" style="20" customWidth="1"/>
    <col min="18" max="18" width="0.5" style="20" customWidth="1"/>
    <col min="19" max="19" width="10.625" style="20" customWidth="1"/>
    <col min="20" max="20" width="2.625" style="20" customWidth="1"/>
    <col min="21" max="21" width="2" style="44" customWidth="1"/>
    <col min="22" max="22" width="10.625" style="44" customWidth="1"/>
    <col min="23" max="23" width="2.625" style="44" customWidth="1"/>
    <col min="24" max="16384" width="9" style="44"/>
  </cols>
  <sheetData>
    <row r="1" spans="2:22" ht="8.25" customHeight="1" x14ac:dyDescent="0.15">
      <c r="B1" s="24"/>
      <c r="C1" s="24"/>
      <c r="D1" s="24"/>
      <c r="E1" s="24"/>
      <c r="F1" s="24"/>
      <c r="G1" s="24"/>
      <c r="H1" s="24"/>
      <c r="I1" s="24"/>
      <c r="J1" s="24"/>
      <c r="K1" s="24"/>
      <c r="L1" s="24"/>
      <c r="M1" s="24"/>
      <c r="N1" s="24"/>
      <c r="O1" s="24"/>
      <c r="P1" s="24"/>
      <c r="Q1" s="24"/>
      <c r="R1" s="24"/>
      <c r="S1" s="24"/>
      <c r="T1" s="24"/>
      <c r="U1" s="24"/>
      <c r="V1" s="24"/>
    </row>
    <row r="2" spans="2:22" ht="14.25" x14ac:dyDescent="0.15">
      <c r="B2" s="543" t="s">
        <v>788</v>
      </c>
      <c r="C2" s="544"/>
      <c r="D2" s="544"/>
      <c r="E2" s="544"/>
      <c r="F2" s="544"/>
      <c r="G2" s="544"/>
      <c r="H2" s="544"/>
      <c r="I2" s="544"/>
      <c r="J2" s="544"/>
      <c r="K2" s="544"/>
      <c r="L2" s="544"/>
      <c r="M2" s="544"/>
      <c r="N2" s="544"/>
      <c r="O2" s="544"/>
      <c r="P2" s="544"/>
      <c r="Q2" s="544"/>
      <c r="R2" s="544"/>
      <c r="S2" s="544"/>
      <c r="T2" s="544"/>
      <c r="U2" s="544"/>
      <c r="V2" s="597">
        <f ca="1">NOW()</f>
        <v>45778.621529745367</v>
      </c>
    </row>
    <row r="3" spans="2:22" ht="14.25" x14ac:dyDescent="0.15">
      <c r="B3" s="545" t="s">
        <v>789</v>
      </c>
      <c r="C3" s="546"/>
      <c r="D3" s="546"/>
      <c r="E3" s="546"/>
      <c r="F3" s="546"/>
      <c r="G3" s="546"/>
      <c r="H3" s="546"/>
      <c r="I3" s="546"/>
      <c r="J3" s="546"/>
      <c r="K3" s="546"/>
      <c r="L3" s="546"/>
      <c r="M3" s="546"/>
      <c r="N3" s="546"/>
      <c r="O3" s="546"/>
      <c r="P3" s="546"/>
      <c r="Q3" s="546"/>
      <c r="R3" s="546"/>
      <c r="S3" s="546"/>
      <c r="T3" s="546"/>
      <c r="U3" s="546"/>
      <c r="V3" s="598">
        <v>46143</v>
      </c>
    </row>
    <row r="4" spans="2:22" ht="6.75" customHeight="1" thickBot="1" x14ac:dyDescent="0.2">
      <c r="B4" s="24"/>
      <c r="C4" s="24"/>
      <c r="D4" s="24"/>
      <c r="E4" s="24"/>
      <c r="F4" s="24"/>
      <c r="G4" s="24"/>
      <c r="H4" s="24"/>
      <c r="I4" s="24"/>
      <c r="J4" s="24"/>
      <c r="K4" s="24"/>
      <c r="L4" s="24"/>
      <c r="M4" s="24"/>
      <c r="N4" s="24"/>
      <c r="O4" s="24"/>
      <c r="P4" s="24"/>
      <c r="Q4" s="24"/>
      <c r="R4" s="24"/>
      <c r="S4" s="24"/>
      <c r="T4" s="24"/>
    </row>
    <row r="5" spans="2:22" ht="4.5" customHeight="1" thickTop="1" x14ac:dyDescent="0.15">
      <c r="B5" s="575"/>
      <c r="C5" s="576"/>
      <c r="D5" s="576"/>
      <c r="E5" s="576"/>
      <c r="F5" s="576"/>
      <c r="G5" s="576"/>
      <c r="H5" s="576"/>
      <c r="I5" s="576"/>
      <c r="J5" s="576"/>
      <c r="K5" s="576"/>
      <c r="L5" s="576"/>
      <c r="M5" s="576"/>
      <c r="N5" s="576"/>
      <c r="O5" s="576"/>
      <c r="P5" s="576"/>
      <c r="Q5" s="576"/>
      <c r="R5" s="576"/>
      <c r="S5" s="576"/>
      <c r="T5" s="694" t="s">
        <v>767</v>
      </c>
      <c r="U5" s="695"/>
    </row>
    <row r="6" spans="2:22" ht="13.5" customHeight="1" x14ac:dyDescent="0.15">
      <c r="B6" s="577"/>
      <c r="T6" s="696"/>
      <c r="U6" s="697"/>
      <c r="V6" s="596" t="s">
        <v>790</v>
      </c>
    </row>
    <row r="7" spans="2:22" ht="13.5" customHeight="1" x14ac:dyDescent="0.15">
      <c r="B7" s="577"/>
      <c r="T7" s="696"/>
      <c r="U7" s="697"/>
    </row>
    <row r="8" spans="2:22" ht="13.5" customHeight="1" x14ac:dyDescent="0.15">
      <c r="B8" s="577"/>
      <c r="T8" s="696"/>
      <c r="U8" s="697"/>
    </row>
    <row r="9" spans="2:22" ht="13.5" customHeight="1" x14ac:dyDescent="0.15">
      <c r="B9" s="577"/>
      <c r="T9" s="696"/>
      <c r="U9" s="697"/>
    </row>
    <row r="10" spans="2:22" ht="13.5" customHeight="1" x14ac:dyDescent="0.15">
      <c r="B10" s="578"/>
      <c r="C10" s="1"/>
      <c r="D10" s="1"/>
      <c r="E10" s="1"/>
      <c r="F10" s="1"/>
      <c r="G10" s="1"/>
      <c r="H10" s="1"/>
      <c r="I10" s="1"/>
      <c r="J10" s="1"/>
      <c r="K10" s="1"/>
      <c r="L10" s="1"/>
      <c r="M10" s="1"/>
      <c r="N10" s="1"/>
      <c r="O10" s="1"/>
      <c r="P10" s="1"/>
      <c r="Q10" s="1"/>
      <c r="R10" s="1"/>
      <c r="S10" s="1"/>
      <c r="T10" s="696"/>
      <c r="U10" s="697"/>
    </row>
    <row r="11" spans="2:22" ht="18.75" customHeight="1" x14ac:dyDescent="0.15">
      <c r="B11" s="579" t="s">
        <v>726</v>
      </c>
      <c r="C11" s="424"/>
      <c r="D11" s="424"/>
      <c r="E11" s="424"/>
      <c r="F11" s="424"/>
      <c r="G11" s="424"/>
      <c r="H11" s="424"/>
      <c r="I11" s="424"/>
      <c r="J11" s="424"/>
      <c r="K11" s="424"/>
      <c r="L11" s="424"/>
      <c r="M11" s="424"/>
      <c r="N11" s="424"/>
      <c r="O11" s="1"/>
      <c r="P11" s="429"/>
      <c r="Q11" s="429"/>
      <c r="R11" s="429"/>
      <c r="S11" s="429"/>
      <c r="T11" s="696"/>
      <c r="U11" s="697"/>
    </row>
    <row r="12" spans="2:22" ht="4.5" customHeight="1" x14ac:dyDescent="0.15">
      <c r="B12" s="579"/>
      <c r="C12" s="424"/>
      <c r="D12" s="424"/>
      <c r="E12" s="424"/>
      <c r="F12" s="424"/>
      <c r="G12" s="424"/>
      <c r="H12" s="424"/>
      <c r="I12" s="424"/>
      <c r="J12" s="424"/>
      <c r="K12" s="424"/>
      <c r="L12" s="424"/>
      <c r="M12" s="424"/>
      <c r="N12" s="424"/>
      <c r="O12" s="1"/>
      <c r="P12" s="429"/>
      <c r="Q12" s="429"/>
      <c r="R12" s="429"/>
      <c r="S12" s="429"/>
      <c r="T12" s="696"/>
      <c r="U12" s="697"/>
    </row>
    <row r="13" spans="2:22" ht="13.5" customHeight="1" x14ac:dyDescent="0.15">
      <c r="B13" s="691" t="s">
        <v>725</v>
      </c>
      <c r="C13" s="692"/>
      <c r="D13" s="689" t="s">
        <v>11</v>
      </c>
      <c r="E13" s="689"/>
      <c r="F13" s="690"/>
      <c r="G13" s="677" t="s">
        <v>163</v>
      </c>
      <c r="H13" s="678"/>
      <c r="I13" s="679"/>
      <c r="J13" s="425"/>
      <c r="K13" s="426">
        <v>5250350</v>
      </c>
      <c r="L13" s="1" t="s">
        <v>723</v>
      </c>
      <c r="M13" s="421"/>
      <c r="N13" s="1"/>
      <c r="O13" s="1"/>
      <c r="P13" s="429"/>
      <c r="Q13" s="429"/>
      <c r="R13" s="429"/>
      <c r="S13" s="429"/>
      <c r="T13" s="696"/>
      <c r="U13" s="697"/>
    </row>
    <row r="14" spans="2:22" ht="13.5" customHeight="1" x14ac:dyDescent="0.15">
      <c r="B14" s="578"/>
      <c r="C14" s="1"/>
      <c r="D14" s="1"/>
      <c r="E14" s="1" t="s">
        <v>722</v>
      </c>
      <c r="F14" s="1"/>
      <c r="G14" s="1"/>
      <c r="H14" s="1"/>
      <c r="I14" s="1"/>
      <c r="J14" s="1"/>
      <c r="K14" s="427" t="s">
        <v>722</v>
      </c>
      <c r="L14" s="1"/>
      <c r="M14" s="1"/>
      <c r="N14" s="1"/>
      <c r="O14" s="1"/>
      <c r="P14" s="429"/>
      <c r="Q14" s="429"/>
      <c r="R14" s="429"/>
      <c r="S14" s="429"/>
      <c r="T14" s="696"/>
      <c r="U14" s="697"/>
    </row>
    <row r="15" spans="2:22" ht="13.5" customHeight="1" x14ac:dyDescent="0.15">
      <c r="B15" s="578"/>
      <c r="C15" s="1"/>
      <c r="D15" s="44" t="s">
        <v>248</v>
      </c>
      <c r="E15" s="44"/>
      <c r="F15" s="44"/>
      <c r="G15" s="44"/>
      <c r="H15" s="44"/>
      <c r="I15" s="44" t="s">
        <v>163</v>
      </c>
      <c r="J15" s="44"/>
      <c r="K15" s="44"/>
      <c r="L15" s="680">
        <v>5250</v>
      </c>
      <c r="M15" s="680"/>
      <c r="N15" s="680"/>
      <c r="O15" s="422"/>
      <c r="P15" s="433" t="s">
        <v>731</v>
      </c>
      <c r="Q15" s="429"/>
      <c r="R15" s="429"/>
      <c r="S15" s="429"/>
      <c r="T15" s="696"/>
      <c r="U15" s="697"/>
    </row>
    <row r="16" spans="2:22" ht="3.75" customHeight="1" x14ac:dyDescent="0.15">
      <c r="B16" s="578"/>
      <c r="C16" s="1"/>
      <c r="D16" s="1"/>
      <c r="E16" s="1"/>
      <c r="F16" s="1"/>
      <c r="G16" s="1"/>
      <c r="H16" s="1"/>
      <c r="I16" s="1"/>
      <c r="J16" s="1"/>
      <c r="K16" s="1"/>
      <c r="L16" s="432"/>
      <c r="M16" s="432"/>
      <c r="N16" s="432"/>
      <c r="O16" s="422"/>
      <c r="P16" s="429"/>
      <c r="Q16" s="429"/>
      <c r="R16" s="429"/>
      <c r="S16" s="429"/>
      <c r="T16" s="696"/>
      <c r="U16" s="697"/>
    </row>
    <row r="17" spans="1:22" ht="13.5" customHeight="1" x14ac:dyDescent="0.15">
      <c r="B17" s="578"/>
      <c r="C17" s="1"/>
      <c r="D17" s="1"/>
      <c r="E17" s="1"/>
      <c r="F17" s="1"/>
      <c r="G17" s="1"/>
      <c r="H17" s="1"/>
      <c r="I17" s="1"/>
      <c r="J17" s="1"/>
      <c r="K17" s="1"/>
      <c r="L17" s="1"/>
      <c r="M17" s="1"/>
      <c r="N17" s="1"/>
      <c r="O17" s="693" t="s">
        <v>732</v>
      </c>
      <c r="P17" s="693"/>
      <c r="Q17" s="693"/>
      <c r="R17" s="693"/>
      <c r="S17" s="693"/>
      <c r="T17" s="696"/>
      <c r="U17" s="697"/>
    </row>
    <row r="18" spans="1:22" ht="6" customHeight="1" thickBot="1" x14ac:dyDescent="0.2">
      <c r="B18" s="580"/>
      <c r="C18" s="581"/>
      <c r="D18" s="581"/>
      <c r="E18" s="581"/>
      <c r="F18" s="581"/>
      <c r="G18" s="581"/>
      <c r="H18" s="581"/>
      <c r="I18" s="581"/>
      <c r="J18" s="581"/>
      <c r="K18" s="581"/>
      <c r="L18" s="581"/>
      <c r="M18" s="581"/>
      <c r="N18" s="581"/>
      <c r="O18" s="581"/>
      <c r="P18" s="582"/>
      <c r="Q18" s="582"/>
      <c r="R18" s="582"/>
      <c r="S18" s="582"/>
      <c r="T18" s="698"/>
      <c r="U18" s="699"/>
    </row>
    <row r="19" spans="1:22" ht="8.25" customHeight="1" thickTop="1" x14ac:dyDescent="0.15">
      <c r="B19" s="44"/>
      <c r="C19" s="44"/>
      <c r="D19" s="44"/>
      <c r="E19" s="44"/>
      <c r="F19" s="44"/>
      <c r="G19" s="44"/>
      <c r="H19" s="44"/>
      <c r="I19" s="44"/>
      <c r="J19" s="44"/>
      <c r="K19" s="44"/>
      <c r="L19" s="44"/>
      <c r="M19" s="44"/>
      <c r="N19" s="44"/>
      <c r="O19" s="44"/>
      <c r="P19" s="428"/>
      <c r="Q19" s="428"/>
      <c r="R19" s="428"/>
      <c r="S19" s="428"/>
      <c r="T19" s="428"/>
    </row>
    <row r="20" spans="1:22" ht="28.5" customHeight="1" x14ac:dyDescent="0.15">
      <c r="B20" s="711" t="str">
        <f ca="1">IF(V3&gt;V2,"↓こちらから入力してください↓","★　★　新年度版をご購入ください　★　★")</f>
        <v>↓こちらから入力してください↓</v>
      </c>
      <c r="C20" s="711"/>
      <c r="D20" s="711"/>
      <c r="E20" s="711"/>
      <c r="F20" s="711"/>
      <c r="G20" s="711"/>
      <c r="H20" s="711"/>
      <c r="I20" s="711"/>
      <c r="J20" s="711"/>
      <c r="K20" s="711"/>
      <c r="L20" s="711"/>
      <c r="M20" s="711"/>
      <c r="N20" s="711"/>
      <c r="O20" s="711"/>
      <c r="P20" s="711"/>
      <c r="Q20" s="711"/>
      <c r="R20" s="711"/>
      <c r="S20" s="711"/>
      <c r="T20" s="711"/>
      <c r="U20" s="711"/>
    </row>
    <row r="21" spans="1:22" s="112" customFormat="1" ht="13.5" customHeight="1" x14ac:dyDescent="0.15">
      <c r="B21" s="113" t="s">
        <v>383</v>
      </c>
    </row>
    <row r="22" spans="1:22" x14ac:dyDescent="0.15">
      <c r="B22" s="534"/>
      <c r="C22" s="542" t="s">
        <v>774</v>
      </c>
      <c r="D22" s="537" t="s">
        <v>37</v>
      </c>
      <c r="E22" s="537" t="s">
        <v>38</v>
      </c>
      <c r="F22" s="537" t="s">
        <v>39</v>
      </c>
      <c r="G22" s="550"/>
      <c r="H22" s="702" t="s">
        <v>776</v>
      </c>
      <c r="I22" s="703"/>
      <c r="J22" s="703"/>
      <c r="K22" s="703"/>
      <c r="L22" s="703"/>
      <c r="M22" s="703"/>
      <c r="N22" s="703"/>
      <c r="O22" s="703"/>
      <c r="P22" s="704"/>
      <c r="Q22" s="538"/>
      <c r="R22" s="538"/>
      <c r="S22" s="538"/>
      <c r="T22" s="538"/>
    </row>
    <row r="23" spans="1:22" s="24" customFormat="1" ht="13.5" customHeight="1" x14ac:dyDescent="0.15">
      <c r="B23" s="535" t="s">
        <v>770</v>
      </c>
      <c r="C23" s="548" t="s">
        <v>779</v>
      </c>
      <c r="D23" s="554"/>
      <c r="E23" s="555"/>
      <c r="F23" s="555"/>
      <c r="G23" s="551" t="s">
        <v>772</v>
      </c>
      <c r="H23" s="705"/>
      <c r="I23" s="706"/>
      <c r="J23" s="706"/>
      <c r="K23" s="706"/>
      <c r="L23" s="706"/>
      <c r="M23" s="706"/>
      <c r="N23" s="706"/>
      <c r="O23" s="706"/>
      <c r="P23" s="707"/>
      <c r="Q23" s="539"/>
      <c r="R23" s="539"/>
      <c r="S23" s="540"/>
      <c r="T23" s="539"/>
    </row>
    <row r="24" spans="1:22" ht="13.5" customHeight="1" x14ac:dyDescent="0.15">
      <c r="B24" s="536" t="s">
        <v>771</v>
      </c>
      <c r="C24" s="548" t="s">
        <v>779</v>
      </c>
      <c r="D24" s="549"/>
      <c r="E24" s="549"/>
      <c r="F24" s="549"/>
      <c r="G24" s="552" t="s">
        <v>773</v>
      </c>
      <c r="H24" s="708"/>
      <c r="I24" s="709"/>
      <c r="J24" s="709"/>
      <c r="K24" s="709"/>
      <c r="L24" s="709"/>
      <c r="M24" s="709"/>
      <c r="N24" s="709"/>
      <c r="O24" s="709"/>
      <c r="P24" s="710"/>
      <c r="Q24" s="553"/>
      <c r="R24" s="541"/>
      <c r="S24" s="541"/>
      <c r="T24" s="539"/>
      <c r="U24" s="114"/>
      <c r="V24" s="24"/>
    </row>
    <row r="25" spans="1:22" s="24" customFormat="1" ht="13.5" customHeight="1" x14ac:dyDescent="0.15">
      <c r="B25" s="73" t="s">
        <v>161</v>
      </c>
      <c r="C25" s="25"/>
      <c r="D25" s="25"/>
      <c r="E25" s="25"/>
      <c r="F25" s="25"/>
      <c r="G25" s="25"/>
      <c r="H25" s="25"/>
      <c r="I25" s="25"/>
      <c r="J25" s="26"/>
      <c r="K25" s="25"/>
      <c r="L25" s="27"/>
      <c r="M25" s="25"/>
      <c r="N25" s="25"/>
      <c r="O25" s="25"/>
      <c r="P25" s="25"/>
      <c r="Q25" s="25"/>
      <c r="R25" s="25"/>
      <c r="S25" s="28" t="s">
        <v>220</v>
      </c>
      <c r="T25" s="25"/>
    </row>
    <row r="26" spans="1:22" x14ac:dyDescent="0.15">
      <c r="A26" s="533"/>
      <c r="B26" s="688" t="s">
        <v>99</v>
      </c>
      <c r="C26" s="688"/>
      <c r="D26" s="688"/>
      <c r="E26" s="688"/>
      <c r="F26" s="688"/>
      <c r="G26" s="688"/>
      <c r="H26" s="688"/>
      <c r="I26" s="688"/>
      <c r="J26" s="688"/>
      <c r="K26" s="688"/>
      <c r="L26" s="665"/>
      <c r="M26" s="688" t="s">
        <v>100</v>
      </c>
      <c r="N26" s="688"/>
      <c r="O26" s="688"/>
      <c r="P26" s="688"/>
      <c r="Q26" s="688"/>
      <c r="R26" s="688"/>
      <c r="S26" s="688"/>
      <c r="T26" s="688"/>
      <c r="U26" s="114"/>
      <c r="V26" s="24"/>
    </row>
    <row r="27" spans="1:22" x14ac:dyDescent="0.15">
      <c r="A27" s="533"/>
      <c r="B27" s="56" t="s">
        <v>101</v>
      </c>
      <c r="C27" s="18"/>
      <c r="D27" s="13"/>
      <c r="E27" s="13"/>
      <c r="F27" s="13"/>
      <c r="G27" s="13"/>
      <c r="H27" s="13"/>
      <c r="I27" s="13"/>
      <c r="J27" s="334"/>
      <c r="K27" s="398" t="s">
        <v>384</v>
      </c>
      <c r="L27" s="13"/>
      <c r="M27" s="56" t="s">
        <v>102</v>
      </c>
      <c r="N27" s="18"/>
      <c r="O27" s="18"/>
      <c r="P27" s="13"/>
      <c r="Q27" s="13"/>
      <c r="R27" s="13"/>
      <c r="S27" s="398" t="s">
        <v>384</v>
      </c>
      <c r="T27" s="16"/>
      <c r="U27" s="115"/>
    </row>
    <row r="28" spans="1:22" x14ac:dyDescent="0.15">
      <c r="A28" s="533"/>
      <c r="B28" s="55">
        <v>1</v>
      </c>
      <c r="C28" s="13" t="s">
        <v>0</v>
      </c>
      <c r="D28" s="13"/>
      <c r="E28" s="13"/>
      <c r="F28" s="13"/>
      <c r="G28" s="13"/>
      <c r="H28" s="13"/>
      <c r="I28" s="13"/>
      <c r="J28" s="13"/>
      <c r="K28" s="74"/>
      <c r="L28" s="19"/>
      <c r="M28" s="55">
        <v>1</v>
      </c>
      <c r="N28" s="13" t="s">
        <v>1</v>
      </c>
      <c r="O28" s="13"/>
      <c r="P28" s="13"/>
      <c r="Q28" s="13"/>
      <c r="R28" s="13"/>
      <c r="S28" s="74"/>
      <c r="T28" s="16"/>
    </row>
    <row r="29" spans="1:22" x14ac:dyDescent="0.15">
      <c r="A29" s="533"/>
      <c r="B29" s="55">
        <v>2</v>
      </c>
      <c r="C29" s="13" t="s">
        <v>2</v>
      </c>
      <c r="D29" s="13"/>
      <c r="E29" s="13"/>
      <c r="F29" s="13"/>
      <c r="G29" s="13"/>
      <c r="H29" s="13"/>
      <c r="I29" s="13"/>
      <c r="J29" s="13"/>
      <c r="K29" s="75"/>
      <c r="L29" s="19"/>
      <c r="M29" s="55">
        <v>2</v>
      </c>
      <c r="N29" s="13" t="s">
        <v>221</v>
      </c>
      <c r="O29" s="13"/>
      <c r="P29" s="13"/>
      <c r="Q29" s="13"/>
      <c r="R29" s="13"/>
      <c r="S29" s="75"/>
      <c r="T29" s="16"/>
    </row>
    <row r="30" spans="1:22" x14ac:dyDescent="0.15">
      <c r="B30" s="55">
        <v>3</v>
      </c>
      <c r="C30" s="13" t="s">
        <v>133</v>
      </c>
      <c r="D30" s="13"/>
      <c r="E30" s="13"/>
      <c r="F30" s="13"/>
      <c r="G30" s="13"/>
      <c r="H30" s="13"/>
      <c r="I30" s="13"/>
      <c r="J30" s="13"/>
      <c r="K30" s="75"/>
      <c r="L30" s="19"/>
      <c r="M30" s="55"/>
      <c r="N30" s="53"/>
      <c r="O30" s="13"/>
      <c r="P30" s="13"/>
      <c r="Q30" s="13"/>
      <c r="R30" s="13"/>
      <c r="S30" s="75"/>
      <c r="T30" s="16"/>
    </row>
    <row r="31" spans="1:22" x14ac:dyDescent="0.15">
      <c r="B31" s="55"/>
      <c r="C31" s="657"/>
      <c r="D31" s="662"/>
      <c r="E31" s="662"/>
      <c r="F31" s="658"/>
      <c r="G31" s="21"/>
      <c r="H31" s="21"/>
      <c r="I31" s="21"/>
      <c r="J31" s="13"/>
      <c r="K31" s="75"/>
      <c r="L31" s="19"/>
      <c r="M31" s="55">
        <v>3</v>
      </c>
      <c r="N31" s="13" t="s">
        <v>3</v>
      </c>
      <c r="O31" s="13"/>
      <c r="P31" s="13"/>
      <c r="Q31" s="13"/>
      <c r="R31" s="13"/>
      <c r="S31" s="75"/>
      <c r="T31" s="16"/>
    </row>
    <row r="32" spans="1:22" x14ac:dyDescent="0.15">
      <c r="B32" s="55">
        <v>4</v>
      </c>
      <c r="C32" s="13" t="s">
        <v>4</v>
      </c>
      <c r="D32" s="13"/>
      <c r="E32" s="13"/>
      <c r="F32" s="13"/>
      <c r="G32" s="644"/>
      <c r="H32" s="645"/>
      <c r="I32" s="646"/>
      <c r="J32" s="13"/>
      <c r="K32" s="75"/>
      <c r="L32" s="19"/>
      <c r="M32" s="58">
        <v>4</v>
      </c>
      <c r="N32" s="20" t="s">
        <v>682</v>
      </c>
      <c r="P32" s="686"/>
      <c r="Q32" s="687"/>
      <c r="S32" s="75"/>
      <c r="T32" s="16"/>
    </row>
    <row r="33" spans="2:24" x14ac:dyDescent="0.15">
      <c r="B33" s="55">
        <v>5</v>
      </c>
      <c r="C33" s="13" t="s">
        <v>8</v>
      </c>
      <c r="D33" s="13"/>
      <c r="E33" s="13"/>
      <c r="F33" s="13"/>
      <c r="G33" s="21"/>
      <c r="H33" s="21"/>
      <c r="I33" s="21"/>
      <c r="J33" s="13"/>
      <c r="K33" s="75"/>
      <c r="L33" s="13"/>
      <c r="M33" s="55">
        <v>5</v>
      </c>
      <c r="N33" s="13" t="s">
        <v>5</v>
      </c>
      <c r="O33" s="13"/>
      <c r="P33" s="700"/>
      <c r="Q33" s="701"/>
      <c r="R33" s="13"/>
      <c r="S33" s="75"/>
      <c r="T33" s="16"/>
    </row>
    <row r="34" spans="2:24" x14ac:dyDescent="0.15">
      <c r="B34" s="55">
        <v>6</v>
      </c>
      <c r="C34" s="13" t="s">
        <v>9</v>
      </c>
      <c r="D34" s="13"/>
      <c r="E34" s="13"/>
      <c r="F34" s="13"/>
      <c r="G34" s="21"/>
      <c r="H34" s="21"/>
      <c r="I34" s="21"/>
      <c r="J34" s="13"/>
      <c r="K34" s="75"/>
      <c r="L34" s="19"/>
      <c r="M34" s="58">
        <v>6</v>
      </c>
      <c r="N34" s="13" t="s">
        <v>134</v>
      </c>
      <c r="O34" s="13"/>
      <c r="P34" s="684"/>
      <c r="Q34" s="685"/>
      <c r="R34" s="13"/>
      <c r="S34" s="75"/>
      <c r="T34" s="16"/>
    </row>
    <row r="35" spans="2:24" x14ac:dyDescent="0.15">
      <c r="B35" s="55">
        <v>7</v>
      </c>
      <c r="C35" s="13" t="s">
        <v>11</v>
      </c>
      <c r="D35" s="13"/>
      <c r="E35" s="13"/>
      <c r="F35" s="13"/>
      <c r="G35" s="654"/>
      <c r="H35" s="655"/>
      <c r="I35" s="656"/>
      <c r="J35" s="16"/>
      <c r="K35" s="75"/>
      <c r="L35" s="19"/>
      <c r="M35" s="55">
        <v>7</v>
      </c>
      <c r="N35" s="13" t="s">
        <v>7</v>
      </c>
      <c r="O35" s="13"/>
      <c r="P35" s="13"/>
      <c r="Q35" s="13"/>
      <c r="R35" s="13"/>
      <c r="S35" s="75"/>
      <c r="T35" s="16"/>
    </row>
    <row r="36" spans="2:24" x14ac:dyDescent="0.15">
      <c r="B36" s="55">
        <v>8</v>
      </c>
      <c r="C36" s="13" t="s">
        <v>13</v>
      </c>
      <c r="D36" s="13"/>
      <c r="E36" s="13"/>
      <c r="F36" s="13"/>
      <c r="G36" s="651"/>
      <c r="H36" s="652"/>
      <c r="I36" s="653"/>
      <c r="J36" s="13"/>
      <c r="K36" s="75"/>
      <c r="L36" s="19"/>
      <c r="M36" s="593">
        <v>8</v>
      </c>
      <c r="N36" s="589" t="s">
        <v>135</v>
      </c>
      <c r="O36" s="589"/>
      <c r="P36" s="675" t="s">
        <v>782</v>
      </c>
      <c r="Q36" s="676"/>
      <c r="R36" s="589"/>
      <c r="S36" s="592" t="s">
        <v>782</v>
      </c>
      <c r="T36" s="590"/>
    </row>
    <row r="37" spans="2:24" x14ac:dyDescent="0.15">
      <c r="B37" s="588">
        <v>9</v>
      </c>
      <c r="C37" s="589" t="s">
        <v>136</v>
      </c>
      <c r="D37" s="589"/>
      <c r="E37" s="589"/>
      <c r="F37" s="589"/>
      <c r="G37" s="681" t="s">
        <v>782</v>
      </c>
      <c r="H37" s="682"/>
      <c r="I37" s="683"/>
      <c r="J37" s="590"/>
      <c r="K37" s="592" t="s">
        <v>782</v>
      </c>
      <c r="L37" s="591"/>
      <c r="M37" s="55">
        <v>9</v>
      </c>
      <c r="N37" s="13" t="s">
        <v>222</v>
      </c>
      <c r="O37" s="13"/>
      <c r="P37" s="29"/>
      <c r="Q37" s="29"/>
      <c r="R37" s="13"/>
      <c r="S37" s="75"/>
      <c r="T37" s="16"/>
    </row>
    <row r="38" spans="2:24" x14ac:dyDescent="0.15">
      <c r="B38" s="116"/>
      <c r="C38" s="657"/>
      <c r="D38" s="662"/>
      <c r="E38" s="662"/>
      <c r="F38" s="658"/>
      <c r="G38" s="77"/>
      <c r="H38" s="77"/>
      <c r="I38" s="77"/>
      <c r="K38" s="75"/>
      <c r="L38" s="19"/>
      <c r="M38" s="58">
        <v>10</v>
      </c>
      <c r="N38" s="13" t="s">
        <v>10</v>
      </c>
      <c r="O38" s="13"/>
      <c r="P38" s="686"/>
      <c r="Q38" s="687"/>
      <c r="R38" s="13"/>
      <c r="S38" s="75"/>
      <c r="T38" s="16"/>
    </row>
    <row r="39" spans="2:24" x14ac:dyDescent="0.15">
      <c r="B39" s="55">
        <v>10</v>
      </c>
      <c r="C39" s="13" t="s">
        <v>273</v>
      </c>
      <c r="D39" s="13"/>
      <c r="E39" s="13"/>
      <c r="F39" s="13"/>
      <c r="G39" s="644"/>
      <c r="H39" s="645"/>
      <c r="I39" s="646"/>
      <c r="J39" s="16"/>
      <c r="K39" s="75"/>
      <c r="M39" s="55">
        <v>11</v>
      </c>
      <c r="N39" s="13" t="s">
        <v>12</v>
      </c>
      <c r="O39" s="13"/>
      <c r="P39" s="684"/>
      <c r="Q39" s="685"/>
      <c r="R39" s="18"/>
      <c r="S39" s="75"/>
      <c r="T39" s="16"/>
    </row>
    <row r="40" spans="2:24" x14ac:dyDescent="0.15">
      <c r="B40" s="55"/>
      <c r="C40" s="13" t="s">
        <v>243</v>
      </c>
      <c r="D40" s="46"/>
      <c r="E40" s="46"/>
      <c r="F40" s="46"/>
      <c r="G40" s="46"/>
      <c r="H40" s="46"/>
      <c r="I40" s="90"/>
      <c r="J40" s="30" t="s">
        <v>224</v>
      </c>
      <c r="K40" s="75"/>
      <c r="M40" s="58">
        <v>12</v>
      </c>
      <c r="N40" s="49"/>
      <c r="O40" s="29"/>
      <c r="P40" s="13" t="s">
        <v>137</v>
      </c>
      <c r="Q40" s="13"/>
      <c r="R40" s="13"/>
      <c r="S40" s="75"/>
      <c r="T40" s="16"/>
    </row>
    <row r="41" spans="2:24" x14ac:dyDescent="0.15">
      <c r="B41" s="56"/>
      <c r="C41" s="14" t="s">
        <v>108</v>
      </c>
      <c r="D41" s="13"/>
      <c r="E41" s="13"/>
      <c r="F41" s="13"/>
      <c r="G41" s="21"/>
      <c r="H41" s="21"/>
      <c r="I41" s="21"/>
      <c r="J41" s="13"/>
      <c r="K41" s="85">
        <f>SUM(K28:K39)-K40</f>
        <v>0</v>
      </c>
      <c r="L41" s="401" t="s">
        <v>683</v>
      </c>
      <c r="M41" s="116"/>
      <c r="N41" s="50"/>
      <c r="O41" s="29"/>
      <c r="S41" s="75"/>
      <c r="T41" s="117"/>
      <c r="V41" s="300" t="s">
        <v>334</v>
      </c>
      <c r="W41" s="1"/>
      <c r="X41" s="1"/>
    </row>
    <row r="42" spans="2:24" x14ac:dyDescent="0.15">
      <c r="B42" s="56" t="s">
        <v>110</v>
      </c>
      <c r="C42" s="18"/>
      <c r="D42" s="13"/>
      <c r="E42" s="13"/>
      <c r="F42" s="13"/>
      <c r="G42" s="21"/>
      <c r="H42" s="21"/>
      <c r="I42" s="21"/>
      <c r="J42" s="13"/>
      <c r="K42" s="21"/>
      <c r="L42" s="13"/>
      <c r="M42" s="55">
        <v>13</v>
      </c>
      <c r="N42" s="13" t="s">
        <v>273</v>
      </c>
      <c r="O42" s="13"/>
      <c r="P42" s="657"/>
      <c r="Q42" s="658"/>
      <c r="R42" s="18"/>
      <c r="S42" s="81"/>
      <c r="T42" s="117"/>
      <c r="V42" s="404" t="s">
        <v>686</v>
      </c>
      <c r="W42" s="1"/>
      <c r="X42" s="1"/>
    </row>
    <row r="43" spans="2:24" x14ac:dyDescent="0.15">
      <c r="B43" s="56" t="s">
        <v>112</v>
      </c>
      <c r="C43" s="18"/>
      <c r="D43" s="13"/>
      <c r="E43" s="13"/>
      <c r="F43" s="13"/>
      <c r="G43" s="21"/>
      <c r="H43" s="21"/>
      <c r="I43" s="21"/>
      <c r="J43" s="13"/>
      <c r="K43" s="21"/>
      <c r="L43" s="13"/>
      <c r="M43" s="56" t="s">
        <v>109</v>
      </c>
      <c r="N43" s="18"/>
      <c r="O43" s="18"/>
      <c r="P43" s="13"/>
      <c r="Q43" s="13"/>
      <c r="R43" s="13"/>
      <c r="S43" s="85">
        <f>SUM(S28:S42)</f>
        <v>0</v>
      </c>
      <c r="T43" s="401" t="s">
        <v>683</v>
      </c>
      <c r="V43" s="20" t="s">
        <v>674</v>
      </c>
      <c r="W43" s="1"/>
      <c r="X43" s="1"/>
    </row>
    <row r="44" spans="2:24" x14ac:dyDescent="0.15">
      <c r="B44" s="55">
        <v>1</v>
      </c>
      <c r="C44" s="13" t="s">
        <v>225</v>
      </c>
      <c r="D44" s="13"/>
      <c r="E44" s="13"/>
      <c r="F44" s="13"/>
      <c r="G44" s="641"/>
      <c r="H44" s="642"/>
      <c r="I44" s="643"/>
      <c r="J44" s="19"/>
      <c r="K44" s="77"/>
      <c r="L44" s="19"/>
      <c r="M44" s="56" t="s">
        <v>111</v>
      </c>
      <c r="N44" s="18"/>
      <c r="O44" s="18"/>
      <c r="P44" s="13"/>
      <c r="Q44" s="13"/>
      <c r="R44" s="13"/>
      <c r="S44" s="21"/>
      <c r="T44" s="16"/>
      <c r="V44" s="288" t="s">
        <v>675</v>
      </c>
      <c r="W44" s="1"/>
      <c r="X44" s="1"/>
    </row>
    <row r="45" spans="2:24" x14ac:dyDescent="0.15">
      <c r="B45" s="116"/>
      <c r="C45" s="636" t="s">
        <v>219</v>
      </c>
      <c r="D45" s="636"/>
      <c r="E45" s="636"/>
      <c r="F45" s="637"/>
      <c r="G45" s="638"/>
      <c r="H45" s="639"/>
      <c r="I45" s="640"/>
      <c r="J45" s="19"/>
      <c r="K45" s="21">
        <f>+G44-G45</f>
        <v>0</v>
      </c>
      <c r="L45" s="19"/>
      <c r="M45" s="58">
        <v>1</v>
      </c>
      <c r="N45" s="18" t="s">
        <v>138</v>
      </c>
      <c r="O45" s="18"/>
      <c r="P45" s="657"/>
      <c r="Q45" s="658"/>
      <c r="R45" s="18"/>
      <c r="S45" s="74"/>
      <c r="T45" s="16"/>
      <c r="V45" s="20" t="s">
        <v>571</v>
      </c>
      <c r="W45" s="1"/>
      <c r="X45" s="1"/>
    </row>
    <row r="46" spans="2:24" x14ac:dyDescent="0.15">
      <c r="B46" s="55">
        <v>2</v>
      </c>
      <c r="C46" s="13" t="s">
        <v>226</v>
      </c>
      <c r="D46" s="13"/>
      <c r="E46" s="13"/>
      <c r="F46" s="13"/>
      <c r="G46" s="641"/>
      <c r="H46" s="642"/>
      <c r="I46" s="643"/>
      <c r="J46" s="19"/>
      <c r="K46" s="77"/>
      <c r="L46" s="19"/>
      <c r="M46" s="58">
        <v>2</v>
      </c>
      <c r="N46" s="13" t="s">
        <v>18</v>
      </c>
      <c r="O46" s="13"/>
      <c r="P46" s="13"/>
      <c r="Q46" s="13"/>
      <c r="R46" s="13"/>
      <c r="S46" s="75"/>
      <c r="T46" s="16"/>
      <c r="V46" s="1"/>
      <c r="W46" s="1"/>
      <c r="X46" s="1"/>
    </row>
    <row r="47" spans="2:24" x14ac:dyDescent="0.15">
      <c r="B47" s="116"/>
      <c r="C47" s="636" t="s">
        <v>219</v>
      </c>
      <c r="D47" s="636"/>
      <c r="E47" s="636"/>
      <c r="F47" s="637"/>
      <c r="G47" s="638"/>
      <c r="H47" s="639"/>
      <c r="I47" s="640"/>
      <c r="J47" s="19"/>
      <c r="K47" s="21">
        <f>+G46-G47</f>
        <v>0</v>
      </c>
      <c r="L47" s="19"/>
      <c r="M47" s="58">
        <v>3</v>
      </c>
      <c r="N47" s="20" t="s">
        <v>682</v>
      </c>
      <c r="P47" s="686"/>
      <c r="Q47" s="687"/>
      <c r="S47" s="75"/>
      <c r="T47" s="16"/>
    </row>
    <row r="48" spans="2:24" x14ac:dyDescent="0.15">
      <c r="B48" s="55">
        <v>3</v>
      </c>
      <c r="C48" s="13" t="s">
        <v>227</v>
      </c>
      <c r="D48" s="13"/>
      <c r="E48" s="13"/>
      <c r="F48" s="13"/>
      <c r="G48" s="641"/>
      <c r="H48" s="642"/>
      <c r="I48" s="643"/>
      <c r="J48" s="19"/>
      <c r="K48" s="77"/>
      <c r="L48" s="19"/>
      <c r="M48" s="58">
        <v>4</v>
      </c>
      <c r="N48" s="18" t="s">
        <v>135</v>
      </c>
      <c r="O48" s="18"/>
      <c r="P48" s="684"/>
      <c r="Q48" s="685"/>
      <c r="R48" s="23"/>
      <c r="S48" s="75"/>
      <c r="T48" s="16"/>
    </row>
    <row r="49" spans="2:24" ht="13.5" customHeight="1" x14ac:dyDescent="0.15">
      <c r="B49" s="116"/>
      <c r="C49" s="636" t="s">
        <v>219</v>
      </c>
      <c r="D49" s="636"/>
      <c r="E49" s="636"/>
      <c r="F49" s="637"/>
      <c r="G49" s="638"/>
      <c r="H49" s="639"/>
      <c r="I49" s="640"/>
      <c r="J49" s="19"/>
      <c r="K49" s="21">
        <f>+G48-G49</f>
        <v>0</v>
      </c>
      <c r="L49" s="19"/>
      <c r="M49" s="58">
        <v>5</v>
      </c>
      <c r="N49" s="53"/>
      <c r="O49" s="29"/>
      <c r="P49" s="13" t="s">
        <v>137</v>
      </c>
      <c r="Q49" s="13"/>
      <c r="R49" s="13"/>
      <c r="S49" s="75"/>
      <c r="T49" s="16"/>
    </row>
    <row r="50" spans="2:24" ht="13.5" customHeight="1" x14ac:dyDescent="0.15">
      <c r="B50" s="55">
        <v>4</v>
      </c>
      <c r="C50" s="13" t="s">
        <v>19</v>
      </c>
      <c r="D50" s="13"/>
      <c r="E50" s="13"/>
      <c r="F50" s="13"/>
      <c r="G50" s="21"/>
      <c r="H50" s="21"/>
      <c r="I50" s="21"/>
      <c r="J50" s="13"/>
      <c r="K50" s="82"/>
      <c r="L50" s="13"/>
      <c r="M50" s="58">
        <v>6</v>
      </c>
      <c r="N50" s="20" t="s">
        <v>278</v>
      </c>
      <c r="P50" s="657"/>
      <c r="Q50" s="658"/>
      <c r="S50" s="75"/>
      <c r="T50" s="117"/>
    </row>
    <row r="51" spans="2:24" ht="13.5" customHeight="1" x14ac:dyDescent="0.15">
      <c r="B51" s="116">
        <v>5</v>
      </c>
      <c r="C51" s="13" t="s">
        <v>677</v>
      </c>
      <c r="D51" s="13"/>
      <c r="E51" s="13"/>
      <c r="F51" s="13"/>
      <c r="G51" s="641"/>
      <c r="H51" s="642"/>
      <c r="I51" s="643"/>
      <c r="J51" s="19"/>
      <c r="K51" s="77"/>
      <c r="L51" s="13"/>
      <c r="M51" s="116"/>
      <c r="N51" s="53"/>
      <c r="O51" s="29"/>
      <c r="S51" s="75"/>
      <c r="T51" s="16"/>
      <c r="U51" s="673" t="s">
        <v>692</v>
      </c>
      <c r="V51" s="674"/>
      <c r="W51" s="674"/>
    </row>
    <row r="52" spans="2:24" ht="13.5" customHeight="1" x14ac:dyDescent="0.15">
      <c r="B52" s="55"/>
      <c r="C52" s="636" t="s">
        <v>219</v>
      </c>
      <c r="D52" s="636"/>
      <c r="E52" s="636"/>
      <c r="F52" s="637"/>
      <c r="G52" s="638"/>
      <c r="H52" s="639"/>
      <c r="I52" s="640"/>
      <c r="J52" s="19"/>
      <c r="K52" s="21">
        <f>+G51-G52</f>
        <v>0</v>
      </c>
      <c r="L52" s="13"/>
      <c r="M52" s="55">
        <v>7</v>
      </c>
      <c r="N52" s="13" t="s">
        <v>273</v>
      </c>
      <c r="O52" s="13"/>
      <c r="P52" s="657"/>
      <c r="Q52" s="658"/>
      <c r="R52" s="23"/>
      <c r="S52" s="81"/>
      <c r="U52" s="649" t="s">
        <v>414</v>
      </c>
      <c r="V52" s="650"/>
      <c r="W52" s="650"/>
    </row>
    <row r="53" spans="2:24" ht="2.25" customHeight="1" x14ac:dyDescent="0.15">
      <c r="B53" s="55"/>
      <c r="C53" s="336"/>
      <c r="D53" s="336"/>
      <c r="E53" s="336"/>
      <c r="F53" s="336"/>
      <c r="G53" s="336"/>
      <c r="H53" s="336"/>
      <c r="I53" s="336"/>
      <c r="J53" s="336"/>
      <c r="K53" s="21"/>
      <c r="L53" s="13"/>
      <c r="M53" s="116"/>
      <c r="N53" s="18"/>
      <c r="O53" s="18"/>
      <c r="P53" s="13"/>
      <c r="Q53" s="13"/>
      <c r="R53" s="13"/>
      <c r="S53" s="85">
        <f>S43+S54</f>
        <v>0</v>
      </c>
      <c r="T53" s="299" t="s">
        <v>570</v>
      </c>
      <c r="U53" s="649"/>
      <c r="V53" s="650"/>
      <c r="W53" s="650"/>
    </row>
    <row r="54" spans="2:24" ht="13.5" customHeight="1" x14ac:dyDescent="0.15">
      <c r="B54" s="55">
        <v>6</v>
      </c>
      <c r="C54" s="13" t="s">
        <v>20</v>
      </c>
      <c r="D54" s="13"/>
      <c r="E54" s="13"/>
      <c r="F54" s="13"/>
      <c r="G54" s="644"/>
      <c r="H54" s="645"/>
      <c r="I54" s="646"/>
      <c r="J54" s="16"/>
      <c r="K54" s="82"/>
      <c r="L54" s="13"/>
      <c r="M54" s="56" t="s">
        <v>113</v>
      </c>
      <c r="N54" s="18"/>
      <c r="O54" s="18"/>
      <c r="P54" s="13"/>
      <c r="Q54" s="13"/>
      <c r="R54" s="13"/>
      <c r="S54" s="84">
        <f>SUM(S45:S52)</f>
        <v>0</v>
      </c>
      <c r="T54" s="401" t="s">
        <v>683</v>
      </c>
      <c r="U54" s="649"/>
      <c r="V54" s="650"/>
      <c r="W54" s="650"/>
    </row>
    <row r="55" spans="2:24" ht="2.25" customHeight="1" x14ac:dyDescent="0.15">
      <c r="B55" s="55"/>
      <c r="C55" s="13"/>
      <c r="D55" s="13"/>
      <c r="E55" s="13"/>
      <c r="F55" s="13"/>
      <c r="G55" s="13"/>
      <c r="H55" s="13"/>
      <c r="I55" s="13"/>
      <c r="J55" s="13"/>
      <c r="K55" s="407"/>
      <c r="L55" s="13"/>
      <c r="M55" s="116"/>
      <c r="N55" s="1"/>
      <c r="O55" s="1"/>
      <c r="P55" s="1"/>
      <c r="Q55" s="1"/>
      <c r="R55" s="1"/>
      <c r="S55" s="1"/>
      <c r="T55" s="1"/>
      <c r="U55" s="649"/>
      <c r="V55" s="650"/>
      <c r="W55" s="650"/>
    </row>
    <row r="56" spans="2:24" ht="14.25" thickBot="1" x14ac:dyDescent="0.2">
      <c r="B56" s="55">
        <v>7</v>
      </c>
      <c r="C56" s="31" t="s">
        <v>273</v>
      </c>
      <c r="D56" s="31"/>
      <c r="E56" s="31"/>
      <c r="F56" s="31"/>
      <c r="G56" s="641"/>
      <c r="H56" s="642"/>
      <c r="I56" s="643"/>
      <c r="J56" s="19"/>
      <c r="K56" s="77"/>
      <c r="L56" s="19"/>
      <c r="M56" s="56" t="s">
        <v>114</v>
      </c>
      <c r="N56" s="1"/>
      <c r="O56" s="1"/>
      <c r="P56" s="1"/>
      <c r="Q56" s="1"/>
      <c r="R56" s="1"/>
      <c r="S56" s="400">
        <f>+S43+S54</f>
        <v>0</v>
      </c>
      <c r="T56" s="401" t="s">
        <v>683</v>
      </c>
      <c r="U56" s="649"/>
      <c r="V56" s="650"/>
      <c r="W56" s="650"/>
    </row>
    <row r="57" spans="2:24" ht="14.25" thickTop="1" x14ac:dyDescent="0.15">
      <c r="B57" s="116"/>
      <c r="C57" s="636" t="s">
        <v>219</v>
      </c>
      <c r="D57" s="636"/>
      <c r="E57" s="636"/>
      <c r="F57" s="637"/>
      <c r="G57" s="638"/>
      <c r="H57" s="639"/>
      <c r="I57" s="640"/>
      <c r="J57" s="19"/>
      <c r="K57" s="84">
        <f>+G56-G57</f>
        <v>0</v>
      </c>
      <c r="L57" s="19"/>
      <c r="M57" s="116"/>
      <c r="T57" s="117"/>
      <c r="U57" s="649"/>
      <c r="V57" s="650"/>
      <c r="W57" s="650"/>
    </row>
    <row r="58" spans="2:24" x14ac:dyDescent="0.15">
      <c r="B58" s="56" t="s">
        <v>678</v>
      </c>
      <c r="C58" s="18"/>
      <c r="D58" s="13"/>
      <c r="E58" s="13"/>
      <c r="F58" s="13"/>
      <c r="G58" s="21"/>
      <c r="H58" s="21"/>
      <c r="I58" s="21"/>
      <c r="J58" s="13"/>
      <c r="K58" s="85">
        <f>SUM(K45:K57)</f>
        <v>0</v>
      </c>
      <c r="L58" s="401" t="s">
        <v>683</v>
      </c>
      <c r="M58" s="116"/>
      <c r="T58" s="117"/>
      <c r="U58" s="405"/>
      <c r="V58" s="647" t="s">
        <v>691</v>
      </c>
      <c r="W58" s="406"/>
    </row>
    <row r="59" spans="2:24" ht="13.5" customHeight="1" x14ac:dyDescent="0.15">
      <c r="B59" s="56" t="s">
        <v>115</v>
      </c>
      <c r="C59" s="18"/>
      <c r="D59" s="13"/>
      <c r="E59" s="13"/>
      <c r="F59" s="13"/>
      <c r="G59" s="21"/>
      <c r="H59" s="21"/>
      <c r="I59" s="21"/>
      <c r="J59" s="13"/>
      <c r="K59" s="21"/>
      <c r="L59" s="19"/>
      <c r="M59" s="116"/>
      <c r="U59" s="408"/>
      <c r="V59" s="647"/>
      <c r="W59" s="409"/>
    </row>
    <row r="60" spans="2:24" x14ac:dyDescent="0.15">
      <c r="B60" s="55">
        <v>1</v>
      </c>
      <c r="C60" s="18" t="s">
        <v>274</v>
      </c>
      <c r="D60" s="18"/>
      <c r="E60" s="18"/>
      <c r="F60" s="18"/>
      <c r="G60" s="654"/>
      <c r="H60" s="655"/>
      <c r="I60" s="656"/>
      <c r="J60" s="18"/>
      <c r="K60" s="74"/>
      <c r="L60" s="13"/>
      <c r="M60" s="665" t="s">
        <v>279</v>
      </c>
      <c r="N60" s="666"/>
      <c r="O60" s="666"/>
      <c r="P60" s="666"/>
      <c r="Q60" s="666"/>
      <c r="R60" s="666"/>
      <c r="S60" s="666"/>
      <c r="T60" s="667"/>
      <c r="U60" s="408"/>
      <c r="V60" s="647"/>
      <c r="W60" s="409"/>
    </row>
    <row r="61" spans="2:24" x14ac:dyDescent="0.15">
      <c r="B61" s="55">
        <v>2</v>
      </c>
      <c r="C61" s="13" t="s">
        <v>139</v>
      </c>
      <c r="D61" s="13"/>
      <c r="E61" s="13"/>
      <c r="F61" s="13"/>
      <c r="G61" s="651"/>
      <c r="H61" s="652"/>
      <c r="I61" s="653"/>
      <c r="J61" s="13"/>
      <c r="K61" s="75"/>
      <c r="L61" s="13"/>
      <c r="M61" s="63" t="s">
        <v>228</v>
      </c>
      <c r="N61" s="119" t="s">
        <v>280</v>
      </c>
      <c r="T61" s="120"/>
      <c r="U61" s="408"/>
      <c r="V61" s="648"/>
      <c r="W61" s="409"/>
    </row>
    <row r="62" spans="2:24" x14ac:dyDescent="0.15">
      <c r="B62" s="55">
        <v>3</v>
      </c>
      <c r="C62" s="18" t="s">
        <v>275</v>
      </c>
      <c r="D62" s="18"/>
      <c r="E62" s="18"/>
      <c r="F62" s="18"/>
      <c r="G62" s="651"/>
      <c r="H62" s="652"/>
      <c r="I62" s="653"/>
      <c r="J62" s="16"/>
      <c r="K62" s="75"/>
      <c r="L62" s="19"/>
      <c r="M62" s="63" t="s">
        <v>284</v>
      </c>
      <c r="N62" s="14" t="s">
        <v>285</v>
      </c>
      <c r="O62" s="14"/>
      <c r="P62" s="14"/>
      <c r="Q62" s="14"/>
      <c r="R62" s="13"/>
      <c r="S62" s="82"/>
      <c r="T62" s="109" t="s">
        <v>259</v>
      </c>
      <c r="U62" s="118"/>
      <c r="V62" s="82"/>
      <c r="W62" s="118"/>
    </row>
    <row r="63" spans="2:24" x14ac:dyDescent="0.15">
      <c r="B63" s="55">
        <v>4</v>
      </c>
      <c r="C63" s="18" t="s">
        <v>677</v>
      </c>
      <c r="D63" s="18"/>
      <c r="E63" s="18"/>
      <c r="F63" s="18"/>
      <c r="G63" s="651"/>
      <c r="H63" s="652"/>
      <c r="I63" s="653"/>
      <c r="J63" s="16"/>
      <c r="K63" s="75"/>
      <c r="L63" s="19"/>
      <c r="M63" s="63" t="s">
        <v>281</v>
      </c>
      <c r="N63" s="668" t="s">
        <v>282</v>
      </c>
      <c r="O63" s="668"/>
      <c r="P63" s="668"/>
      <c r="Q63" s="668"/>
      <c r="R63" s="302"/>
      <c r="S63" s="82"/>
      <c r="T63" s="303" t="s">
        <v>409</v>
      </c>
      <c r="U63" s="304"/>
      <c r="V63" s="82"/>
      <c r="W63" s="304"/>
      <c r="X63" s="24" t="s">
        <v>573</v>
      </c>
    </row>
    <row r="64" spans="2:24" x14ac:dyDescent="0.15">
      <c r="B64" s="55">
        <v>5</v>
      </c>
      <c r="C64" s="13" t="s">
        <v>276</v>
      </c>
      <c r="D64" s="21"/>
      <c r="E64" s="21"/>
      <c r="F64" s="21"/>
      <c r="G64" s="659"/>
      <c r="H64" s="660"/>
      <c r="I64" s="661"/>
      <c r="J64" s="12"/>
      <c r="K64" s="75"/>
      <c r="M64" s="63" t="s">
        <v>283</v>
      </c>
      <c r="N64" s="32" t="s">
        <v>149</v>
      </c>
      <c r="O64" s="32"/>
      <c r="P64" s="14"/>
      <c r="Q64" s="14"/>
      <c r="R64" s="13"/>
      <c r="S64" s="21"/>
      <c r="T64" s="109"/>
      <c r="U64" s="118"/>
      <c r="V64" s="86"/>
      <c r="W64" s="118"/>
    </row>
    <row r="65" spans="2:24" x14ac:dyDescent="0.15">
      <c r="B65" s="56"/>
      <c r="C65" s="14" t="s">
        <v>679</v>
      </c>
      <c r="D65" s="13"/>
      <c r="E65" s="13"/>
      <c r="F65" s="13"/>
      <c r="G65" s="21"/>
      <c r="H65" s="21"/>
      <c r="I65" s="21"/>
      <c r="J65" s="13"/>
      <c r="K65" s="85">
        <f>SUM(K60:K64)</f>
        <v>0</v>
      </c>
      <c r="L65" s="19"/>
      <c r="M65" s="64"/>
      <c r="N65" s="13" t="s">
        <v>23</v>
      </c>
      <c r="O65" s="13"/>
      <c r="P65" s="13"/>
      <c r="Q65" s="13"/>
      <c r="R65" s="13"/>
      <c r="S65" s="74"/>
      <c r="T65" s="109" t="s">
        <v>260</v>
      </c>
      <c r="U65" s="118"/>
      <c r="V65" s="74"/>
      <c r="W65" s="118"/>
    </row>
    <row r="66" spans="2:24" x14ac:dyDescent="0.15">
      <c r="B66" s="56" t="s">
        <v>157</v>
      </c>
      <c r="C66" s="18"/>
      <c r="D66" s="13"/>
      <c r="E66" s="13"/>
      <c r="F66" s="13"/>
      <c r="G66" s="21"/>
      <c r="H66" s="21"/>
      <c r="I66" s="21"/>
      <c r="J66" s="13"/>
      <c r="K66" s="21"/>
      <c r="L66" s="19"/>
      <c r="M66" s="64"/>
      <c r="N66" s="18" t="s">
        <v>150</v>
      </c>
      <c r="O66" s="18"/>
      <c r="P66" s="657"/>
      <c r="Q66" s="658"/>
      <c r="R66" s="23"/>
      <c r="S66" s="81"/>
      <c r="T66" s="109" t="s">
        <v>264</v>
      </c>
      <c r="U66" s="118"/>
      <c r="V66" s="81"/>
      <c r="W66" s="118"/>
    </row>
    <row r="67" spans="2:24" x14ac:dyDescent="0.15">
      <c r="B67" s="55">
        <v>1</v>
      </c>
      <c r="C67" s="13" t="s">
        <v>26</v>
      </c>
      <c r="D67" s="13"/>
      <c r="E67" s="13"/>
      <c r="F67" s="13"/>
      <c r="G67" s="654"/>
      <c r="H67" s="655"/>
      <c r="I67" s="656"/>
      <c r="J67" s="13"/>
      <c r="K67" s="74"/>
      <c r="L67" s="19"/>
      <c r="M67" s="64"/>
      <c r="N67" s="32" t="s">
        <v>151</v>
      </c>
      <c r="O67" s="32"/>
      <c r="P67" s="18"/>
      <c r="Q67" s="18"/>
      <c r="R67" s="18"/>
      <c r="S67" s="21">
        <f>SUM(S65:S66)</f>
        <v>0</v>
      </c>
      <c r="T67" s="110" t="s">
        <v>261</v>
      </c>
      <c r="U67" s="118"/>
      <c r="V67" s="86">
        <f>SUM(V65:V66)</f>
        <v>0</v>
      </c>
      <c r="W67" s="118"/>
    </row>
    <row r="68" spans="2:24" x14ac:dyDescent="0.15">
      <c r="B68" s="55">
        <v>2</v>
      </c>
      <c r="C68" s="62" t="s">
        <v>277</v>
      </c>
      <c r="D68" s="21"/>
      <c r="E68" s="21"/>
      <c r="F68" s="21"/>
      <c r="G68" s="651"/>
      <c r="H68" s="652"/>
      <c r="I68" s="653"/>
      <c r="J68" s="12"/>
      <c r="K68" s="75"/>
      <c r="L68" s="19"/>
      <c r="M68" s="63" t="s">
        <v>286</v>
      </c>
      <c r="N68" s="32" t="s">
        <v>152</v>
      </c>
      <c r="O68" s="32"/>
      <c r="P68" s="13"/>
      <c r="Q68" s="13"/>
      <c r="R68" s="13"/>
      <c r="S68" s="21"/>
      <c r="T68" s="109"/>
      <c r="U68" s="118"/>
      <c r="V68" s="86"/>
      <c r="W68" s="118"/>
    </row>
    <row r="69" spans="2:24" x14ac:dyDescent="0.15">
      <c r="B69" s="55">
        <v>3</v>
      </c>
      <c r="C69" s="13" t="s">
        <v>116</v>
      </c>
      <c r="D69" s="13"/>
      <c r="E69" s="13"/>
      <c r="F69" s="13"/>
      <c r="G69" s="651"/>
      <c r="H69" s="652"/>
      <c r="I69" s="653"/>
      <c r="J69" s="13"/>
      <c r="K69" s="75"/>
      <c r="L69" s="57"/>
      <c r="M69" s="63"/>
      <c r="N69" s="18" t="s">
        <v>153</v>
      </c>
      <c r="O69" s="18"/>
      <c r="P69" s="18"/>
      <c r="Q69" s="18"/>
      <c r="R69" s="18"/>
      <c r="S69" s="82"/>
      <c r="T69" s="109" t="s">
        <v>271</v>
      </c>
      <c r="U69" s="118"/>
      <c r="V69" s="82"/>
      <c r="W69" s="118"/>
    </row>
    <row r="70" spans="2:24" x14ac:dyDescent="0.15">
      <c r="B70" s="55">
        <v>4</v>
      </c>
      <c r="C70" s="18" t="s">
        <v>680</v>
      </c>
      <c r="D70" s="18"/>
      <c r="E70" s="18"/>
      <c r="F70" s="18"/>
      <c r="G70" s="651"/>
      <c r="H70" s="652"/>
      <c r="I70" s="653"/>
      <c r="J70" s="16"/>
      <c r="K70" s="75"/>
      <c r="L70" s="57"/>
      <c r="M70" s="64"/>
      <c r="N70" s="18" t="s">
        <v>287</v>
      </c>
      <c r="O70" s="18"/>
      <c r="P70" s="13"/>
      <c r="Q70" s="13"/>
      <c r="R70" s="13"/>
      <c r="S70" s="21"/>
      <c r="T70" s="109"/>
      <c r="U70" s="118"/>
      <c r="V70" s="86"/>
      <c r="W70" s="118"/>
    </row>
    <row r="71" spans="2:24" x14ac:dyDescent="0.15">
      <c r="B71" s="55">
        <v>5</v>
      </c>
      <c r="C71" s="13" t="s">
        <v>229</v>
      </c>
      <c r="D71" s="13"/>
      <c r="E71" s="13"/>
      <c r="F71" s="13"/>
      <c r="G71" s="651"/>
      <c r="H71" s="652"/>
      <c r="I71" s="653"/>
      <c r="J71" s="13"/>
      <c r="K71" s="75"/>
      <c r="L71" s="13"/>
      <c r="M71" s="64"/>
      <c r="N71" s="49"/>
      <c r="O71" s="29"/>
      <c r="P71" s="13" t="s">
        <v>28</v>
      </c>
      <c r="Q71" s="49"/>
      <c r="R71" s="13"/>
      <c r="S71" s="74"/>
      <c r="T71" s="109" t="s">
        <v>412</v>
      </c>
      <c r="U71" s="118"/>
      <c r="V71" s="78"/>
      <c r="W71" s="118"/>
    </row>
    <row r="72" spans="2:24" x14ac:dyDescent="0.15">
      <c r="B72" s="55">
        <v>6</v>
      </c>
      <c r="C72" s="18" t="s">
        <v>136</v>
      </c>
      <c r="D72" s="18"/>
      <c r="E72" s="18"/>
      <c r="F72" s="18"/>
      <c r="G72" s="659"/>
      <c r="H72" s="660"/>
      <c r="I72" s="661"/>
      <c r="J72" s="16"/>
      <c r="K72" s="75"/>
      <c r="L72" s="13"/>
      <c r="M72" s="64"/>
      <c r="N72" s="290"/>
      <c r="O72" s="29"/>
      <c r="P72" s="13" t="s">
        <v>30</v>
      </c>
      <c r="Q72" s="50"/>
      <c r="R72" s="13"/>
      <c r="S72" s="75"/>
      <c r="T72" s="109" t="s">
        <v>325</v>
      </c>
      <c r="U72" s="118"/>
      <c r="V72" s="87"/>
      <c r="W72" s="118"/>
    </row>
    <row r="73" spans="2:24" x14ac:dyDescent="0.15">
      <c r="B73" s="116"/>
      <c r="C73" s="657"/>
      <c r="D73" s="662"/>
      <c r="E73" s="662"/>
      <c r="F73" s="658"/>
      <c r="G73" s="77"/>
      <c r="H73" s="77"/>
      <c r="I73" s="77"/>
      <c r="K73" s="75"/>
      <c r="M73" s="121"/>
      <c r="N73" s="50"/>
      <c r="S73" s="83"/>
      <c r="T73" s="109" t="s">
        <v>326</v>
      </c>
      <c r="U73" s="118"/>
      <c r="V73" s="87"/>
      <c r="W73" s="118"/>
    </row>
    <row r="74" spans="2:24" x14ac:dyDescent="0.15">
      <c r="B74" s="55">
        <v>7</v>
      </c>
      <c r="C74" s="13" t="s">
        <v>273</v>
      </c>
      <c r="D74" s="13"/>
      <c r="E74" s="13"/>
      <c r="F74" s="13"/>
      <c r="G74" s="644"/>
      <c r="H74" s="645"/>
      <c r="I74" s="646"/>
      <c r="J74" s="16"/>
      <c r="K74" s="75"/>
      <c r="M74" s="64"/>
      <c r="N74" s="672" t="s">
        <v>288</v>
      </c>
      <c r="O74" s="672"/>
      <c r="P74" s="672"/>
      <c r="Q74" s="672"/>
      <c r="R74" s="21"/>
      <c r="S74" s="79"/>
      <c r="T74" s="110" t="s">
        <v>265</v>
      </c>
      <c r="U74" s="118"/>
      <c r="V74" s="79"/>
      <c r="W74" s="118"/>
      <c r="X74" s="24" t="s">
        <v>645</v>
      </c>
    </row>
    <row r="75" spans="2:24" x14ac:dyDescent="0.15">
      <c r="B75" s="55"/>
      <c r="C75" s="13" t="s">
        <v>107</v>
      </c>
      <c r="D75" s="13"/>
      <c r="E75" s="13"/>
      <c r="F75" s="13"/>
      <c r="G75" s="21"/>
      <c r="H75" s="21"/>
      <c r="I75" s="90"/>
      <c r="J75" s="30" t="s">
        <v>230</v>
      </c>
      <c r="K75" s="75"/>
      <c r="L75" s="13"/>
      <c r="M75" s="65"/>
      <c r="N75" s="14" t="s">
        <v>154</v>
      </c>
      <c r="O75" s="14"/>
      <c r="P75" s="13"/>
      <c r="Q75" s="13"/>
      <c r="R75" s="13"/>
      <c r="S75" s="84">
        <f>+S69+S71+S72+S73+S74</f>
        <v>0</v>
      </c>
      <c r="T75" s="109" t="s">
        <v>262</v>
      </c>
      <c r="U75" s="118"/>
      <c r="V75" s="88">
        <f>+V69+V71+V72+V73+V74</f>
        <v>0</v>
      </c>
      <c r="W75" s="118"/>
    </row>
    <row r="76" spans="2:24" x14ac:dyDescent="0.15">
      <c r="B76" s="56" t="s">
        <v>681</v>
      </c>
      <c r="C76" s="18"/>
      <c r="D76" s="13"/>
      <c r="E76" s="13"/>
      <c r="F76" s="13"/>
      <c r="G76" s="21"/>
      <c r="H76" s="21"/>
      <c r="I76" s="21"/>
      <c r="J76" s="13"/>
      <c r="K76" s="76">
        <f>SUM(K67:K74)-K75</f>
        <v>0</v>
      </c>
      <c r="L76" s="60"/>
      <c r="M76" s="63" t="s">
        <v>289</v>
      </c>
      <c r="N76" s="32" t="s">
        <v>140</v>
      </c>
      <c r="O76" s="32"/>
      <c r="P76" s="22"/>
      <c r="Q76" s="22"/>
      <c r="R76" s="30" t="s">
        <v>223</v>
      </c>
      <c r="S76" s="82"/>
      <c r="T76" s="109" t="s">
        <v>413</v>
      </c>
      <c r="U76" s="122" t="s">
        <v>408</v>
      </c>
      <c r="V76" s="82"/>
      <c r="W76" s="118"/>
    </row>
    <row r="77" spans="2:24" ht="13.5" customHeight="1" x14ac:dyDescent="0.15">
      <c r="B77" s="56" t="s">
        <v>118</v>
      </c>
      <c r="C77" s="18"/>
      <c r="D77" s="13"/>
      <c r="E77" s="13"/>
      <c r="F77" s="13"/>
      <c r="G77" s="21"/>
      <c r="H77" s="21"/>
      <c r="I77" s="21"/>
      <c r="J77" s="13"/>
      <c r="K77" s="85">
        <f>K58+K65+K76</f>
        <v>0</v>
      </c>
      <c r="L77" s="401" t="s">
        <v>683</v>
      </c>
      <c r="M77" s="63" t="s">
        <v>290</v>
      </c>
      <c r="N77" s="305" t="s">
        <v>291</v>
      </c>
      <c r="O77" s="306"/>
      <c r="P77" s="307"/>
      <c r="Q77" s="53"/>
      <c r="R77" s="308"/>
      <c r="S77" s="82"/>
      <c r="T77" s="303" t="s">
        <v>411</v>
      </c>
      <c r="U77" s="304"/>
      <c r="V77" s="82"/>
      <c r="W77" s="304"/>
      <c r="X77" s="24" t="s">
        <v>573</v>
      </c>
    </row>
    <row r="78" spans="2:24" x14ac:dyDescent="0.15">
      <c r="B78" s="56" t="s">
        <v>120</v>
      </c>
      <c r="C78" s="18"/>
      <c r="D78" s="13"/>
      <c r="E78" s="13"/>
      <c r="F78" s="13"/>
      <c r="G78" s="21"/>
      <c r="H78" s="21"/>
      <c r="I78" s="21"/>
      <c r="J78" s="13"/>
      <c r="K78" s="84"/>
      <c r="L78" s="61"/>
      <c r="M78" s="116"/>
      <c r="N78" s="119" t="s">
        <v>292</v>
      </c>
      <c r="S78" s="123">
        <f>+S62+S63+S67+S75-S76+S77</f>
        <v>0</v>
      </c>
      <c r="T78" s="109" t="s">
        <v>263</v>
      </c>
      <c r="U78" s="118"/>
      <c r="V78" s="124">
        <f>+V62+V63+V67+V75-V76+V77</f>
        <v>0</v>
      </c>
      <c r="W78" s="118"/>
    </row>
    <row r="79" spans="2:24" ht="13.5" customHeight="1" x14ac:dyDescent="0.15">
      <c r="B79" s="55">
        <v>1</v>
      </c>
      <c r="C79" s="18" t="s">
        <v>141</v>
      </c>
      <c r="D79" s="13"/>
      <c r="E79" s="19"/>
      <c r="F79" s="19"/>
      <c r="G79" s="654"/>
      <c r="H79" s="655"/>
      <c r="I79" s="656"/>
      <c r="J79" s="13"/>
      <c r="K79" s="74"/>
      <c r="L79" s="61"/>
      <c r="M79" s="63" t="s">
        <v>293</v>
      </c>
      <c r="N79" s="119" t="s">
        <v>294</v>
      </c>
      <c r="S79" s="77"/>
      <c r="T79" s="109"/>
      <c r="U79" s="118"/>
      <c r="V79" s="125"/>
      <c r="W79" s="118"/>
    </row>
    <row r="80" spans="2:24" ht="13.5" customHeight="1" x14ac:dyDescent="0.15">
      <c r="B80" s="55">
        <v>2</v>
      </c>
      <c r="C80" s="18" t="s">
        <v>142</v>
      </c>
      <c r="D80" s="18"/>
      <c r="E80" s="18"/>
      <c r="F80" s="18"/>
      <c r="G80" s="651"/>
      <c r="H80" s="652"/>
      <c r="I80" s="653"/>
      <c r="J80" s="18"/>
      <c r="K80" s="75"/>
      <c r="L80" s="61"/>
      <c r="M80" s="63" t="s">
        <v>284</v>
      </c>
      <c r="N80" s="119" t="s">
        <v>295</v>
      </c>
      <c r="S80" s="74"/>
      <c r="T80" s="109" t="s">
        <v>410</v>
      </c>
      <c r="U80" s="118"/>
      <c r="V80" s="74"/>
      <c r="W80" s="118"/>
    </row>
    <row r="81" spans="2:25" ht="12.75" customHeight="1" x14ac:dyDescent="0.15">
      <c r="B81" s="55">
        <v>3</v>
      </c>
      <c r="C81" s="18" t="s">
        <v>638</v>
      </c>
      <c r="D81" s="18"/>
      <c r="E81" s="18"/>
      <c r="F81" s="18"/>
      <c r="G81" s="651"/>
      <c r="H81" s="652"/>
      <c r="I81" s="653"/>
      <c r="J81" s="18"/>
      <c r="K81" s="75"/>
      <c r="L81" s="61"/>
      <c r="M81" s="63" t="s">
        <v>281</v>
      </c>
      <c r="N81" s="119" t="s">
        <v>296</v>
      </c>
      <c r="P81" s="644"/>
      <c r="Q81" s="664"/>
      <c r="S81" s="75"/>
      <c r="T81" s="109" t="s">
        <v>327</v>
      </c>
      <c r="U81" s="118"/>
      <c r="V81" s="75"/>
      <c r="W81" s="118"/>
    </row>
    <row r="82" spans="2:25" x14ac:dyDescent="0.15">
      <c r="B82" s="55">
        <v>4</v>
      </c>
      <c r="C82" s="18" t="s">
        <v>143</v>
      </c>
      <c r="D82" s="18"/>
      <c r="E82" s="18"/>
      <c r="F82" s="18"/>
      <c r="G82" s="651"/>
      <c r="H82" s="652"/>
      <c r="I82" s="653"/>
      <c r="J82" s="18"/>
      <c r="K82" s="75"/>
      <c r="L82" s="16"/>
      <c r="M82" s="63" t="s">
        <v>283</v>
      </c>
      <c r="N82" s="119" t="s">
        <v>297</v>
      </c>
      <c r="Q82" s="50"/>
      <c r="S82" s="81"/>
      <c r="T82" s="109" t="s">
        <v>328</v>
      </c>
      <c r="U82" s="118"/>
      <c r="V82" s="81"/>
      <c r="W82" s="118"/>
    </row>
    <row r="83" spans="2:25" x14ac:dyDescent="0.15">
      <c r="B83" s="55">
        <v>5</v>
      </c>
      <c r="C83" s="18" t="s">
        <v>614</v>
      </c>
      <c r="D83" s="18"/>
      <c r="E83" s="18"/>
      <c r="F83" s="18"/>
      <c r="G83" s="659"/>
      <c r="H83" s="660"/>
      <c r="I83" s="661"/>
      <c r="J83" s="16"/>
      <c r="K83" s="81"/>
      <c r="L83" s="23"/>
      <c r="M83" s="116"/>
      <c r="N83" s="119" t="s">
        <v>298</v>
      </c>
      <c r="S83" s="123">
        <f>SUM(S80:S82)</f>
        <v>0</v>
      </c>
      <c r="T83" s="126" t="s">
        <v>272</v>
      </c>
      <c r="U83" s="118"/>
      <c r="V83" s="124">
        <f>SUM(V80:V82)</f>
        <v>0</v>
      </c>
      <c r="W83" s="118"/>
    </row>
    <row r="84" spans="2:25" x14ac:dyDescent="0.15">
      <c r="B84" s="56" t="s">
        <v>122</v>
      </c>
      <c r="C84" s="18"/>
      <c r="D84" s="13"/>
      <c r="E84" s="13"/>
      <c r="F84" s="13"/>
      <c r="G84" s="13"/>
      <c r="H84" s="13"/>
      <c r="I84" s="13"/>
      <c r="J84" s="13"/>
      <c r="K84" s="21">
        <f>SUM(K79:K83)</f>
        <v>0</v>
      </c>
      <c r="L84" s="117"/>
      <c r="M84" s="63" t="s">
        <v>299</v>
      </c>
      <c r="N84" s="119" t="s">
        <v>300</v>
      </c>
      <c r="P84" s="644"/>
      <c r="Q84" s="646"/>
      <c r="S84" s="82"/>
      <c r="T84" s="109" t="s">
        <v>266</v>
      </c>
      <c r="U84" s="118"/>
      <c r="V84" s="82"/>
      <c r="W84" s="118"/>
    </row>
    <row r="85" spans="2:25" ht="14.25" thickBot="1" x14ac:dyDescent="0.2">
      <c r="B85" s="116"/>
      <c r="L85" s="117"/>
      <c r="M85" s="56" t="s">
        <v>301</v>
      </c>
      <c r="N85" s="18"/>
      <c r="O85" s="18"/>
      <c r="P85" s="13"/>
      <c r="Q85" s="13"/>
      <c r="R85" s="13"/>
      <c r="S85" s="80">
        <f>+S78+S83+S84</f>
        <v>0</v>
      </c>
      <c r="T85" s="403" t="s">
        <v>684</v>
      </c>
      <c r="U85" s="118"/>
      <c r="V85" s="89">
        <f>+V78+V83+V84</f>
        <v>0</v>
      </c>
      <c r="W85" s="327" t="s">
        <v>685</v>
      </c>
      <c r="X85" s="24" t="s">
        <v>646</v>
      </c>
    </row>
    <row r="86" spans="2:25" ht="15" thickTop="1" thickBot="1" x14ac:dyDescent="0.2">
      <c r="B86" s="66" t="s">
        <v>124</v>
      </c>
      <c r="C86" s="34"/>
      <c r="D86" s="11"/>
      <c r="E86" s="11"/>
      <c r="F86" s="11"/>
      <c r="G86" s="11"/>
      <c r="H86" s="11"/>
      <c r="I86" s="11"/>
      <c r="J86" s="11"/>
      <c r="K86" s="80">
        <f>K41+K77+K84</f>
        <v>0</v>
      </c>
      <c r="L86" s="402" t="s">
        <v>683</v>
      </c>
      <c r="M86" s="66" t="s">
        <v>302</v>
      </c>
      <c r="N86" s="34"/>
      <c r="O86" s="34"/>
      <c r="P86" s="11"/>
      <c r="Q86" s="11"/>
      <c r="R86" s="11"/>
      <c r="S86" s="80">
        <f>+S53+S85</f>
        <v>0</v>
      </c>
      <c r="T86" s="402" t="s">
        <v>683</v>
      </c>
      <c r="U86" s="1"/>
      <c r="V86" s="1"/>
      <c r="W86" s="1"/>
    </row>
    <row r="87" spans="2:25" ht="6.75" customHeight="1" thickTop="1" x14ac:dyDescent="0.15">
      <c r="B87" s="24"/>
      <c r="C87" s="24"/>
      <c r="D87" s="24"/>
      <c r="E87" s="24"/>
      <c r="F87" s="24"/>
      <c r="G87" s="24"/>
      <c r="H87" s="24"/>
      <c r="I87" s="24"/>
      <c r="J87" s="24"/>
      <c r="K87" s="24"/>
      <c r="L87" s="24"/>
      <c r="M87" s="24"/>
      <c r="N87" s="669"/>
      <c r="O87" s="669"/>
      <c r="P87" s="669"/>
      <c r="Q87" s="24"/>
      <c r="R87" s="24"/>
      <c r="S87" s="24"/>
      <c r="T87" s="24"/>
    </row>
    <row r="88" spans="2:25" x14ac:dyDescent="0.15">
      <c r="B88" s="73" t="s">
        <v>147</v>
      </c>
      <c r="C88" s="33"/>
      <c r="D88" s="25"/>
      <c r="E88" s="25"/>
      <c r="F88" s="25"/>
      <c r="G88" s="25"/>
      <c r="H88" s="25"/>
      <c r="I88" s="25"/>
      <c r="J88" s="26"/>
      <c r="K88" s="128"/>
      <c r="L88" s="128"/>
      <c r="M88" s="25"/>
      <c r="N88" s="671"/>
      <c r="O88" s="671"/>
      <c r="P88" s="671"/>
      <c r="Q88" s="25"/>
      <c r="R88" s="25"/>
      <c r="S88" s="25"/>
      <c r="T88" s="25"/>
      <c r="U88" s="24"/>
      <c r="W88" s="300" t="s">
        <v>334</v>
      </c>
      <c r="X88" s="1"/>
      <c r="Y88" s="1"/>
    </row>
    <row r="89" spans="2:25" s="24" customFormat="1" ht="5.25" customHeight="1" x14ac:dyDescent="0.15">
      <c r="B89" s="20"/>
      <c r="C89" s="20"/>
      <c r="D89" s="8"/>
      <c r="E89" s="8"/>
      <c r="F89" s="8"/>
      <c r="G89" s="8"/>
      <c r="H89" s="8"/>
      <c r="I89" s="8"/>
      <c r="J89" s="13"/>
      <c r="K89" s="8"/>
      <c r="L89" s="8"/>
      <c r="M89" s="20"/>
      <c r="N89" s="20"/>
      <c r="O89" s="20"/>
      <c r="P89" s="20"/>
      <c r="Q89" s="20"/>
      <c r="R89" s="20"/>
      <c r="S89" s="20"/>
      <c r="T89" s="20"/>
      <c r="W89" s="301"/>
      <c r="X89" s="1"/>
      <c r="Y89" s="1"/>
    </row>
    <row r="90" spans="2:25" s="24" customFormat="1" x14ac:dyDescent="0.15">
      <c r="B90" s="20">
        <v>1</v>
      </c>
      <c r="C90" s="20" t="s">
        <v>556</v>
      </c>
      <c r="D90" s="20"/>
      <c r="E90" s="20"/>
      <c r="F90" s="20"/>
      <c r="G90" s="20"/>
      <c r="H90" s="20"/>
      <c r="I90" s="20"/>
      <c r="J90" s="20"/>
      <c r="K90" s="20"/>
      <c r="L90" s="20"/>
      <c r="M90" s="20"/>
      <c r="N90" s="20"/>
      <c r="O90" s="20"/>
      <c r="P90" s="20"/>
      <c r="Q90" s="288" t="str">
        <f>IF(K86=S86,"一致しています","まちがっています")</f>
        <v>一致しています</v>
      </c>
      <c r="R90" s="20"/>
      <c r="S90" s="20"/>
      <c r="T90" s="20"/>
      <c r="W90" s="404" t="s">
        <v>686</v>
      </c>
      <c r="X90" s="1"/>
      <c r="Y90" s="1"/>
    </row>
    <row r="91" spans="2:25" s="24" customFormat="1" ht="12" customHeight="1" x14ac:dyDescent="0.15">
      <c r="B91" s="20"/>
      <c r="C91" s="20"/>
      <c r="D91" s="20" t="s">
        <v>575</v>
      </c>
      <c r="E91" s="20"/>
      <c r="F91" s="20"/>
      <c r="G91" s="20"/>
      <c r="H91" s="20"/>
      <c r="I91" s="20"/>
      <c r="J91" s="20"/>
      <c r="K91" s="20"/>
      <c r="L91" s="20"/>
      <c r="M91" s="20"/>
      <c r="N91" s="20"/>
      <c r="O91" s="20"/>
      <c r="P91" s="20"/>
      <c r="Q91" s="20"/>
      <c r="R91" s="20"/>
      <c r="S91" s="20"/>
      <c r="T91" s="20"/>
      <c r="W91" s="20" t="s">
        <v>674</v>
      </c>
      <c r="X91" s="1"/>
      <c r="Y91" s="1"/>
    </row>
    <row r="92" spans="2:25" s="24" customFormat="1" x14ac:dyDescent="0.15">
      <c r="B92" s="20">
        <v>2</v>
      </c>
      <c r="C92" s="20" t="s">
        <v>555</v>
      </c>
      <c r="D92" s="20"/>
      <c r="E92" s="20"/>
      <c r="F92" s="20"/>
      <c r="G92" s="20"/>
      <c r="H92" s="20"/>
      <c r="I92" s="20"/>
      <c r="J92" s="20"/>
      <c r="K92" s="20"/>
      <c r="L92" s="20"/>
      <c r="M92" s="20"/>
      <c r="N92" s="20"/>
      <c r="O92" s="20"/>
      <c r="P92" s="20"/>
      <c r="Q92" s="288" t="str">
        <f>IF(S85='入力（株主資本等）'!U20,"一致しています","まちがっています")</f>
        <v>一致しています</v>
      </c>
      <c r="R92" s="20"/>
      <c r="S92" s="20"/>
      <c r="T92" s="20"/>
      <c r="W92" s="288" t="s">
        <v>675</v>
      </c>
      <c r="X92" s="1"/>
      <c r="Y92" s="1"/>
    </row>
    <row r="93" spans="2:25" s="24" customFormat="1" ht="12" x14ac:dyDescent="0.15">
      <c r="B93" s="20"/>
      <c r="C93" s="20"/>
      <c r="D93" s="20" t="s">
        <v>576</v>
      </c>
      <c r="E93" s="20"/>
      <c r="F93" s="20"/>
      <c r="G93" s="20"/>
      <c r="H93" s="20"/>
      <c r="I93" s="20"/>
      <c r="J93" s="20"/>
      <c r="K93" s="20"/>
      <c r="L93" s="20"/>
      <c r="M93" s="20"/>
      <c r="N93" s="20"/>
      <c r="O93" s="20"/>
      <c r="P93" s="20"/>
      <c r="Q93" s="20"/>
      <c r="R93" s="20"/>
      <c r="S93" s="20"/>
      <c r="T93" s="20"/>
      <c r="W93" s="20" t="s">
        <v>571</v>
      </c>
      <c r="X93" s="20"/>
      <c r="Y93" s="20"/>
    </row>
    <row r="94" spans="2:25" s="24" customFormat="1" x14ac:dyDescent="0.15">
      <c r="B94" s="20"/>
      <c r="C94" s="20"/>
      <c r="D94" s="20" t="s">
        <v>577</v>
      </c>
      <c r="E94" s="1"/>
      <c r="F94" s="1"/>
      <c r="G94" s="1"/>
      <c r="H94" s="20"/>
      <c r="I94" s="20"/>
      <c r="J94" s="20"/>
      <c r="K94" s="20"/>
      <c r="L94" s="20"/>
      <c r="M94" s="20"/>
      <c r="N94" s="20"/>
      <c r="O94" s="20"/>
      <c r="P94" s="288" t="str">
        <f>IF('入力(損益等)'!N77=0,"損益計算書の入力がされていません","")</f>
        <v>損益計算書の入力がされていません</v>
      </c>
      <c r="Q94" s="20"/>
      <c r="R94" s="20"/>
      <c r="S94" s="20"/>
      <c r="T94" s="20"/>
    </row>
    <row r="95" spans="2:25" x14ac:dyDescent="0.15">
      <c r="B95" s="1"/>
      <c r="C95" s="1"/>
      <c r="D95" s="20" t="s">
        <v>590</v>
      </c>
      <c r="E95" s="1"/>
      <c r="F95" s="1"/>
      <c r="G95" s="1"/>
      <c r="H95" s="1"/>
      <c r="I95" s="1"/>
      <c r="J95" s="1"/>
      <c r="K95" s="1"/>
      <c r="L95" s="1"/>
      <c r="Q95" s="670" t="str">
        <f>IF(V85=0,"この数字が入力されていません","------------------------")</f>
        <v>この数字が入力されていません</v>
      </c>
      <c r="R95" s="670"/>
      <c r="S95" s="670"/>
      <c r="T95" s="670"/>
    </row>
    <row r="96" spans="2:25" x14ac:dyDescent="0.15">
      <c r="B96" s="1"/>
      <c r="C96" s="1"/>
      <c r="D96" s="1"/>
      <c r="E96" s="1"/>
      <c r="F96" s="1"/>
      <c r="G96" s="1"/>
      <c r="H96" s="1"/>
      <c r="I96" s="1"/>
      <c r="J96" s="1"/>
      <c r="K96" s="1"/>
      <c r="L96" s="1"/>
      <c r="P96" s="663" t="str">
        <f>IF(V85=0,"1年前の決算書の数字を入れてください","")</f>
        <v>1年前の決算書の数字を入れてください</v>
      </c>
      <c r="Q96" s="663"/>
      <c r="R96" s="663"/>
      <c r="S96" s="663"/>
      <c r="T96" s="663"/>
    </row>
    <row r="97" spans="2:20" x14ac:dyDescent="0.15">
      <c r="B97" s="20" t="s">
        <v>769</v>
      </c>
      <c r="C97" s="1"/>
      <c r="D97" s="1"/>
      <c r="E97" s="1"/>
      <c r="F97" s="1"/>
      <c r="G97" s="1"/>
      <c r="H97" s="1"/>
      <c r="I97" s="1"/>
      <c r="J97" s="1"/>
      <c r="K97" s="1"/>
      <c r="L97" s="1"/>
      <c r="P97" s="531"/>
      <c r="Q97" s="532" t="str">
        <f>+'入力（株主資本等）'!U47</f>
        <v>一致しています</v>
      </c>
      <c r="R97" s="531"/>
      <c r="S97" s="531"/>
      <c r="T97" s="531"/>
    </row>
    <row r="98" spans="2:20" x14ac:dyDescent="0.15">
      <c r="B98" s="44"/>
      <c r="C98" s="44"/>
      <c r="D98" s="44"/>
      <c r="E98" s="44"/>
      <c r="F98" s="44"/>
      <c r="G98" s="44"/>
      <c r="H98" s="44"/>
      <c r="I98" s="44"/>
      <c r="J98" s="44"/>
      <c r="K98" s="44"/>
      <c r="L98" s="44"/>
      <c r="M98" s="24"/>
      <c r="N98" s="24"/>
      <c r="O98" s="24"/>
      <c r="P98" s="24"/>
      <c r="Q98" s="24"/>
      <c r="R98" s="24"/>
      <c r="S98" s="24"/>
      <c r="T98" s="24"/>
    </row>
    <row r="99" spans="2:20" x14ac:dyDescent="0.15">
      <c r="B99" s="44"/>
      <c r="C99" s="44"/>
      <c r="D99" s="44"/>
      <c r="E99" s="44"/>
      <c r="F99" s="44"/>
      <c r="G99" s="44"/>
      <c r="H99" s="44"/>
      <c r="I99" s="44"/>
      <c r="J99" s="44"/>
      <c r="K99" s="44"/>
      <c r="L99" s="44"/>
      <c r="M99" s="24"/>
      <c r="N99" s="24"/>
      <c r="O99" s="24"/>
      <c r="P99" s="24"/>
      <c r="Q99" s="24"/>
      <c r="R99" s="24"/>
      <c r="S99" s="24"/>
      <c r="T99" s="24"/>
    </row>
    <row r="100" spans="2:20" x14ac:dyDescent="0.15">
      <c r="B100" s="44"/>
      <c r="C100" s="44"/>
      <c r="D100" s="44"/>
      <c r="E100" s="44"/>
      <c r="F100" s="44"/>
      <c r="G100" s="44"/>
      <c r="H100" s="44"/>
      <c r="I100" s="44"/>
      <c r="J100" s="44"/>
      <c r="K100" s="44"/>
      <c r="L100" s="44"/>
      <c r="M100" s="24"/>
      <c r="N100" s="24"/>
      <c r="O100" s="24"/>
      <c r="P100" s="24"/>
      <c r="Q100" s="24"/>
      <c r="R100" s="24"/>
      <c r="S100" s="24"/>
      <c r="T100" s="24"/>
    </row>
    <row r="101" spans="2:20" x14ac:dyDescent="0.15">
      <c r="B101" s="44"/>
      <c r="C101" s="44"/>
      <c r="D101" s="44"/>
      <c r="E101" s="44"/>
      <c r="F101" s="44"/>
      <c r="G101" s="44"/>
      <c r="H101" s="44"/>
      <c r="I101" s="44"/>
      <c r="J101" s="44"/>
      <c r="K101" s="44"/>
      <c r="L101" s="44"/>
      <c r="M101" s="24"/>
      <c r="N101" s="24"/>
      <c r="O101" s="24"/>
      <c r="P101" s="24"/>
      <c r="Q101" s="24"/>
      <c r="R101" s="24"/>
      <c r="S101" s="24"/>
      <c r="T101" s="24"/>
    </row>
    <row r="102" spans="2:20" x14ac:dyDescent="0.15">
      <c r="B102" s="24"/>
      <c r="C102" s="24"/>
      <c r="D102" s="24"/>
      <c r="E102" s="24"/>
      <c r="F102" s="24"/>
      <c r="G102" s="24"/>
      <c r="H102" s="24"/>
      <c r="I102" s="24"/>
      <c r="J102" s="24"/>
      <c r="K102" s="24"/>
      <c r="L102" s="24"/>
      <c r="M102" s="24"/>
      <c r="N102" s="24"/>
      <c r="O102" s="24"/>
      <c r="P102" s="24"/>
      <c r="Q102" s="24"/>
      <c r="R102" s="24"/>
      <c r="S102" s="24"/>
      <c r="T102" s="24"/>
    </row>
    <row r="103" spans="2:20" x14ac:dyDescent="0.15">
      <c r="B103" s="24"/>
      <c r="C103" s="24"/>
      <c r="D103" s="24"/>
      <c r="E103" s="24"/>
      <c r="F103" s="24"/>
      <c r="G103" s="24"/>
      <c r="H103" s="24"/>
      <c r="I103" s="24"/>
      <c r="J103" s="24"/>
      <c r="K103" s="24"/>
      <c r="L103" s="24"/>
      <c r="M103" s="24"/>
      <c r="N103" s="24"/>
      <c r="O103" s="24"/>
      <c r="P103" s="24"/>
      <c r="Q103" s="24"/>
      <c r="R103" s="24"/>
      <c r="S103" s="24"/>
      <c r="T103" s="24"/>
    </row>
    <row r="104" spans="2:20" x14ac:dyDescent="0.15">
      <c r="B104" s="24"/>
      <c r="C104" s="24"/>
      <c r="D104" s="24"/>
      <c r="E104" s="24"/>
      <c r="F104" s="24"/>
      <c r="G104" s="24"/>
      <c r="H104" s="24"/>
      <c r="I104" s="24"/>
      <c r="J104" s="24"/>
      <c r="K104" s="24"/>
      <c r="L104" s="24"/>
      <c r="M104" s="24"/>
      <c r="N104" s="24"/>
      <c r="O104" s="24"/>
      <c r="P104" s="24"/>
      <c r="Q104" s="24"/>
      <c r="R104" s="24"/>
      <c r="S104" s="24"/>
      <c r="T104" s="24"/>
    </row>
    <row r="105" spans="2:20" x14ac:dyDescent="0.15">
      <c r="B105" s="24"/>
      <c r="C105" s="24"/>
      <c r="D105" s="24"/>
      <c r="E105" s="24"/>
      <c r="F105" s="24"/>
      <c r="G105" s="24"/>
      <c r="H105" s="24"/>
      <c r="I105" s="24"/>
      <c r="J105" s="24"/>
      <c r="K105" s="24"/>
      <c r="L105" s="24"/>
      <c r="M105" s="24"/>
      <c r="N105" s="24"/>
      <c r="O105" s="24"/>
      <c r="P105" s="24"/>
      <c r="Q105" s="24"/>
      <c r="R105" s="24"/>
      <c r="S105" s="24"/>
      <c r="T105" s="24"/>
    </row>
    <row r="106" spans="2:20" x14ac:dyDescent="0.15">
      <c r="B106" s="24"/>
      <c r="C106" s="24"/>
      <c r="D106" s="24"/>
      <c r="E106" s="24"/>
      <c r="F106" s="24"/>
      <c r="G106" s="24"/>
      <c r="H106" s="24"/>
      <c r="I106" s="24"/>
      <c r="J106" s="24"/>
      <c r="K106" s="24"/>
      <c r="L106" s="24"/>
      <c r="M106" s="24"/>
      <c r="N106" s="24"/>
      <c r="O106" s="24"/>
      <c r="P106" s="24"/>
      <c r="Q106" s="24"/>
      <c r="R106" s="24"/>
      <c r="S106" s="24"/>
      <c r="T106" s="24"/>
    </row>
    <row r="107" spans="2:20" x14ac:dyDescent="0.15">
      <c r="B107" s="24"/>
      <c r="C107" s="24"/>
      <c r="D107" s="24"/>
      <c r="E107" s="24"/>
      <c r="F107" s="24"/>
      <c r="G107" s="24"/>
      <c r="H107" s="24"/>
      <c r="I107" s="24"/>
      <c r="J107" s="24"/>
      <c r="K107" s="24"/>
      <c r="L107" s="24"/>
      <c r="M107" s="24"/>
      <c r="N107" s="24"/>
      <c r="O107" s="24"/>
      <c r="P107" s="24"/>
      <c r="Q107" s="24"/>
      <c r="R107" s="24"/>
      <c r="S107" s="24"/>
      <c r="T107" s="24"/>
    </row>
    <row r="108" spans="2:20" x14ac:dyDescent="0.15">
      <c r="B108" s="24"/>
      <c r="C108" s="24"/>
      <c r="D108" s="24"/>
      <c r="E108" s="24"/>
      <c r="F108" s="24"/>
      <c r="G108" s="24"/>
      <c r="H108" s="24"/>
      <c r="I108" s="24"/>
      <c r="J108" s="24"/>
      <c r="K108" s="24"/>
      <c r="L108" s="24"/>
      <c r="M108" s="24"/>
      <c r="N108" s="24"/>
      <c r="O108" s="24"/>
      <c r="P108" s="24"/>
      <c r="Q108" s="24"/>
      <c r="R108" s="24"/>
      <c r="S108" s="24"/>
      <c r="T108" s="24"/>
    </row>
    <row r="109" spans="2:20" x14ac:dyDescent="0.15">
      <c r="B109" s="24"/>
      <c r="C109" s="24"/>
      <c r="D109" s="24"/>
      <c r="E109" s="24"/>
      <c r="F109" s="24"/>
      <c r="G109" s="24"/>
      <c r="H109" s="24"/>
      <c r="I109" s="24"/>
      <c r="J109" s="24"/>
      <c r="K109" s="24"/>
      <c r="L109" s="24"/>
      <c r="M109" s="24"/>
      <c r="N109" s="24"/>
      <c r="O109" s="24"/>
      <c r="P109" s="24"/>
      <c r="Q109" s="24"/>
      <c r="R109" s="24"/>
      <c r="S109" s="24"/>
      <c r="T109" s="24"/>
    </row>
    <row r="110" spans="2:20" x14ac:dyDescent="0.15">
      <c r="B110" s="24"/>
      <c r="C110" s="24"/>
      <c r="D110" s="24"/>
      <c r="E110" s="24"/>
      <c r="F110" s="24"/>
      <c r="G110" s="24"/>
      <c r="H110" s="24"/>
      <c r="I110" s="24"/>
      <c r="J110" s="24"/>
      <c r="K110" s="24"/>
      <c r="L110" s="24"/>
      <c r="M110" s="24"/>
      <c r="N110" s="24"/>
      <c r="O110" s="24"/>
      <c r="P110" s="24"/>
      <c r="Q110" s="24"/>
      <c r="R110" s="24"/>
      <c r="S110" s="24"/>
      <c r="T110" s="24"/>
    </row>
    <row r="111" spans="2:20" x14ac:dyDescent="0.15">
      <c r="B111" s="24"/>
      <c r="C111" s="24"/>
      <c r="D111" s="24"/>
      <c r="E111" s="24"/>
      <c r="F111" s="24"/>
      <c r="G111" s="24"/>
      <c r="H111" s="24"/>
      <c r="I111" s="24"/>
      <c r="J111" s="24"/>
      <c r="K111" s="24"/>
      <c r="L111" s="24"/>
      <c r="M111" s="24"/>
      <c r="N111" s="24"/>
      <c r="O111" s="24"/>
      <c r="P111" s="24"/>
      <c r="Q111" s="24"/>
      <c r="R111" s="24"/>
      <c r="S111" s="24"/>
      <c r="T111" s="24"/>
    </row>
    <row r="112" spans="2:20" x14ac:dyDescent="0.15">
      <c r="B112" s="24"/>
      <c r="C112" s="24"/>
      <c r="D112" s="24"/>
      <c r="E112" s="24"/>
      <c r="F112" s="24"/>
      <c r="G112" s="24"/>
      <c r="H112" s="24"/>
      <c r="I112" s="24"/>
      <c r="J112" s="24"/>
      <c r="K112" s="24"/>
      <c r="L112" s="24"/>
      <c r="M112" s="24"/>
      <c r="N112" s="24"/>
      <c r="O112" s="24"/>
      <c r="P112" s="24"/>
      <c r="Q112" s="24"/>
      <c r="R112" s="24"/>
      <c r="S112" s="24"/>
      <c r="T112" s="24"/>
    </row>
    <row r="113" spans="2:20" x14ac:dyDescent="0.15">
      <c r="B113" s="24"/>
      <c r="C113" s="24"/>
      <c r="D113" s="24"/>
      <c r="E113" s="24"/>
      <c r="F113" s="24"/>
      <c r="G113" s="24"/>
      <c r="H113" s="24"/>
      <c r="I113" s="24"/>
      <c r="J113" s="24"/>
      <c r="K113" s="24"/>
      <c r="L113" s="24"/>
      <c r="M113" s="24"/>
      <c r="N113" s="24"/>
      <c r="O113" s="24"/>
      <c r="P113" s="24"/>
      <c r="Q113" s="24"/>
      <c r="R113" s="24"/>
      <c r="S113" s="24"/>
      <c r="T113" s="24"/>
    </row>
    <row r="114" spans="2:20" x14ac:dyDescent="0.15">
      <c r="B114" s="24"/>
      <c r="C114" s="24"/>
      <c r="D114" s="24"/>
      <c r="E114" s="24"/>
      <c r="F114" s="24"/>
      <c r="G114" s="24"/>
      <c r="H114" s="24"/>
      <c r="I114" s="24"/>
      <c r="J114" s="24"/>
      <c r="K114" s="24"/>
      <c r="L114" s="24"/>
      <c r="M114" s="24"/>
      <c r="N114" s="24"/>
      <c r="O114" s="24"/>
      <c r="P114" s="24"/>
      <c r="Q114" s="24"/>
      <c r="R114" s="24"/>
      <c r="S114" s="24"/>
      <c r="T114" s="24"/>
    </row>
    <row r="115" spans="2:20" x14ac:dyDescent="0.15">
      <c r="B115" s="24"/>
      <c r="C115" s="24"/>
      <c r="D115" s="24"/>
      <c r="E115" s="24"/>
      <c r="F115" s="24"/>
      <c r="G115" s="24"/>
      <c r="H115" s="24"/>
      <c r="I115" s="24"/>
      <c r="J115" s="24"/>
      <c r="K115" s="24"/>
      <c r="L115" s="24"/>
      <c r="M115" s="24"/>
      <c r="N115" s="24"/>
      <c r="O115" s="24"/>
      <c r="P115" s="24"/>
      <c r="Q115" s="24"/>
      <c r="R115" s="24"/>
      <c r="S115" s="24"/>
      <c r="T115" s="24"/>
    </row>
    <row r="116" spans="2:20" x14ac:dyDescent="0.15">
      <c r="B116" s="24"/>
      <c r="C116" s="24"/>
      <c r="D116" s="24"/>
      <c r="E116" s="24"/>
      <c r="F116" s="24"/>
      <c r="G116" s="24"/>
      <c r="H116" s="24"/>
      <c r="I116" s="24"/>
      <c r="J116" s="24"/>
      <c r="K116" s="24"/>
      <c r="L116" s="24"/>
      <c r="M116" s="24"/>
      <c r="N116" s="24"/>
      <c r="O116" s="24"/>
      <c r="P116" s="24"/>
      <c r="Q116" s="24"/>
      <c r="R116" s="24"/>
      <c r="S116" s="24"/>
      <c r="T116" s="24"/>
    </row>
    <row r="117" spans="2:20" x14ac:dyDescent="0.15">
      <c r="B117" s="24"/>
      <c r="C117" s="24"/>
      <c r="D117" s="24"/>
      <c r="E117" s="24"/>
      <c r="F117" s="24"/>
      <c r="G117" s="24"/>
      <c r="H117" s="24"/>
      <c r="I117" s="24"/>
      <c r="J117" s="24"/>
      <c r="K117" s="24"/>
      <c r="L117" s="24"/>
      <c r="M117" s="24"/>
      <c r="N117" s="24"/>
      <c r="O117" s="24"/>
      <c r="P117" s="24"/>
      <c r="Q117" s="24"/>
      <c r="R117" s="24"/>
      <c r="S117" s="24"/>
      <c r="T117" s="24"/>
    </row>
    <row r="118" spans="2:20" x14ac:dyDescent="0.15">
      <c r="B118" s="24"/>
      <c r="C118" s="24"/>
      <c r="D118" s="24"/>
      <c r="E118" s="24"/>
      <c r="F118" s="24"/>
      <c r="G118" s="24"/>
      <c r="H118" s="24"/>
      <c r="I118" s="24"/>
      <c r="J118" s="24"/>
      <c r="K118" s="24"/>
      <c r="L118" s="24"/>
      <c r="M118" s="24"/>
      <c r="N118" s="24"/>
      <c r="O118" s="24"/>
      <c r="P118" s="24"/>
      <c r="Q118" s="24"/>
      <c r="R118" s="24"/>
      <c r="S118" s="24"/>
      <c r="T118" s="24"/>
    </row>
    <row r="119" spans="2:20" x14ac:dyDescent="0.15">
      <c r="B119" s="24"/>
      <c r="C119" s="24"/>
      <c r="D119" s="24"/>
      <c r="E119" s="24"/>
      <c r="F119" s="24"/>
      <c r="G119" s="24"/>
      <c r="H119" s="24"/>
      <c r="I119" s="24"/>
      <c r="J119" s="24"/>
      <c r="K119" s="24"/>
      <c r="L119" s="24"/>
      <c r="M119" s="24"/>
      <c r="N119" s="24"/>
      <c r="O119" s="24"/>
      <c r="P119" s="24"/>
      <c r="Q119" s="24"/>
      <c r="R119" s="24"/>
      <c r="S119" s="24"/>
      <c r="T119" s="24"/>
    </row>
    <row r="120" spans="2:20" x14ac:dyDescent="0.15">
      <c r="B120" s="24"/>
      <c r="C120" s="24"/>
      <c r="D120" s="24"/>
      <c r="E120" s="24"/>
      <c r="F120" s="24"/>
      <c r="G120" s="24"/>
      <c r="H120" s="24"/>
      <c r="I120" s="24"/>
      <c r="J120" s="24"/>
      <c r="K120" s="24"/>
      <c r="L120" s="24"/>
      <c r="M120" s="24"/>
      <c r="N120" s="24"/>
      <c r="O120" s="24"/>
      <c r="P120" s="24"/>
      <c r="Q120" s="24"/>
      <c r="R120" s="24"/>
      <c r="S120" s="24"/>
      <c r="T120" s="24"/>
    </row>
    <row r="121" spans="2:20" x14ac:dyDescent="0.15">
      <c r="B121" s="24"/>
      <c r="C121" s="24"/>
      <c r="D121" s="24"/>
      <c r="E121" s="24"/>
      <c r="F121" s="24"/>
      <c r="G121" s="24"/>
      <c r="H121" s="24"/>
      <c r="I121" s="24"/>
      <c r="J121" s="24"/>
      <c r="K121" s="24"/>
      <c r="L121" s="24"/>
      <c r="M121" s="24"/>
      <c r="N121" s="24"/>
      <c r="O121" s="24"/>
      <c r="P121" s="24"/>
      <c r="Q121" s="24"/>
      <c r="R121" s="24"/>
      <c r="S121" s="24"/>
      <c r="T121" s="24"/>
    </row>
    <row r="122" spans="2:20" x14ac:dyDescent="0.15">
      <c r="B122" s="24"/>
      <c r="C122" s="24"/>
      <c r="D122" s="24"/>
      <c r="E122" s="24"/>
      <c r="F122" s="24"/>
      <c r="G122" s="24"/>
      <c r="H122" s="24"/>
      <c r="I122" s="24"/>
      <c r="J122" s="24"/>
      <c r="K122" s="24"/>
      <c r="L122" s="24"/>
      <c r="M122" s="24"/>
      <c r="N122" s="24"/>
      <c r="O122" s="24"/>
      <c r="P122" s="24"/>
      <c r="Q122" s="24"/>
      <c r="R122" s="24"/>
      <c r="S122" s="24"/>
      <c r="T122" s="24"/>
    </row>
    <row r="123" spans="2:20" x14ac:dyDescent="0.15">
      <c r="B123" s="24"/>
      <c r="C123" s="24"/>
      <c r="D123" s="24"/>
      <c r="E123" s="24"/>
      <c r="F123" s="24"/>
      <c r="G123" s="24"/>
      <c r="H123" s="24"/>
      <c r="I123" s="24"/>
      <c r="J123" s="24"/>
      <c r="K123" s="24"/>
      <c r="L123" s="24"/>
      <c r="M123" s="24"/>
      <c r="N123" s="24"/>
      <c r="O123" s="24"/>
      <c r="P123" s="24"/>
      <c r="Q123" s="24"/>
      <c r="R123" s="24"/>
      <c r="S123" s="24"/>
      <c r="T123" s="24"/>
    </row>
    <row r="124" spans="2:20" x14ac:dyDescent="0.15">
      <c r="B124" s="24"/>
      <c r="C124" s="24"/>
      <c r="D124" s="24"/>
      <c r="E124" s="24"/>
      <c r="F124" s="24"/>
      <c r="G124" s="24"/>
      <c r="H124" s="24"/>
      <c r="I124" s="24"/>
      <c r="J124" s="24"/>
      <c r="K124" s="24"/>
      <c r="L124" s="24"/>
      <c r="M124" s="24"/>
      <c r="N124" s="24"/>
      <c r="O124" s="24"/>
      <c r="P124" s="24"/>
      <c r="Q124" s="24"/>
      <c r="R124" s="24"/>
      <c r="S124" s="24"/>
      <c r="T124" s="24"/>
    </row>
    <row r="125" spans="2:20" x14ac:dyDescent="0.15">
      <c r="B125" s="24"/>
      <c r="C125" s="24"/>
      <c r="D125" s="24"/>
      <c r="E125" s="24"/>
      <c r="F125" s="24"/>
      <c r="G125" s="24"/>
      <c r="H125" s="24"/>
      <c r="I125" s="24"/>
      <c r="J125" s="24"/>
      <c r="K125" s="24"/>
      <c r="L125" s="24"/>
      <c r="M125" s="24"/>
      <c r="N125" s="24"/>
      <c r="O125" s="24"/>
      <c r="P125" s="24"/>
      <c r="Q125" s="24"/>
      <c r="R125" s="24"/>
      <c r="S125" s="24"/>
      <c r="T125" s="24"/>
    </row>
    <row r="126" spans="2:20" x14ac:dyDescent="0.15">
      <c r="B126" s="24"/>
      <c r="C126" s="24"/>
      <c r="D126" s="24"/>
      <c r="E126" s="24"/>
      <c r="F126" s="24"/>
      <c r="G126" s="24"/>
      <c r="H126" s="24"/>
      <c r="I126" s="24"/>
      <c r="J126" s="24"/>
      <c r="K126" s="24"/>
      <c r="L126" s="24"/>
      <c r="M126" s="24"/>
      <c r="N126" s="24"/>
      <c r="O126" s="24"/>
      <c r="P126" s="24"/>
      <c r="Q126" s="24"/>
      <c r="R126" s="24"/>
      <c r="S126" s="24"/>
      <c r="T126" s="24"/>
    </row>
    <row r="127" spans="2:20" x14ac:dyDescent="0.15">
      <c r="B127" s="24"/>
      <c r="C127" s="24"/>
      <c r="D127" s="24"/>
      <c r="E127" s="24"/>
      <c r="F127" s="24"/>
      <c r="G127" s="24"/>
      <c r="H127" s="24"/>
      <c r="I127" s="24"/>
      <c r="J127" s="24"/>
      <c r="K127" s="24"/>
      <c r="L127" s="24"/>
      <c r="M127" s="24"/>
      <c r="N127" s="24"/>
      <c r="O127" s="24"/>
      <c r="P127" s="24"/>
      <c r="Q127" s="24"/>
      <c r="R127" s="24"/>
      <c r="S127" s="24"/>
      <c r="T127" s="24"/>
    </row>
    <row r="128" spans="2:20" x14ac:dyDescent="0.15">
      <c r="B128" s="24"/>
      <c r="C128" s="24"/>
      <c r="D128" s="24"/>
      <c r="E128" s="24"/>
      <c r="F128" s="24"/>
      <c r="G128" s="24"/>
      <c r="H128" s="24"/>
      <c r="I128" s="24"/>
      <c r="J128" s="24"/>
      <c r="K128" s="24"/>
      <c r="L128" s="24"/>
      <c r="M128" s="24"/>
      <c r="N128" s="24"/>
      <c r="O128" s="24"/>
      <c r="P128" s="24"/>
      <c r="Q128" s="24"/>
      <c r="R128" s="24"/>
      <c r="S128" s="24"/>
      <c r="T128" s="24"/>
    </row>
    <row r="129" spans="2:20" x14ac:dyDescent="0.15">
      <c r="B129" s="24"/>
      <c r="C129" s="24"/>
      <c r="D129" s="24"/>
      <c r="E129" s="24"/>
      <c r="F129" s="24"/>
      <c r="G129" s="24"/>
      <c r="H129" s="24"/>
      <c r="I129" s="24"/>
      <c r="J129" s="24"/>
      <c r="K129" s="24"/>
      <c r="L129" s="24"/>
      <c r="M129" s="24"/>
      <c r="N129" s="24"/>
      <c r="O129" s="24"/>
      <c r="P129" s="24"/>
      <c r="Q129" s="24"/>
      <c r="R129" s="24"/>
      <c r="S129" s="24"/>
      <c r="T129" s="24"/>
    </row>
    <row r="130" spans="2:20" x14ac:dyDescent="0.15">
      <c r="B130" s="24"/>
      <c r="C130" s="24"/>
      <c r="D130" s="24"/>
      <c r="E130" s="24"/>
      <c r="F130" s="24"/>
      <c r="G130" s="24"/>
      <c r="H130" s="24"/>
      <c r="I130" s="24"/>
      <c r="J130" s="24"/>
      <c r="K130" s="24"/>
      <c r="L130" s="24"/>
      <c r="M130" s="24"/>
      <c r="N130" s="24"/>
      <c r="O130" s="24"/>
      <c r="P130" s="24"/>
      <c r="Q130" s="24"/>
      <c r="R130" s="24"/>
      <c r="S130" s="24"/>
      <c r="T130" s="24"/>
    </row>
    <row r="131" spans="2:20" x14ac:dyDescent="0.15">
      <c r="B131" s="24"/>
      <c r="C131" s="24"/>
      <c r="D131" s="24"/>
      <c r="E131" s="24"/>
      <c r="F131" s="24"/>
      <c r="G131" s="24"/>
      <c r="H131" s="24"/>
      <c r="I131" s="24"/>
      <c r="J131" s="24"/>
      <c r="K131" s="24"/>
      <c r="L131" s="24"/>
      <c r="M131" s="24"/>
      <c r="N131" s="24"/>
      <c r="O131" s="24"/>
      <c r="P131" s="24"/>
      <c r="Q131" s="24"/>
      <c r="R131" s="24"/>
      <c r="S131" s="24"/>
      <c r="T131" s="24"/>
    </row>
    <row r="132" spans="2:20" x14ac:dyDescent="0.15">
      <c r="B132" s="24"/>
      <c r="C132" s="24"/>
      <c r="D132" s="24"/>
      <c r="E132" s="24"/>
      <c r="F132" s="24"/>
      <c r="G132" s="24"/>
      <c r="H132" s="24"/>
      <c r="I132" s="24"/>
      <c r="J132" s="24"/>
      <c r="K132" s="24"/>
      <c r="L132" s="24"/>
      <c r="M132" s="24"/>
      <c r="N132" s="24"/>
      <c r="O132" s="24"/>
      <c r="P132" s="24"/>
      <c r="Q132" s="24"/>
      <c r="R132" s="24"/>
      <c r="S132" s="24"/>
      <c r="T132" s="24"/>
    </row>
    <row r="133" spans="2:20" x14ac:dyDescent="0.15">
      <c r="B133" s="24"/>
      <c r="C133" s="24"/>
      <c r="D133" s="24"/>
      <c r="E133" s="24"/>
      <c r="F133" s="24"/>
      <c r="G133" s="24"/>
      <c r="H133" s="24"/>
      <c r="I133" s="24"/>
      <c r="J133" s="24"/>
      <c r="K133" s="24"/>
      <c r="L133" s="24"/>
      <c r="M133" s="24"/>
      <c r="N133" s="24"/>
      <c r="O133" s="24"/>
      <c r="P133" s="24"/>
      <c r="Q133" s="24"/>
      <c r="R133" s="24"/>
      <c r="S133" s="24"/>
      <c r="T133" s="24"/>
    </row>
    <row r="134" spans="2:20" x14ac:dyDescent="0.15">
      <c r="B134" s="24"/>
      <c r="C134" s="24"/>
      <c r="D134" s="24"/>
      <c r="E134" s="24"/>
      <c r="F134" s="24"/>
      <c r="G134" s="24"/>
      <c r="H134" s="24"/>
      <c r="I134" s="24"/>
      <c r="J134" s="24"/>
      <c r="K134" s="24"/>
      <c r="L134" s="24"/>
      <c r="M134" s="24"/>
      <c r="N134" s="24"/>
      <c r="O134" s="24"/>
      <c r="P134" s="24"/>
      <c r="Q134" s="24"/>
      <c r="R134" s="24"/>
      <c r="S134" s="24"/>
      <c r="T134" s="24"/>
    </row>
    <row r="135" spans="2:20" x14ac:dyDescent="0.15">
      <c r="B135" s="24"/>
      <c r="C135" s="24"/>
      <c r="D135" s="24"/>
      <c r="E135" s="24"/>
      <c r="F135" s="24"/>
      <c r="G135" s="24"/>
      <c r="H135" s="24"/>
      <c r="I135" s="24"/>
      <c r="J135" s="24"/>
      <c r="K135" s="24"/>
      <c r="L135" s="24"/>
      <c r="M135" s="24"/>
      <c r="N135" s="24"/>
      <c r="O135" s="24"/>
      <c r="P135" s="24"/>
      <c r="Q135" s="24"/>
      <c r="R135" s="24"/>
      <c r="S135" s="24"/>
      <c r="T135" s="24"/>
    </row>
    <row r="136" spans="2:20" x14ac:dyDescent="0.15">
      <c r="B136" s="24"/>
      <c r="C136" s="24"/>
      <c r="D136" s="24"/>
      <c r="E136" s="24"/>
      <c r="F136" s="24"/>
      <c r="G136" s="24"/>
      <c r="H136" s="24"/>
      <c r="I136" s="24"/>
      <c r="J136" s="24"/>
      <c r="K136" s="24"/>
      <c r="L136" s="24"/>
      <c r="M136" s="24"/>
      <c r="N136" s="24"/>
      <c r="O136" s="24"/>
      <c r="P136" s="24"/>
      <c r="Q136" s="24"/>
      <c r="R136" s="24"/>
      <c r="S136" s="24"/>
      <c r="T136" s="24"/>
    </row>
    <row r="137" spans="2:20" x14ac:dyDescent="0.15">
      <c r="B137" s="24"/>
      <c r="C137" s="24"/>
      <c r="D137" s="24"/>
      <c r="E137" s="24"/>
      <c r="F137" s="24"/>
      <c r="G137" s="24"/>
      <c r="H137" s="24"/>
      <c r="I137" s="24"/>
      <c r="J137" s="24"/>
      <c r="K137" s="24"/>
      <c r="L137" s="24"/>
      <c r="M137" s="24"/>
      <c r="N137" s="24"/>
      <c r="O137" s="24"/>
      <c r="P137" s="24"/>
      <c r="Q137" s="24"/>
      <c r="R137" s="24"/>
      <c r="S137" s="24"/>
      <c r="T137" s="24"/>
    </row>
    <row r="138" spans="2:20" x14ac:dyDescent="0.15">
      <c r="B138" s="24"/>
      <c r="C138" s="24"/>
      <c r="D138" s="24"/>
      <c r="E138" s="24"/>
      <c r="F138" s="24"/>
      <c r="G138" s="24"/>
      <c r="H138" s="24"/>
      <c r="I138" s="24"/>
      <c r="J138" s="24"/>
      <c r="K138" s="24"/>
      <c r="L138" s="24"/>
      <c r="M138" s="24"/>
      <c r="N138" s="24"/>
      <c r="O138" s="24"/>
      <c r="P138" s="24"/>
      <c r="Q138" s="24"/>
      <c r="R138" s="24"/>
      <c r="S138" s="24"/>
      <c r="T138" s="24"/>
    </row>
    <row r="139" spans="2:20" x14ac:dyDescent="0.15">
      <c r="B139" s="24"/>
      <c r="C139" s="24"/>
      <c r="D139" s="24"/>
      <c r="E139" s="24"/>
      <c r="F139" s="24"/>
      <c r="G139" s="24"/>
      <c r="H139" s="24"/>
      <c r="I139" s="24"/>
      <c r="J139" s="24"/>
      <c r="K139" s="24"/>
      <c r="L139" s="24"/>
      <c r="M139" s="24"/>
      <c r="N139" s="24"/>
      <c r="O139" s="24"/>
      <c r="P139" s="24"/>
      <c r="Q139" s="24"/>
      <c r="R139" s="24"/>
      <c r="S139" s="24"/>
      <c r="T139" s="24"/>
    </row>
    <row r="140" spans="2:20" x14ac:dyDescent="0.15">
      <c r="B140" s="24"/>
      <c r="C140" s="24"/>
      <c r="D140" s="24"/>
      <c r="E140" s="24"/>
      <c r="F140" s="24"/>
      <c r="G140" s="24"/>
      <c r="H140" s="24"/>
      <c r="I140" s="24"/>
      <c r="J140" s="24"/>
      <c r="K140" s="24"/>
      <c r="L140" s="24"/>
      <c r="M140" s="24"/>
      <c r="N140" s="24"/>
      <c r="O140" s="24"/>
      <c r="P140" s="24"/>
      <c r="Q140" s="24"/>
      <c r="R140" s="24"/>
      <c r="S140" s="24"/>
      <c r="T140" s="24"/>
    </row>
    <row r="141" spans="2:20" x14ac:dyDescent="0.15">
      <c r="B141" s="24"/>
      <c r="C141" s="24"/>
      <c r="D141" s="24"/>
      <c r="E141" s="24"/>
      <c r="F141" s="24"/>
      <c r="G141" s="24"/>
      <c r="H141" s="24"/>
      <c r="I141" s="24"/>
      <c r="J141" s="24"/>
      <c r="K141" s="24"/>
      <c r="L141" s="24"/>
      <c r="M141" s="24"/>
      <c r="N141" s="24"/>
      <c r="O141" s="24"/>
      <c r="P141" s="24"/>
      <c r="Q141" s="24"/>
      <c r="R141" s="24"/>
      <c r="S141" s="24"/>
      <c r="T141" s="24"/>
    </row>
    <row r="142" spans="2:20" x14ac:dyDescent="0.15">
      <c r="B142" s="24"/>
      <c r="C142" s="24"/>
      <c r="D142" s="24"/>
      <c r="E142" s="24"/>
      <c r="F142" s="24"/>
      <c r="G142" s="24"/>
      <c r="H142" s="24"/>
      <c r="I142" s="24"/>
      <c r="J142" s="24"/>
      <c r="K142" s="24"/>
      <c r="L142" s="24"/>
      <c r="M142" s="24"/>
      <c r="N142" s="24"/>
      <c r="O142" s="24"/>
      <c r="P142" s="24"/>
      <c r="Q142" s="24"/>
      <c r="R142" s="24"/>
      <c r="S142" s="24"/>
      <c r="T142" s="24"/>
    </row>
    <row r="143" spans="2:20" x14ac:dyDescent="0.15">
      <c r="B143" s="24"/>
      <c r="C143" s="24"/>
      <c r="D143" s="24"/>
      <c r="E143" s="24"/>
      <c r="F143" s="24"/>
      <c r="G143" s="24"/>
      <c r="H143" s="24"/>
      <c r="I143" s="24"/>
      <c r="J143" s="24"/>
      <c r="K143" s="24"/>
      <c r="L143" s="24"/>
      <c r="M143" s="24"/>
      <c r="N143" s="24"/>
      <c r="O143" s="24"/>
      <c r="P143" s="24"/>
      <c r="Q143" s="24"/>
      <c r="R143" s="24"/>
      <c r="S143" s="24"/>
      <c r="T143" s="24"/>
    </row>
    <row r="144" spans="2:20" x14ac:dyDescent="0.15">
      <c r="B144" s="24"/>
      <c r="C144" s="24"/>
      <c r="D144" s="24"/>
      <c r="E144" s="24"/>
      <c r="F144" s="24"/>
      <c r="G144" s="24"/>
      <c r="H144" s="24"/>
      <c r="I144" s="24"/>
      <c r="J144" s="24"/>
      <c r="K144" s="24"/>
      <c r="L144" s="24"/>
      <c r="M144" s="24"/>
      <c r="N144" s="24"/>
      <c r="O144" s="24"/>
      <c r="P144" s="24"/>
      <c r="Q144" s="24"/>
      <c r="R144" s="24"/>
      <c r="S144" s="24"/>
      <c r="T144" s="24"/>
    </row>
    <row r="145" spans="2:20" x14ac:dyDescent="0.15">
      <c r="B145" s="24"/>
      <c r="C145" s="24"/>
      <c r="D145" s="24"/>
      <c r="E145" s="24"/>
      <c r="F145" s="24"/>
      <c r="G145" s="24"/>
      <c r="H145" s="24"/>
      <c r="I145" s="24"/>
      <c r="J145" s="24"/>
      <c r="K145" s="24"/>
      <c r="L145" s="24"/>
      <c r="M145" s="24"/>
      <c r="N145" s="24"/>
      <c r="O145" s="24"/>
      <c r="P145" s="24"/>
      <c r="Q145" s="24"/>
      <c r="R145" s="24"/>
      <c r="S145" s="24"/>
      <c r="T145" s="24"/>
    </row>
    <row r="146" spans="2:20" x14ac:dyDescent="0.15">
      <c r="B146" s="24"/>
      <c r="C146" s="24"/>
      <c r="D146" s="24"/>
      <c r="E146" s="24"/>
      <c r="F146" s="24"/>
      <c r="G146" s="24"/>
      <c r="H146" s="24"/>
      <c r="I146" s="24"/>
      <c r="J146" s="24"/>
      <c r="K146" s="24"/>
      <c r="L146" s="24"/>
      <c r="M146" s="24"/>
      <c r="N146" s="24"/>
      <c r="O146" s="24"/>
      <c r="P146" s="24"/>
      <c r="Q146" s="24"/>
      <c r="R146" s="24"/>
      <c r="S146" s="24"/>
      <c r="T146" s="24"/>
    </row>
    <row r="147" spans="2:20" x14ac:dyDescent="0.15">
      <c r="B147" s="24"/>
      <c r="C147" s="24"/>
      <c r="D147" s="24"/>
      <c r="E147" s="24"/>
      <c r="F147" s="24"/>
      <c r="G147" s="24"/>
      <c r="H147" s="24"/>
      <c r="I147" s="24"/>
      <c r="J147" s="24"/>
      <c r="K147" s="24"/>
      <c r="L147" s="24"/>
      <c r="M147" s="24"/>
      <c r="N147" s="24"/>
      <c r="O147" s="24"/>
      <c r="P147" s="24"/>
      <c r="Q147" s="24"/>
      <c r="R147" s="24"/>
      <c r="S147" s="24"/>
      <c r="T147" s="24"/>
    </row>
    <row r="148" spans="2:20" x14ac:dyDescent="0.15">
      <c r="B148" s="24"/>
      <c r="C148" s="24"/>
      <c r="D148" s="24"/>
      <c r="E148" s="24"/>
      <c r="F148" s="24"/>
      <c r="G148" s="24"/>
      <c r="H148" s="24"/>
      <c r="I148" s="24"/>
      <c r="J148" s="24"/>
      <c r="K148" s="24"/>
      <c r="L148" s="24"/>
      <c r="M148" s="24"/>
      <c r="N148" s="24"/>
      <c r="O148" s="24"/>
      <c r="P148" s="24"/>
      <c r="Q148" s="24"/>
      <c r="R148" s="24"/>
      <c r="S148" s="24"/>
      <c r="T148" s="24"/>
    </row>
    <row r="149" spans="2:20" x14ac:dyDescent="0.15">
      <c r="B149" s="24"/>
      <c r="C149" s="24"/>
      <c r="D149" s="24"/>
      <c r="E149" s="24"/>
      <c r="F149" s="24"/>
      <c r="G149" s="24"/>
      <c r="H149" s="24"/>
      <c r="I149" s="24"/>
      <c r="J149" s="24"/>
      <c r="K149" s="24"/>
      <c r="L149" s="24"/>
      <c r="M149" s="24"/>
      <c r="N149" s="24"/>
      <c r="O149" s="24"/>
      <c r="P149" s="24"/>
      <c r="Q149" s="24"/>
      <c r="R149" s="24"/>
      <c r="S149" s="24"/>
      <c r="T149" s="24"/>
    </row>
    <row r="150" spans="2:20" x14ac:dyDescent="0.15">
      <c r="B150" s="24"/>
      <c r="C150" s="24"/>
      <c r="D150" s="24"/>
      <c r="E150" s="24"/>
      <c r="F150" s="24"/>
      <c r="G150" s="24"/>
      <c r="H150" s="24"/>
      <c r="I150" s="24"/>
      <c r="J150" s="24"/>
      <c r="K150" s="24"/>
      <c r="L150" s="24"/>
      <c r="M150" s="24"/>
      <c r="N150" s="24"/>
      <c r="O150" s="24"/>
      <c r="P150" s="24"/>
      <c r="Q150" s="24"/>
      <c r="R150" s="24"/>
      <c r="S150" s="24"/>
      <c r="T150" s="24"/>
    </row>
    <row r="151" spans="2:20" x14ac:dyDescent="0.15">
      <c r="B151" s="24"/>
      <c r="C151" s="24"/>
      <c r="D151" s="24"/>
      <c r="E151" s="24"/>
      <c r="F151" s="24"/>
      <c r="G151" s="24"/>
      <c r="H151" s="24"/>
      <c r="I151" s="24"/>
      <c r="J151" s="24"/>
      <c r="K151" s="24"/>
      <c r="L151" s="24"/>
      <c r="M151" s="24"/>
      <c r="N151" s="24"/>
      <c r="O151" s="24"/>
      <c r="P151" s="24"/>
      <c r="Q151" s="24"/>
      <c r="R151" s="24"/>
      <c r="S151" s="24"/>
      <c r="T151" s="24"/>
    </row>
    <row r="152" spans="2:20" x14ac:dyDescent="0.15">
      <c r="B152" s="24"/>
      <c r="C152" s="24"/>
      <c r="D152" s="24"/>
      <c r="E152" s="24"/>
      <c r="F152" s="24"/>
      <c r="G152" s="24"/>
      <c r="H152" s="24"/>
      <c r="I152" s="24"/>
      <c r="J152" s="24"/>
      <c r="K152" s="24"/>
      <c r="L152" s="24"/>
      <c r="M152" s="24"/>
      <c r="N152" s="24"/>
      <c r="O152" s="24"/>
      <c r="P152" s="24"/>
      <c r="Q152" s="24"/>
      <c r="R152" s="24"/>
      <c r="S152" s="24"/>
      <c r="T152" s="24"/>
    </row>
    <row r="153" spans="2:20" x14ac:dyDescent="0.15">
      <c r="B153" s="24"/>
      <c r="C153" s="24"/>
      <c r="D153" s="24"/>
      <c r="E153" s="24"/>
      <c r="F153" s="24"/>
      <c r="G153" s="24"/>
      <c r="H153" s="24"/>
      <c r="I153" s="24"/>
      <c r="J153" s="24"/>
      <c r="K153" s="24"/>
      <c r="L153" s="24"/>
      <c r="M153" s="24"/>
      <c r="N153" s="24"/>
      <c r="O153" s="24"/>
      <c r="P153" s="24"/>
      <c r="Q153" s="24"/>
      <c r="R153" s="24"/>
      <c r="S153" s="24"/>
      <c r="T153" s="24"/>
    </row>
    <row r="154" spans="2:20" x14ac:dyDescent="0.15">
      <c r="B154" s="24"/>
      <c r="C154" s="24"/>
      <c r="D154" s="24"/>
      <c r="E154" s="24"/>
      <c r="F154" s="24"/>
      <c r="G154" s="24"/>
      <c r="H154" s="24"/>
      <c r="I154" s="24"/>
      <c r="J154" s="24"/>
      <c r="K154" s="24"/>
      <c r="L154" s="24"/>
      <c r="M154" s="24"/>
      <c r="N154" s="24"/>
      <c r="O154" s="24"/>
      <c r="P154" s="24"/>
      <c r="Q154" s="24"/>
      <c r="R154" s="24"/>
      <c r="S154" s="24"/>
      <c r="T154" s="24"/>
    </row>
    <row r="155" spans="2:20" x14ac:dyDescent="0.15">
      <c r="B155" s="24"/>
      <c r="C155" s="24"/>
      <c r="D155" s="24"/>
      <c r="E155" s="24"/>
      <c r="F155" s="24"/>
      <c r="G155" s="24"/>
      <c r="H155" s="24"/>
      <c r="I155" s="24"/>
      <c r="J155" s="24"/>
      <c r="K155" s="24"/>
      <c r="L155" s="24"/>
      <c r="M155" s="24"/>
      <c r="N155" s="24"/>
      <c r="O155" s="24"/>
      <c r="P155" s="24"/>
      <c r="Q155" s="24"/>
      <c r="R155" s="24"/>
      <c r="S155" s="24"/>
      <c r="T155" s="24"/>
    </row>
    <row r="156" spans="2:20" x14ac:dyDescent="0.15">
      <c r="B156" s="24"/>
      <c r="C156" s="24"/>
      <c r="D156" s="24"/>
      <c r="E156" s="24"/>
      <c r="F156" s="24"/>
      <c r="G156" s="24"/>
      <c r="H156" s="24"/>
      <c r="I156" s="24"/>
      <c r="J156" s="24"/>
      <c r="K156" s="24"/>
      <c r="L156" s="24"/>
      <c r="M156" s="24"/>
      <c r="N156" s="24"/>
      <c r="O156" s="24"/>
      <c r="P156" s="24"/>
      <c r="Q156" s="24"/>
      <c r="R156" s="24"/>
      <c r="S156" s="24"/>
      <c r="T156" s="24"/>
    </row>
    <row r="157" spans="2:20" x14ac:dyDescent="0.15">
      <c r="B157" s="24"/>
      <c r="C157" s="24"/>
      <c r="D157" s="24"/>
      <c r="E157" s="24"/>
      <c r="F157" s="24"/>
      <c r="G157" s="24"/>
      <c r="H157" s="24"/>
      <c r="I157" s="24"/>
      <c r="J157" s="24"/>
      <c r="K157" s="24"/>
      <c r="L157" s="24"/>
      <c r="M157" s="24"/>
      <c r="N157" s="24"/>
      <c r="O157" s="24"/>
      <c r="P157" s="24"/>
      <c r="Q157" s="24"/>
      <c r="R157" s="24"/>
      <c r="S157" s="24"/>
      <c r="T157" s="24"/>
    </row>
    <row r="158" spans="2:20" x14ac:dyDescent="0.15">
      <c r="B158" s="24"/>
      <c r="C158" s="24"/>
      <c r="D158" s="24"/>
      <c r="E158" s="24"/>
      <c r="F158" s="24"/>
      <c r="G158" s="24"/>
      <c r="H158" s="24"/>
      <c r="I158" s="24"/>
      <c r="J158" s="24"/>
      <c r="K158" s="24"/>
      <c r="L158" s="24"/>
      <c r="M158" s="24"/>
      <c r="N158" s="24"/>
      <c r="O158" s="24"/>
      <c r="P158" s="24"/>
      <c r="Q158" s="24"/>
      <c r="R158" s="24"/>
      <c r="S158" s="24"/>
      <c r="T158" s="24"/>
    </row>
    <row r="159" spans="2:20" x14ac:dyDescent="0.15">
      <c r="B159" s="24"/>
      <c r="C159" s="24"/>
      <c r="D159" s="24"/>
      <c r="E159" s="24"/>
      <c r="F159" s="24"/>
      <c r="G159" s="24"/>
      <c r="H159" s="24"/>
      <c r="I159" s="24"/>
      <c r="J159" s="24"/>
      <c r="K159" s="24"/>
      <c r="L159" s="24"/>
      <c r="M159" s="24"/>
      <c r="N159" s="24"/>
      <c r="O159" s="24"/>
      <c r="P159" s="24"/>
      <c r="Q159" s="24"/>
      <c r="R159" s="24"/>
      <c r="S159" s="24"/>
      <c r="T159" s="24"/>
    </row>
    <row r="160" spans="2:20" x14ac:dyDescent="0.15">
      <c r="B160" s="24"/>
      <c r="C160" s="24"/>
      <c r="D160" s="24"/>
      <c r="E160" s="24"/>
      <c r="F160" s="24"/>
      <c r="G160" s="24"/>
      <c r="H160" s="24"/>
      <c r="I160" s="24"/>
      <c r="J160" s="24"/>
      <c r="K160" s="24"/>
      <c r="L160" s="24"/>
      <c r="M160" s="24"/>
      <c r="N160" s="24"/>
      <c r="O160" s="24"/>
      <c r="P160" s="24"/>
      <c r="Q160" s="24"/>
      <c r="R160" s="24"/>
      <c r="S160" s="24"/>
      <c r="T160" s="24"/>
    </row>
    <row r="161" spans="2:20" x14ac:dyDescent="0.15">
      <c r="B161" s="24"/>
      <c r="C161" s="24"/>
      <c r="D161" s="24"/>
      <c r="E161" s="24"/>
      <c r="F161" s="24"/>
      <c r="G161" s="24"/>
      <c r="H161" s="24"/>
      <c r="I161" s="24"/>
      <c r="J161" s="24"/>
      <c r="K161" s="24"/>
      <c r="L161" s="24"/>
      <c r="M161" s="24"/>
      <c r="N161" s="24"/>
      <c r="O161" s="24"/>
      <c r="P161" s="24"/>
      <c r="Q161" s="24"/>
      <c r="R161" s="24"/>
      <c r="S161" s="24"/>
      <c r="T161" s="24"/>
    </row>
    <row r="162" spans="2:20" x14ac:dyDescent="0.15">
      <c r="B162" s="24"/>
      <c r="C162" s="24"/>
      <c r="D162" s="24"/>
      <c r="E162" s="24"/>
      <c r="F162" s="24"/>
      <c r="G162" s="24"/>
      <c r="H162" s="24"/>
      <c r="I162" s="24"/>
      <c r="J162" s="24"/>
      <c r="K162" s="24"/>
      <c r="L162" s="24"/>
      <c r="M162" s="24"/>
      <c r="N162" s="24"/>
      <c r="O162" s="24"/>
      <c r="P162" s="24"/>
      <c r="Q162" s="24"/>
      <c r="R162" s="24"/>
      <c r="S162" s="24"/>
      <c r="T162" s="24"/>
    </row>
    <row r="163" spans="2:20" x14ac:dyDescent="0.15">
      <c r="B163" s="24"/>
      <c r="C163" s="24"/>
      <c r="D163" s="24"/>
      <c r="E163" s="24"/>
      <c r="F163" s="24"/>
      <c r="G163" s="24"/>
      <c r="H163" s="24"/>
      <c r="I163" s="24"/>
      <c r="J163" s="24"/>
      <c r="K163" s="24"/>
      <c r="L163" s="24"/>
      <c r="M163" s="24"/>
      <c r="N163" s="24"/>
      <c r="O163" s="24"/>
      <c r="P163" s="24"/>
      <c r="Q163" s="24"/>
      <c r="R163" s="24"/>
      <c r="S163" s="24"/>
      <c r="T163" s="24"/>
    </row>
    <row r="164" spans="2:20" x14ac:dyDescent="0.15">
      <c r="B164" s="24"/>
      <c r="C164" s="24"/>
      <c r="D164" s="24"/>
      <c r="E164" s="24"/>
      <c r="F164" s="24"/>
      <c r="G164" s="24"/>
      <c r="H164" s="24"/>
      <c r="I164" s="24"/>
      <c r="J164" s="24"/>
      <c r="K164" s="24"/>
      <c r="L164" s="24"/>
      <c r="M164" s="24"/>
      <c r="N164" s="24"/>
      <c r="O164" s="24"/>
      <c r="P164" s="24"/>
      <c r="Q164" s="24"/>
      <c r="R164" s="24"/>
      <c r="S164" s="24"/>
      <c r="T164" s="24"/>
    </row>
    <row r="165" spans="2:20" x14ac:dyDescent="0.15">
      <c r="B165" s="24"/>
      <c r="C165" s="24"/>
      <c r="D165" s="24"/>
      <c r="E165" s="24"/>
      <c r="F165" s="24"/>
      <c r="G165" s="24"/>
      <c r="H165" s="24"/>
      <c r="I165" s="24"/>
      <c r="J165" s="24"/>
      <c r="K165" s="24"/>
      <c r="L165" s="24"/>
      <c r="M165" s="24"/>
      <c r="N165" s="24"/>
      <c r="O165" s="24"/>
      <c r="P165" s="24"/>
      <c r="Q165" s="24"/>
      <c r="R165" s="24"/>
      <c r="S165" s="24"/>
      <c r="T165" s="24"/>
    </row>
    <row r="166" spans="2:20" x14ac:dyDescent="0.15">
      <c r="B166" s="24"/>
      <c r="C166" s="24"/>
      <c r="D166" s="24"/>
      <c r="E166" s="24"/>
      <c r="F166" s="24"/>
      <c r="G166" s="24"/>
      <c r="H166" s="24"/>
      <c r="I166" s="24"/>
      <c r="J166" s="24"/>
      <c r="K166" s="24"/>
      <c r="L166" s="24"/>
      <c r="M166" s="24"/>
      <c r="N166" s="24"/>
      <c r="O166" s="24"/>
      <c r="P166" s="24"/>
      <c r="Q166" s="24"/>
      <c r="R166" s="24"/>
      <c r="S166" s="24"/>
      <c r="T166" s="24"/>
    </row>
    <row r="167" spans="2:20" x14ac:dyDescent="0.15">
      <c r="B167" s="24"/>
      <c r="C167" s="24"/>
      <c r="D167" s="24"/>
      <c r="E167" s="24"/>
      <c r="F167" s="24"/>
      <c r="G167" s="24"/>
      <c r="H167" s="24"/>
      <c r="I167" s="24"/>
      <c r="J167" s="24"/>
      <c r="K167" s="24"/>
      <c r="L167" s="24"/>
      <c r="M167" s="24"/>
      <c r="N167" s="24"/>
      <c r="O167" s="24"/>
      <c r="P167" s="24"/>
      <c r="Q167" s="24"/>
      <c r="R167" s="24"/>
      <c r="S167" s="24"/>
      <c r="T167" s="24"/>
    </row>
    <row r="168" spans="2:20" x14ac:dyDescent="0.15">
      <c r="B168" s="24"/>
      <c r="C168" s="24"/>
      <c r="D168" s="24"/>
      <c r="E168" s="24"/>
      <c r="F168" s="24"/>
      <c r="G168" s="24"/>
      <c r="H168" s="24"/>
      <c r="I168" s="24"/>
      <c r="J168" s="24"/>
      <c r="K168" s="24"/>
      <c r="L168" s="24"/>
      <c r="M168" s="24"/>
      <c r="N168" s="24"/>
      <c r="O168" s="24"/>
      <c r="P168" s="24"/>
      <c r="Q168" s="24"/>
      <c r="R168" s="24"/>
      <c r="S168" s="24"/>
      <c r="T168" s="24"/>
    </row>
    <row r="169" spans="2:20" x14ac:dyDescent="0.15">
      <c r="B169" s="24"/>
      <c r="C169" s="24"/>
      <c r="D169" s="24"/>
      <c r="E169" s="24"/>
      <c r="F169" s="24"/>
      <c r="G169" s="24"/>
      <c r="H169" s="24"/>
      <c r="I169" s="24"/>
      <c r="J169" s="24"/>
      <c r="K169" s="24"/>
      <c r="L169" s="24"/>
      <c r="M169" s="24"/>
      <c r="N169" s="24"/>
      <c r="O169" s="24"/>
      <c r="P169" s="24"/>
      <c r="Q169" s="24"/>
      <c r="R169" s="24"/>
      <c r="S169" s="24"/>
      <c r="T169" s="24"/>
    </row>
    <row r="170" spans="2:20" x14ac:dyDescent="0.15">
      <c r="B170" s="24"/>
      <c r="C170" s="24"/>
      <c r="D170" s="24"/>
      <c r="E170" s="24"/>
      <c r="F170" s="24"/>
      <c r="G170" s="24"/>
      <c r="H170" s="24"/>
      <c r="I170" s="24"/>
      <c r="J170" s="24"/>
      <c r="K170" s="24"/>
      <c r="L170" s="24"/>
      <c r="M170" s="24"/>
      <c r="N170" s="24"/>
      <c r="O170" s="24"/>
      <c r="P170" s="24"/>
      <c r="Q170" s="24"/>
      <c r="R170" s="24"/>
      <c r="S170" s="24"/>
      <c r="T170" s="24"/>
    </row>
    <row r="171" spans="2:20" x14ac:dyDescent="0.15">
      <c r="B171" s="24"/>
      <c r="C171" s="24"/>
      <c r="D171" s="24"/>
      <c r="E171" s="24"/>
      <c r="F171" s="24"/>
      <c r="G171" s="24"/>
      <c r="H171" s="24"/>
      <c r="I171" s="24"/>
      <c r="J171" s="24"/>
      <c r="K171" s="24"/>
      <c r="L171" s="24"/>
      <c r="M171" s="24"/>
      <c r="N171" s="24"/>
      <c r="O171" s="24"/>
      <c r="P171" s="24"/>
      <c r="Q171" s="24"/>
      <c r="R171" s="24"/>
      <c r="S171" s="24"/>
      <c r="T171" s="24"/>
    </row>
    <row r="172" spans="2:20" x14ac:dyDescent="0.15">
      <c r="B172" s="24"/>
      <c r="C172" s="24"/>
      <c r="D172" s="24"/>
      <c r="E172" s="24"/>
      <c r="F172" s="24"/>
      <c r="G172" s="24"/>
      <c r="H172" s="24"/>
      <c r="I172" s="24"/>
      <c r="J172" s="24"/>
      <c r="K172" s="24"/>
      <c r="L172" s="24"/>
      <c r="M172" s="24"/>
      <c r="N172" s="24"/>
      <c r="O172" s="24"/>
      <c r="P172" s="24"/>
      <c r="Q172" s="24"/>
      <c r="R172" s="24"/>
      <c r="S172" s="24"/>
      <c r="T172" s="24"/>
    </row>
    <row r="173" spans="2:20" x14ac:dyDescent="0.15">
      <c r="B173" s="24"/>
      <c r="C173" s="24"/>
      <c r="D173" s="24"/>
      <c r="E173" s="24"/>
      <c r="F173" s="24"/>
      <c r="G173" s="24"/>
      <c r="H173" s="24"/>
      <c r="I173" s="24"/>
      <c r="J173" s="24"/>
      <c r="K173" s="24"/>
      <c r="L173" s="24"/>
      <c r="M173" s="24"/>
      <c r="N173" s="24"/>
      <c r="O173" s="24"/>
      <c r="P173" s="24"/>
      <c r="Q173" s="24"/>
      <c r="R173" s="24"/>
      <c r="S173" s="24"/>
      <c r="T173" s="24"/>
    </row>
    <row r="174" spans="2:20" x14ac:dyDescent="0.15">
      <c r="B174" s="24"/>
      <c r="C174" s="24"/>
      <c r="D174" s="24"/>
      <c r="E174" s="24"/>
      <c r="F174" s="24"/>
      <c r="G174" s="24"/>
      <c r="H174" s="24"/>
      <c r="I174" s="24"/>
      <c r="J174" s="24"/>
      <c r="K174" s="24"/>
      <c r="L174" s="24"/>
      <c r="M174" s="24"/>
      <c r="N174" s="24"/>
      <c r="O174" s="24"/>
      <c r="P174" s="24"/>
      <c r="Q174" s="24"/>
      <c r="R174" s="24"/>
      <c r="S174" s="24"/>
      <c r="T174" s="24"/>
    </row>
    <row r="175" spans="2:20" x14ac:dyDescent="0.15">
      <c r="B175" s="24"/>
      <c r="C175" s="24"/>
      <c r="D175" s="24"/>
      <c r="E175" s="24"/>
      <c r="F175" s="24"/>
      <c r="G175" s="24"/>
      <c r="H175" s="24"/>
      <c r="I175" s="24"/>
      <c r="J175" s="24"/>
      <c r="K175" s="24"/>
      <c r="L175" s="24"/>
      <c r="M175" s="24"/>
      <c r="N175" s="24"/>
      <c r="O175" s="24"/>
      <c r="P175" s="24"/>
      <c r="Q175" s="24"/>
      <c r="R175" s="24"/>
      <c r="S175" s="24"/>
      <c r="T175" s="24"/>
    </row>
    <row r="176" spans="2:20" x14ac:dyDescent="0.15">
      <c r="B176" s="24"/>
      <c r="C176" s="24"/>
      <c r="D176" s="24"/>
      <c r="E176" s="24"/>
      <c r="F176" s="24"/>
      <c r="G176" s="24"/>
      <c r="H176" s="24"/>
      <c r="I176" s="24"/>
      <c r="J176" s="24"/>
      <c r="K176" s="24"/>
      <c r="L176" s="24"/>
      <c r="M176" s="24"/>
      <c r="N176" s="24"/>
      <c r="O176" s="24"/>
      <c r="P176" s="24"/>
      <c r="Q176" s="24"/>
      <c r="R176" s="24"/>
      <c r="S176" s="24"/>
      <c r="T176" s="24"/>
    </row>
    <row r="177" spans="2:20" x14ac:dyDescent="0.15">
      <c r="B177" s="24"/>
      <c r="C177" s="24"/>
      <c r="D177" s="24"/>
      <c r="E177" s="24"/>
      <c r="F177" s="24"/>
      <c r="G177" s="24"/>
      <c r="H177" s="24"/>
      <c r="I177" s="24"/>
      <c r="J177" s="24"/>
      <c r="K177" s="24"/>
      <c r="L177" s="24"/>
      <c r="M177" s="24"/>
      <c r="N177" s="24"/>
      <c r="O177" s="24"/>
      <c r="P177" s="24"/>
      <c r="Q177" s="24"/>
      <c r="R177" s="24"/>
      <c r="S177" s="24"/>
      <c r="T177" s="24"/>
    </row>
    <row r="178" spans="2:20" x14ac:dyDescent="0.15">
      <c r="B178" s="24"/>
      <c r="C178" s="24"/>
      <c r="D178" s="24"/>
      <c r="E178" s="24"/>
      <c r="F178" s="24"/>
      <c r="G178" s="24"/>
      <c r="H178" s="24"/>
      <c r="I178" s="24"/>
      <c r="J178" s="24"/>
      <c r="K178" s="24"/>
      <c r="L178" s="24"/>
      <c r="M178" s="24"/>
      <c r="N178" s="24"/>
      <c r="O178" s="24"/>
      <c r="P178" s="24"/>
      <c r="Q178" s="24"/>
      <c r="R178" s="24"/>
      <c r="S178" s="24"/>
      <c r="T178" s="24"/>
    </row>
    <row r="179" spans="2:20" x14ac:dyDescent="0.15">
      <c r="B179" s="24"/>
      <c r="C179" s="24"/>
      <c r="D179" s="24"/>
      <c r="E179" s="24"/>
      <c r="F179" s="24"/>
      <c r="G179" s="24"/>
      <c r="H179" s="24"/>
      <c r="I179" s="24"/>
      <c r="J179" s="24"/>
      <c r="K179" s="24"/>
      <c r="L179" s="24"/>
      <c r="M179" s="24"/>
      <c r="N179" s="24"/>
      <c r="O179" s="24"/>
      <c r="P179" s="24"/>
      <c r="Q179" s="24"/>
      <c r="R179" s="24"/>
      <c r="S179" s="24"/>
      <c r="T179" s="24"/>
    </row>
    <row r="180" spans="2:20" x14ac:dyDescent="0.15">
      <c r="B180" s="24"/>
      <c r="C180" s="24"/>
      <c r="D180" s="24"/>
      <c r="E180" s="24"/>
      <c r="F180" s="24"/>
      <c r="G180" s="24"/>
      <c r="H180" s="24"/>
      <c r="I180" s="24"/>
      <c r="J180" s="24"/>
      <c r="K180" s="24"/>
      <c r="L180" s="24"/>
      <c r="M180" s="24"/>
      <c r="N180" s="24"/>
      <c r="O180" s="24"/>
      <c r="P180" s="24"/>
      <c r="Q180" s="24"/>
      <c r="R180" s="24"/>
      <c r="S180" s="24"/>
      <c r="T180" s="24"/>
    </row>
    <row r="181" spans="2:20" x14ac:dyDescent="0.15">
      <c r="B181" s="24"/>
      <c r="C181" s="24"/>
      <c r="D181" s="24"/>
      <c r="E181" s="24"/>
      <c r="F181" s="24"/>
      <c r="G181" s="24"/>
      <c r="H181" s="24"/>
      <c r="I181" s="24"/>
      <c r="J181" s="24"/>
      <c r="K181" s="24"/>
      <c r="L181" s="24"/>
      <c r="M181" s="24"/>
      <c r="N181" s="24"/>
      <c r="O181" s="24"/>
      <c r="P181" s="24"/>
      <c r="Q181" s="24"/>
      <c r="R181" s="24"/>
      <c r="S181" s="24"/>
      <c r="T181" s="24"/>
    </row>
    <row r="182" spans="2:20" x14ac:dyDescent="0.15">
      <c r="B182" s="24"/>
      <c r="C182" s="24"/>
      <c r="D182" s="24"/>
      <c r="E182" s="24"/>
      <c r="F182" s="24"/>
      <c r="G182" s="24"/>
      <c r="H182" s="24"/>
      <c r="I182" s="24"/>
      <c r="J182" s="24"/>
      <c r="K182" s="24"/>
      <c r="L182" s="24"/>
      <c r="M182" s="24"/>
      <c r="N182" s="24"/>
      <c r="O182" s="24"/>
      <c r="P182" s="24"/>
      <c r="Q182" s="24"/>
      <c r="R182" s="24"/>
      <c r="S182" s="24"/>
      <c r="T182" s="24"/>
    </row>
    <row r="183" spans="2:20" x14ac:dyDescent="0.15">
      <c r="B183" s="24"/>
      <c r="C183" s="24"/>
      <c r="D183" s="24"/>
      <c r="E183" s="24"/>
      <c r="F183" s="24"/>
      <c r="G183" s="24"/>
      <c r="H183" s="24"/>
      <c r="I183" s="24"/>
      <c r="J183" s="24"/>
      <c r="K183" s="24"/>
      <c r="L183" s="24"/>
      <c r="M183" s="24"/>
      <c r="N183" s="24"/>
      <c r="O183" s="24"/>
      <c r="P183" s="24"/>
      <c r="Q183" s="24"/>
      <c r="R183" s="24"/>
      <c r="S183" s="24"/>
      <c r="T183" s="24"/>
    </row>
    <row r="184" spans="2:20" x14ac:dyDescent="0.15">
      <c r="B184" s="24"/>
      <c r="C184" s="24"/>
      <c r="D184" s="24"/>
      <c r="E184" s="24"/>
      <c r="F184" s="24"/>
      <c r="G184" s="24"/>
      <c r="H184" s="24"/>
      <c r="I184" s="24"/>
      <c r="J184" s="24"/>
      <c r="K184" s="24"/>
      <c r="L184" s="24"/>
      <c r="M184" s="24"/>
      <c r="N184" s="24"/>
      <c r="O184" s="24"/>
      <c r="P184" s="24"/>
      <c r="Q184" s="24"/>
      <c r="R184" s="24"/>
      <c r="S184" s="24"/>
      <c r="T184" s="24"/>
    </row>
    <row r="185" spans="2:20" x14ac:dyDescent="0.15">
      <c r="B185" s="24"/>
      <c r="C185" s="24"/>
      <c r="D185" s="24"/>
      <c r="E185" s="24"/>
      <c r="F185" s="24"/>
      <c r="G185" s="24"/>
      <c r="H185" s="24"/>
      <c r="I185" s="24"/>
      <c r="J185" s="24"/>
      <c r="K185" s="24"/>
      <c r="L185" s="24"/>
      <c r="M185" s="24"/>
      <c r="N185" s="24"/>
      <c r="O185" s="24"/>
      <c r="P185" s="24"/>
      <c r="Q185" s="24"/>
      <c r="R185" s="24"/>
      <c r="S185" s="24"/>
      <c r="T185" s="24"/>
    </row>
    <row r="186" spans="2:20" x14ac:dyDescent="0.15">
      <c r="B186" s="24"/>
      <c r="C186" s="24"/>
      <c r="D186" s="24"/>
      <c r="E186" s="24"/>
      <c r="F186" s="24"/>
      <c r="G186" s="24"/>
      <c r="H186" s="24"/>
      <c r="I186" s="24"/>
      <c r="J186" s="24"/>
      <c r="K186" s="24"/>
      <c r="L186" s="24"/>
      <c r="M186" s="24"/>
      <c r="N186" s="24"/>
      <c r="O186" s="24"/>
      <c r="P186" s="24"/>
      <c r="Q186" s="24"/>
      <c r="R186" s="24"/>
      <c r="S186" s="24"/>
      <c r="T186" s="24"/>
    </row>
    <row r="187" spans="2:20" x14ac:dyDescent="0.15">
      <c r="B187" s="24"/>
      <c r="C187" s="24"/>
      <c r="D187" s="24"/>
      <c r="E187" s="24"/>
      <c r="F187" s="24"/>
      <c r="G187" s="24"/>
      <c r="H187" s="24"/>
      <c r="I187" s="24"/>
      <c r="J187" s="24"/>
      <c r="K187" s="24"/>
      <c r="L187" s="24"/>
      <c r="M187" s="24"/>
      <c r="N187" s="24"/>
      <c r="O187" s="24"/>
      <c r="P187" s="24"/>
      <c r="Q187" s="24"/>
      <c r="R187" s="24"/>
      <c r="S187" s="24"/>
      <c r="T187" s="24"/>
    </row>
    <row r="188" spans="2:20" x14ac:dyDescent="0.15">
      <c r="B188" s="24"/>
      <c r="C188" s="24"/>
      <c r="D188" s="24"/>
      <c r="E188" s="24"/>
      <c r="F188" s="24"/>
      <c r="G188" s="24"/>
      <c r="H188" s="24"/>
      <c r="I188" s="24"/>
      <c r="J188" s="24"/>
      <c r="K188" s="24"/>
      <c r="L188" s="24"/>
      <c r="M188" s="24"/>
      <c r="N188" s="24"/>
      <c r="O188" s="24"/>
      <c r="P188" s="24"/>
      <c r="Q188" s="24"/>
      <c r="R188" s="24"/>
      <c r="S188" s="24"/>
      <c r="T188" s="24"/>
    </row>
    <row r="189" spans="2:20" x14ac:dyDescent="0.15">
      <c r="B189" s="24"/>
      <c r="C189" s="24"/>
      <c r="D189" s="24"/>
      <c r="E189" s="24"/>
      <c r="F189" s="24"/>
      <c r="G189" s="24"/>
      <c r="H189" s="24"/>
      <c r="I189" s="24"/>
      <c r="J189" s="24"/>
      <c r="K189" s="24"/>
      <c r="L189" s="24"/>
      <c r="M189" s="24"/>
      <c r="N189" s="24"/>
      <c r="O189" s="24"/>
      <c r="P189" s="24"/>
      <c r="Q189" s="24"/>
      <c r="R189" s="24"/>
      <c r="S189" s="24"/>
      <c r="T189" s="24"/>
    </row>
    <row r="190" spans="2:20" x14ac:dyDescent="0.15">
      <c r="B190" s="24"/>
      <c r="C190" s="24"/>
      <c r="D190" s="24"/>
      <c r="E190" s="24"/>
      <c r="F190" s="24"/>
      <c r="G190" s="24"/>
      <c r="H190" s="24"/>
      <c r="I190" s="24"/>
      <c r="J190" s="24"/>
      <c r="K190" s="24"/>
      <c r="L190" s="24"/>
      <c r="M190" s="24"/>
      <c r="N190" s="24"/>
      <c r="O190" s="24"/>
      <c r="P190" s="24"/>
      <c r="Q190" s="24"/>
      <c r="R190" s="24"/>
      <c r="S190" s="24"/>
      <c r="T190" s="24"/>
    </row>
    <row r="191" spans="2:20" x14ac:dyDescent="0.15">
      <c r="B191" s="24"/>
      <c r="C191" s="24"/>
      <c r="D191" s="24"/>
      <c r="E191" s="24"/>
      <c r="F191" s="24"/>
      <c r="G191" s="24"/>
      <c r="H191" s="24"/>
      <c r="I191" s="24"/>
      <c r="J191" s="24"/>
      <c r="K191" s="24"/>
      <c r="L191" s="24"/>
      <c r="M191" s="24"/>
      <c r="N191" s="24"/>
      <c r="O191" s="24"/>
      <c r="P191" s="24"/>
      <c r="Q191" s="24"/>
      <c r="R191" s="24"/>
      <c r="S191" s="24"/>
      <c r="T191" s="24"/>
    </row>
    <row r="192" spans="2:20" x14ac:dyDescent="0.15">
      <c r="B192" s="24"/>
      <c r="C192" s="24"/>
      <c r="D192" s="24"/>
      <c r="E192" s="24"/>
      <c r="F192" s="24"/>
      <c r="G192" s="24"/>
      <c r="H192" s="24"/>
      <c r="I192" s="24"/>
      <c r="J192" s="24"/>
      <c r="K192" s="24"/>
      <c r="L192" s="24"/>
      <c r="M192" s="24"/>
      <c r="N192" s="24"/>
      <c r="O192" s="24"/>
      <c r="P192" s="24"/>
      <c r="Q192" s="24"/>
      <c r="R192" s="24"/>
      <c r="S192" s="24"/>
      <c r="T192" s="24"/>
    </row>
    <row r="193" spans="2:20" x14ac:dyDescent="0.15">
      <c r="B193" s="24"/>
      <c r="C193" s="24"/>
      <c r="D193" s="24"/>
      <c r="E193" s="24"/>
      <c r="F193" s="24"/>
      <c r="G193" s="24"/>
      <c r="H193" s="24"/>
      <c r="I193" s="24"/>
      <c r="J193" s="24"/>
      <c r="K193" s="24"/>
      <c r="L193" s="24"/>
      <c r="M193" s="24"/>
      <c r="N193" s="24"/>
      <c r="O193" s="24"/>
      <c r="P193" s="24"/>
      <c r="Q193" s="24"/>
      <c r="R193" s="24"/>
      <c r="S193" s="24"/>
      <c r="T193" s="24"/>
    </row>
    <row r="194" spans="2:20" x14ac:dyDescent="0.15">
      <c r="B194" s="24"/>
      <c r="C194" s="24"/>
      <c r="D194" s="24"/>
      <c r="E194" s="24"/>
      <c r="F194" s="24"/>
      <c r="G194" s="24"/>
      <c r="H194" s="24"/>
      <c r="I194" s="24"/>
      <c r="J194" s="24"/>
      <c r="K194" s="24"/>
      <c r="L194" s="24"/>
      <c r="M194" s="24"/>
      <c r="N194" s="24"/>
      <c r="O194" s="24"/>
      <c r="P194" s="24"/>
      <c r="Q194" s="24"/>
      <c r="R194" s="24"/>
      <c r="S194" s="24"/>
      <c r="T194" s="24"/>
    </row>
    <row r="195" spans="2:20" x14ac:dyDescent="0.15">
      <c r="B195" s="24"/>
      <c r="C195" s="24"/>
      <c r="D195" s="24"/>
      <c r="E195" s="24"/>
      <c r="F195" s="24"/>
      <c r="G195" s="24"/>
      <c r="H195" s="24"/>
      <c r="I195" s="24"/>
      <c r="J195" s="24"/>
      <c r="K195" s="24"/>
      <c r="L195" s="24"/>
      <c r="M195" s="24"/>
      <c r="N195" s="24"/>
      <c r="O195" s="24"/>
      <c r="P195" s="24"/>
      <c r="Q195" s="24"/>
      <c r="R195" s="24"/>
      <c r="S195" s="24"/>
      <c r="T195" s="24"/>
    </row>
    <row r="196" spans="2:20" x14ac:dyDescent="0.15">
      <c r="B196" s="24"/>
      <c r="C196" s="24"/>
      <c r="D196" s="24"/>
      <c r="E196" s="24"/>
      <c r="F196" s="24"/>
      <c r="G196" s="24"/>
      <c r="H196" s="24"/>
      <c r="I196" s="24"/>
      <c r="J196" s="24"/>
      <c r="K196" s="24"/>
      <c r="L196" s="24"/>
      <c r="M196" s="24"/>
      <c r="N196" s="24"/>
      <c r="O196" s="24"/>
      <c r="P196" s="24"/>
      <c r="Q196" s="24"/>
      <c r="R196" s="24"/>
      <c r="S196" s="24"/>
      <c r="T196" s="24"/>
    </row>
    <row r="197" spans="2:20" x14ac:dyDescent="0.15">
      <c r="B197" s="24"/>
      <c r="C197" s="24"/>
      <c r="D197" s="24"/>
      <c r="E197" s="24"/>
      <c r="F197" s="24"/>
      <c r="G197" s="24"/>
      <c r="H197" s="24"/>
      <c r="I197" s="24"/>
      <c r="J197" s="24"/>
      <c r="K197" s="24"/>
      <c r="L197" s="24"/>
      <c r="M197" s="24"/>
      <c r="N197" s="24"/>
      <c r="O197" s="24"/>
      <c r="P197" s="24"/>
      <c r="Q197" s="24"/>
      <c r="R197" s="24"/>
      <c r="S197" s="24"/>
      <c r="T197" s="24"/>
    </row>
    <row r="198" spans="2:20" x14ac:dyDescent="0.15">
      <c r="B198" s="24"/>
      <c r="C198" s="24"/>
      <c r="D198" s="24"/>
      <c r="E198" s="24"/>
      <c r="F198" s="24"/>
      <c r="G198" s="24"/>
      <c r="H198" s="24"/>
      <c r="I198" s="24"/>
      <c r="J198" s="24"/>
      <c r="K198" s="24"/>
      <c r="L198" s="24"/>
      <c r="M198" s="24"/>
      <c r="N198" s="24"/>
      <c r="O198" s="24"/>
      <c r="P198" s="24"/>
      <c r="Q198" s="24"/>
      <c r="R198" s="24"/>
      <c r="S198" s="24"/>
      <c r="T198" s="24"/>
    </row>
    <row r="199" spans="2:20" x14ac:dyDescent="0.15">
      <c r="B199" s="24"/>
      <c r="C199" s="24"/>
      <c r="D199" s="24"/>
      <c r="E199" s="24"/>
      <c r="F199" s="24"/>
      <c r="G199" s="24"/>
      <c r="H199" s="24"/>
      <c r="I199" s="24"/>
      <c r="J199" s="24"/>
      <c r="K199" s="24"/>
      <c r="L199" s="24"/>
      <c r="M199" s="24"/>
      <c r="N199" s="24"/>
      <c r="O199" s="24"/>
      <c r="P199" s="24"/>
      <c r="Q199" s="24"/>
      <c r="R199" s="24"/>
      <c r="S199" s="24"/>
      <c r="T199" s="24"/>
    </row>
    <row r="200" spans="2:20" x14ac:dyDescent="0.15">
      <c r="B200" s="24"/>
      <c r="C200" s="24"/>
      <c r="D200" s="24"/>
      <c r="E200" s="24"/>
      <c r="F200" s="24"/>
      <c r="G200" s="24"/>
      <c r="H200" s="24"/>
      <c r="I200" s="24"/>
      <c r="J200" s="24"/>
      <c r="K200" s="24"/>
      <c r="L200" s="24"/>
      <c r="M200" s="24"/>
      <c r="N200" s="24"/>
      <c r="O200" s="24"/>
      <c r="P200" s="24"/>
      <c r="Q200" s="24"/>
      <c r="R200" s="24"/>
      <c r="S200" s="24"/>
      <c r="T200" s="24"/>
    </row>
    <row r="201" spans="2:20" x14ac:dyDescent="0.15">
      <c r="B201" s="24"/>
      <c r="C201" s="24"/>
      <c r="D201" s="24"/>
      <c r="E201" s="24"/>
      <c r="F201" s="24"/>
      <c r="G201" s="24"/>
      <c r="H201" s="24"/>
      <c r="I201" s="24"/>
      <c r="J201" s="24"/>
      <c r="K201" s="24"/>
      <c r="L201" s="24"/>
      <c r="M201" s="24"/>
      <c r="N201" s="24"/>
      <c r="O201" s="24"/>
      <c r="P201" s="24"/>
      <c r="Q201" s="24"/>
      <c r="R201" s="24"/>
      <c r="S201" s="24"/>
      <c r="T201" s="24"/>
    </row>
    <row r="202" spans="2:20" x14ac:dyDescent="0.15">
      <c r="B202" s="24"/>
      <c r="C202" s="24"/>
      <c r="D202" s="24"/>
      <c r="E202" s="24"/>
      <c r="F202" s="24"/>
      <c r="G202" s="24"/>
      <c r="H202" s="24"/>
      <c r="I202" s="24"/>
      <c r="J202" s="24"/>
      <c r="K202" s="24"/>
      <c r="L202" s="24"/>
      <c r="M202" s="24"/>
      <c r="N202" s="24"/>
      <c r="O202" s="24"/>
      <c r="P202" s="24"/>
      <c r="Q202" s="24"/>
      <c r="R202" s="24"/>
      <c r="S202" s="24"/>
      <c r="T202" s="24"/>
    </row>
    <row r="203" spans="2:20" x14ac:dyDescent="0.15">
      <c r="B203" s="24"/>
      <c r="C203" s="24"/>
      <c r="D203" s="24"/>
      <c r="E203" s="24"/>
      <c r="F203" s="24"/>
      <c r="G203" s="24"/>
      <c r="H203" s="24"/>
      <c r="I203" s="24"/>
      <c r="J203" s="24"/>
      <c r="K203" s="24"/>
      <c r="L203" s="24"/>
      <c r="M203" s="24"/>
      <c r="N203" s="24"/>
      <c r="O203" s="24"/>
      <c r="P203" s="24"/>
      <c r="Q203" s="24"/>
      <c r="R203" s="24"/>
      <c r="S203" s="24"/>
      <c r="T203" s="24"/>
    </row>
    <row r="204" spans="2:20" x14ac:dyDescent="0.15">
      <c r="B204" s="24"/>
      <c r="C204" s="24"/>
      <c r="D204" s="24"/>
      <c r="E204" s="24"/>
      <c r="F204" s="24"/>
      <c r="G204" s="24"/>
      <c r="H204" s="24"/>
      <c r="I204" s="24"/>
      <c r="J204" s="24"/>
      <c r="K204" s="24"/>
      <c r="L204" s="24"/>
      <c r="M204" s="24"/>
      <c r="N204" s="24"/>
      <c r="O204" s="24"/>
      <c r="P204" s="24"/>
      <c r="Q204" s="24"/>
      <c r="R204" s="24"/>
      <c r="S204" s="24"/>
      <c r="T204" s="24"/>
    </row>
    <row r="205" spans="2:20" x14ac:dyDescent="0.15">
      <c r="B205" s="24"/>
      <c r="C205" s="24"/>
      <c r="D205" s="24"/>
      <c r="E205" s="24"/>
      <c r="F205" s="24"/>
      <c r="G205" s="24"/>
      <c r="H205" s="24"/>
      <c r="I205" s="24"/>
      <c r="J205" s="24"/>
      <c r="K205" s="24"/>
      <c r="L205" s="24"/>
      <c r="M205" s="24"/>
      <c r="N205" s="24"/>
      <c r="O205" s="24"/>
      <c r="P205" s="24"/>
      <c r="Q205" s="24"/>
      <c r="R205" s="24"/>
      <c r="S205" s="24"/>
      <c r="T205" s="24"/>
    </row>
    <row r="206" spans="2:20" x14ac:dyDescent="0.15">
      <c r="B206" s="24"/>
      <c r="C206" s="24"/>
      <c r="D206" s="24"/>
      <c r="E206" s="24"/>
      <c r="F206" s="24"/>
      <c r="G206" s="24"/>
      <c r="H206" s="24"/>
      <c r="I206" s="24"/>
      <c r="J206" s="24"/>
      <c r="K206" s="24"/>
      <c r="L206" s="24"/>
      <c r="M206" s="24"/>
      <c r="N206" s="24"/>
      <c r="O206" s="24"/>
      <c r="P206" s="24"/>
      <c r="Q206" s="24"/>
      <c r="R206" s="24"/>
      <c r="S206" s="24"/>
      <c r="T206" s="24"/>
    </row>
    <row r="207" spans="2:20" x14ac:dyDescent="0.15">
      <c r="B207" s="24"/>
      <c r="C207" s="24"/>
      <c r="D207" s="24"/>
      <c r="E207" s="24"/>
      <c r="F207" s="24"/>
      <c r="G207" s="24"/>
      <c r="H207" s="24"/>
      <c r="I207" s="24"/>
      <c r="J207" s="24"/>
      <c r="K207" s="24"/>
      <c r="L207" s="24"/>
      <c r="M207" s="24"/>
      <c r="N207" s="24"/>
      <c r="O207" s="24"/>
      <c r="P207" s="24"/>
      <c r="Q207" s="24"/>
      <c r="R207" s="24"/>
      <c r="S207" s="24"/>
      <c r="T207" s="24"/>
    </row>
    <row r="208" spans="2:20" x14ac:dyDescent="0.15">
      <c r="B208" s="24"/>
      <c r="C208" s="24"/>
      <c r="D208" s="24"/>
      <c r="E208" s="24"/>
      <c r="F208" s="24"/>
      <c r="G208" s="24"/>
      <c r="H208" s="24"/>
      <c r="I208" s="24"/>
      <c r="J208" s="24"/>
      <c r="K208" s="24"/>
      <c r="L208" s="24"/>
      <c r="M208" s="24"/>
      <c r="N208" s="24"/>
      <c r="O208" s="24"/>
      <c r="P208" s="24"/>
      <c r="Q208" s="24"/>
      <c r="R208" s="24"/>
      <c r="S208" s="24"/>
      <c r="T208" s="24"/>
    </row>
    <row r="209" spans="2:20" x14ac:dyDescent="0.15">
      <c r="B209" s="24"/>
      <c r="C209" s="24"/>
      <c r="D209" s="24"/>
      <c r="E209" s="24"/>
      <c r="F209" s="24"/>
      <c r="G209" s="24"/>
      <c r="H209" s="24"/>
      <c r="I209" s="24"/>
      <c r="J209" s="24"/>
      <c r="K209" s="24"/>
      <c r="L209" s="24"/>
      <c r="M209" s="24"/>
      <c r="N209" s="24"/>
      <c r="O209" s="24"/>
      <c r="P209" s="24"/>
      <c r="Q209" s="24"/>
      <c r="R209" s="24"/>
      <c r="S209" s="24"/>
      <c r="T209" s="24"/>
    </row>
    <row r="210" spans="2:20" x14ac:dyDescent="0.15">
      <c r="B210" s="24"/>
      <c r="C210" s="24"/>
      <c r="D210" s="24"/>
      <c r="E210" s="24"/>
      <c r="F210" s="24"/>
      <c r="G210" s="24"/>
      <c r="H210" s="24"/>
      <c r="I210" s="24"/>
      <c r="J210" s="24"/>
      <c r="K210" s="24"/>
      <c r="L210" s="24"/>
      <c r="M210" s="24"/>
      <c r="N210" s="24"/>
      <c r="O210" s="24"/>
      <c r="P210" s="24"/>
      <c r="Q210" s="24"/>
      <c r="R210" s="24"/>
      <c r="S210" s="24"/>
      <c r="T210" s="24"/>
    </row>
    <row r="211" spans="2:20" x14ac:dyDescent="0.15">
      <c r="B211" s="24"/>
      <c r="C211" s="24"/>
      <c r="D211" s="24"/>
      <c r="E211" s="24"/>
      <c r="F211" s="24"/>
      <c r="G211" s="24"/>
      <c r="H211" s="24"/>
      <c r="I211" s="24"/>
      <c r="J211" s="24"/>
      <c r="K211" s="24"/>
      <c r="L211" s="24"/>
      <c r="M211" s="24"/>
      <c r="N211" s="24"/>
      <c r="O211" s="24"/>
      <c r="P211" s="24"/>
      <c r="Q211" s="24"/>
      <c r="R211" s="24"/>
      <c r="S211" s="24"/>
      <c r="T211" s="24"/>
    </row>
    <row r="212" spans="2:20" x14ac:dyDescent="0.15">
      <c r="B212" s="24"/>
      <c r="C212" s="24"/>
      <c r="D212" s="24"/>
      <c r="E212" s="24"/>
      <c r="F212" s="24"/>
      <c r="G212" s="24"/>
      <c r="H212" s="24"/>
      <c r="I212" s="24"/>
      <c r="J212" s="24"/>
      <c r="K212" s="24"/>
      <c r="L212" s="24"/>
      <c r="M212" s="24"/>
      <c r="N212" s="24"/>
      <c r="O212" s="24"/>
      <c r="P212" s="24"/>
      <c r="Q212" s="24"/>
      <c r="R212" s="24"/>
      <c r="S212" s="24"/>
      <c r="T212" s="24"/>
    </row>
    <row r="213" spans="2:20" x14ac:dyDescent="0.15">
      <c r="B213" s="24"/>
      <c r="C213" s="24"/>
      <c r="D213" s="24"/>
      <c r="E213" s="24"/>
      <c r="F213" s="24"/>
      <c r="G213" s="24"/>
      <c r="H213" s="24"/>
      <c r="I213" s="24"/>
      <c r="J213" s="24"/>
      <c r="K213" s="24"/>
      <c r="L213" s="24"/>
      <c r="M213" s="24"/>
      <c r="N213" s="24"/>
      <c r="O213" s="24"/>
      <c r="P213" s="24"/>
      <c r="Q213" s="24"/>
      <c r="R213" s="24"/>
      <c r="S213" s="24"/>
      <c r="T213" s="24"/>
    </row>
    <row r="214" spans="2:20" x14ac:dyDescent="0.15">
      <c r="B214" s="24"/>
      <c r="C214" s="24"/>
      <c r="D214" s="24"/>
      <c r="E214" s="24"/>
      <c r="F214" s="24"/>
      <c r="G214" s="24"/>
      <c r="H214" s="24"/>
      <c r="I214" s="24"/>
      <c r="J214" s="24"/>
      <c r="K214" s="24"/>
      <c r="L214" s="24"/>
      <c r="M214" s="24"/>
      <c r="N214" s="24"/>
      <c r="O214" s="24"/>
      <c r="P214" s="24"/>
      <c r="Q214" s="24"/>
      <c r="R214" s="24"/>
      <c r="S214" s="24"/>
      <c r="T214" s="24"/>
    </row>
    <row r="215" spans="2:20" x14ac:dyDescent="0.15">
      <c r="B215" s="24"/>
      <c r="C215" s="24"/>
      <c r="D215" s="24"/>
      <c r="E215" s="24"/>
      <c r="F215" s="24"/>
      <c r="G215" s="24"/>
      <c r="H215" s="24"/>
      <c r="I215" s="24"/>
      <c r="J215" s="24"/>
      <c r="K215" s="24"/>
      <c r="L215" s="24"/>
      <c r="M215" s="24"/>
      <c r="N215" s="24"/>
      <c r="O215" s="24"/>
      <c r="P215" s="24"/>
      <c r="Q215" s="24"/>
      <c r="R215" s="24"/>
      <c r="S215" s="24"/>
      <c r="T215" s="24"/>
    </row>
    <row r="216" spans="2:20" x14ac:dyDescent="0.15">
      <c r="B216" s="24"/>
      <c r="C216" s="24"/>
      <c r="D216" s="24"/>
      <c r="E216" s="24"/>
      <c r="F216" s="24"/>
      <c r="G216" s="24"/>
      <c r="H216" s="24"/>
      <c r="I216" s="24"/>
      <c r="J216" s="24"/>
      <c r="K216" s="24"/>
      <c r="L216" s="24"/>
      <c r="M216" s="24"/>
      <c r="N216" s="24"/>
      <c r="O216" s="24"/>
      <c r="P216" s="24"/>
      <c r="Q216" s="24"/>
      <c r="R216" s="24"/>
      <c r="S216" s="24"/>
      <c r="T216" s="24"/>
    </row>
    <row r="217" spans="2:20" x14ac:dyDescent="0.15">
      <c r="B217" s="24"/>
      <c r="C217" s="24"/>
      <c r="D217" s="24"/>
      <c r="E217" s="24"/>
      <c r="F217" s="24"/>
      <c r="G217" s="24"/>
      <c r="H217" s="24"/>
      <c r="I217" s="24"/>
      <c r="J217" s="24"/>
      <c r="K217" s="24"/>
      <c r="L217" s="24"/>
      <c r="M217" s="24"/>
      <c r="N217" s="24"/>
      <c r="O217" s="24"/>
      <c r="P217" s="24"/>
      <c r="Q217" s="24"/>
      <c r="R217" s="24"/>
      <c r="S217" s="24"/>
      <c r="T217" s="24"/>
    </row>
    <row r="218" spans="2:20" x14ac:dyDescent="0.15">
      <c r="B218" s="24"/>
      <c r="C218" s="24"/>
      <c r="D218" s="24"/>
      <c r="E218" s="24"/>
      <c r="F218" s="24"/>
      <c r="G218" s="24"/>
      <c r="H218" s="24"/>
      <c r="I218" s="24"/>
      <c r="J218" s="24"/>
      <c r="K218" s="24"/>
      <c r="L218" s="24"/>
      <c r="M218" s="24"/>
      <c r="N218" s="24"/>
      <c r="O218" s="24"/>
      <c r="P218" s="24"/>
      <c r="Q218" s="24"/>
      <c r="R218" s="24"/>
      <c r="S218" s="24"/>
      <c r="T218" s="24"/>
    </row>
    <row r="219" spans="2:20" x14ac:dyDescent="0.15">
      <c r="B219" s="24"/>
      <c r="C219" s="24"/>
      <c r="D219" s="24"/>
      <c r="E219" s="24"/>
      <c r="F219" s="24"/>
      <c r="G219" s="24"/>
      <c r="H219" s="24"/>
      <c r="I219" s="24"/>
      <c r="J219" s="24"/>
      <c r="K219" s="24"/>
      <c r="L219" s="24"/>
      <c r="M219" s="24"/>
      <c r="N219" s="24"/>
      <c r="O219" s="24"/>
      <c r="P219" s="24"/>
      <c r="Q219" s="24"/>
      <c r="R219" s="24"/>
      <c r="S219" s="24"/>
      <c r="T219" s="24"/>
    </row>
    <row r="220" spans="2:20" x14ac:dyDescent="0.15">
      <c r="B220" s="24"/>
      <c r="C220" s="24"/>
      <c r="D220" s="24"/>
      <c r="E220" s="24"/>
      <c r="F220" s="24"/>
      <c r="G220" s="24"/>
      <c r="H220" s="24"/>
      <c r="I220" s="24"/>
      <c r="J220" s="24"/>
      <c r="K220" s="24"/>
      <c r="L220" s="24"/>
      <c r="M220" s="24"/>
      <c r="N220" s="24"/>
      <c r="O220" s="24"/>
      <c r="P220" s="24"/>
      <c r="Q220" s="24"/>
      <c r="R220" s="24"/>
      <c r="S220" s="24"/>
      <c r="T220" s="24"/>
    </row>
    <row r="221" spans="2:20" x14ac:dyDescent="0.15">
      <c r="B221" s="24"/>
      <c r="C221" s="24"/>
      <c r="D221" s="24"/>
      <c r="E221" s="24"/>
      <c r="F221" s="24"/>
      <c r="G221" s="24"/>
      <c r="H221" s="24"/>
      <c r="I221" s="24"/>
      <c r="J221" s="24"/>
      <c r="K221" s="24"/>
      <c r="L221" s="24"/>
      <c r="M221" s="24"/>
      <c r="N221" s="24"/>
      <c r="O221" s="24"/>
      <c r="P221" s="24"/>
      <c r="Q221" s="24"/>
      <c r="R221" s="24"/>
      <c r="S221" s="24"/>
      <c r="T221" s="24"/>
    </row>
    <row r="222" spans="2:20" x14ac:dyDescent="0.15">
      <c r="B222" s="24"/>
      <c r="C222" s="24"/>
      <c r="D222" s="24"/>
      <c r="E222" s="24"/>
      <c r="F222" s="24"/>
      <c r="G222" s="24"/>
      <c r="H222" s="24"/>
      <c r="I222" s="24"/>
      <c r="J222" s="24"/>
      <c r="K222" s="24"/>
      <c r="L222" s="24"/>
      <c r="M222" s="24"/>
      <c r="N222" s="24"/>
      <c r="O222" s="24"/>
      <c r="P222" s="24"/>
      <c r="Q222" s="24"/>
      <c r="R222" s="24"/>
      <c r="S222" s="24"/>
      <c r="T222" s="24"/>
    </row>
    <row r="223" spans="2:20" x14ac:dyDescent="0.15">
      <c r="B223" s="24"/>
      <c r="C223" s="24"/>
      <c r="D223" s="24"/>
      <c r="E223" s="24"/>
      <c r="F223" s="24"/>
      <c r="G223" s="24"/>
      <c r="H223" s="24"/>
      <c r="I223" s="24"/>
      <c r="J223" s="24"/>
      <c r="K223" s="24"/>
      <c r="L223" s="24"/>
      <c r="M223" s="24"/>
      <c r="N223" s="24"/>
      <c r="O223" s="24"/>
      <c r="P223" s="24"/>
      <c r="Q223" s="24"/>
      <c r="R223" s="24"/>
      <c r="S223" s="24"/>
      <c r="T223" s="24"/>
    </row>
    <row r="224" spans="2:20" x14ac:dyDescent="0.15">
      <c r="B224" s="24"/>
      <c r="C224" s="24"/>
      <c r="D224" s="24"/>
      <c r="E224" s="24"/>
      <c r="F224" s="24"/>
      <c r="G224" s="24"/>
      <c r="H224" s="24"/>
      <c r="I224" s="24"/>
      <c r="J224" s="24"/>
      <c r="K224" s="24"/>
      <c r="L224" s="24"/>
      <c r="M224" s="24"/>
      <c r="N224" s="24"/>
      <c r="O224" s="24"/>
      <c r="P224" s="24"/>
      <c r="Q224" s="24"/>
      <c r="R224" s="24"/>
      <c r="S224" s="24"/>
      <c r="T224" s="24"/>
    </row>
    <row r="225" spans="2:20" x14ac:dyDescent="0.15">
      <c r="B225" s="24"/>
      <c r="C225" s="24"/>
      <c r="D225" s="24"/>
      <c r="E225" s="24"/>
      <c r="F225" s="24"/>
      <c r="G225" s="24"/>
      <c r="H225" s="24"/>
      <c r="I225" s="24"/>
      <c r="J225" s="24"/>
      <c r="K225" s="24"/>
      <c r="L225" s="24"/>
      <c r="M225" s="24"/>
      <c r="N225" s="24"/>
      <c r="O225" s="24"/>
      <c r="P225" s="24"/>
      <c r="Q225" s="24"/>
      <c r="R225" s="24"/>
      <c r="S225" s="24"/>
      <c r="T225" s="24"/>
    </row>
    <row r="226" spans="2:20" x14ac:dyDescent="0.15">
      <c r="B226" s="24"/>
      <c r="C226" s="24"/>
      <c r="D226" s="24"/>
      <c r="E226" s="24"/>
      <c r="F226" s="24"/>
      <c r="G226" s="24"/>
      <c r="H226" s="24"/>
      <c r="I226" s="24"/>
      <c r="J226" s="24"/>
      <c r="K226" s="24"/>
      <c r="L226" s="24"/>
      <c r="M226" s="24"/>
      <c r="N226" s="24"/>
      <c r="O226" s="24"/>
      <c r="P226" s="24"/>
      <c r="Q226" s="24"/>
      <c r="R226" s="24"/>
      <c r="S226" s="24"/>
      <c r="T226" s="24"/>
    </row>
    <row r="227" spans="2:20" x14ac:dyDescent="0.15">
      <c r="B227" s="24"/>
      <c r="C227" s="24"/>
      <c r="D227" s="24"/>
      <c r="E227" s="24"/>
      <c r="F227" s="24"/>
      <c r="G227" s="24"/>
      <c r="H227" s="24"/>
      <c r="I227" s="24"/>
      <c r="J227" s="24"/>
      <c r="K227" s="24"/>
      <c r="L227" s="24"/>
      <c r="M227" s="24"/>
      <c r="N227" s="24"/>
      <c r="O227" s="24"/>
      <c r="P227" s="24"/>
      <c r="Q227" s="24"/>
      <c r="R227" s="24"/>
      <c r="S227" s="24"/>
      <c r="T227" s="24"/>
    </row>
    <row r="228" spans="2:20" x14ac:dyDescent="0.15">
      <c r="B228" s="24"/>
      <c r="C228" s="24"/>
      <c r="D228" s="24"/>
      <c r="E228" s="24"/>
      <c r="F228" s="24"/>
      <c r="G228" s="24"/>
      <c r="H228" s="24"/>
      <c r="I228" s="24"/>
      <c r="J228" s="24"/>
      <c r="K228" s="24"/>
      <c r="L228" s="24"/>
      <c r="M228" s="24"/>
      <c r="N228" s="24"/>
      <c r="O228" s="24"/>
      <c r="P228" s="24"/>
      <c r="Q228" s="24"/>
      <c r="R228" s="24"/>
      <c r="S228" s="24"/>
      <c r="T228" s="24"/>
    </row>
    <row r="229" spans="2:20" x14ac:dyDescent="0.15">
      <c r="B229" s="24"/>
      <c r="C229" s="24"/>
      <c r="D229" s="24"/>
      <c r="E229" s="24"/>
      <c r="F229" s="24"/>
      <c r="G229" s="24"/>
      <c r="H229" s="24"/>
      <c r="I229" s="24"/>
      <c r="J229" s="24"/>
      <c r="K229" s="24"/>
      <c r="L229" s="24"/>
      <c r="M229" s="24"/>
      <c r="N229" s="24"/>
      <c r="O229" s="24"/>
      <c r="P229" s="24"/>
      <c r="Q229" s="24"/>
      <c r="R229" s="24"/>
      <c r="S229" s="24"/>
      <c r="T229" s="24"/>
    </row>
    <row r="230" spans="2:20" x14ac:dyDescent="0.15">
      <c r="B230" s="24"/>
      <c r="C230" s="24"/>
      <c r="D230" s="24"/>
      <c r="E230" s="24"/>
      <c r="F230" s="24"/>
      <c r="G230" s="24"/>
      <c r="H230" s="24"/>
      <c r="I230" s="24"/>
      <c r="J230" s="24"/>
      <c r="K230" s="24"/>
      <c r="L230" s="24"/>
      <c r="M230" s="24"/>
      <c r="N230" s="24"/>
      <c r="O230" s="24"/>
      <c r="P230" s="24"/>
      <c r="Q230" s="24"/>
      <c r="R230" s="24"/>
      <c r="S230" s="24"/>
      <c r="T230" s="24"/>
    </row>
    <row r="231" spans="2:20" x14ac:dyDescent="0.15">
      <c r="B231" s="24"/>
      <c r="C231" s="24"/>
      <c r="D231" s="24"/>
      <c r="E231" s="24"/>
      <c r="F231" s="24"/>
      <c r="G231" s="24"/>
      <c r="H231" s="24"/>
      <c r="I231" s="24"/>
      <c r="J231" s="24"/>
      <c r="K231" s="24"/>
      <c r="L231" s="24"/>
      <c r="M231" s="24"/>
      <c r="N231" s="24"/>
      <c r="O231" s="24"/>
      <c r="P231" s="24"/>
      <c r="Q231" s="24"/>
      <c r="R231" s="24"/>
      <c r="S231" s="24"/>
      <c r="T231" s="24"/>
    </row>
    <row r="232" spans="2:20" x14ac:dyDescent="0.15">
      <c r="B232" s="24"/>
      <c r="C232" s="24"/>
      <c r="D232" s="24"/>
      <c r="E232" s="24"/>
      <c r="F232" s="24"/>
      <c r="G232" s="24"/>
      <c r="H232" s="24"/>
      <c r="I232" s="24"/>
      <c r="J232" s="24"/>
      <c r="K232" s="24"/>
      <c r="L232" s="24"/>
      <c r="M232" s="24"/>
      <c r="N232" s="24"/>
      <c r="O232" s="24"/>
      <c r="P232" s="24"/>
      <c r="Q232" s="24"/>
      <c r="R232" s="24"/>
      <c r="S232" s="24"/>
      <c r="T232" s="24"/>
    </row>
    <row r="233" spans="2:20" x14ac:dyDescent="0.15">
      <c r="B233" s="24"/>
      <c r="C233" s="24"/>
      <c r="D233" s="24"/>
      <c r="E233" s="24"/>
      <c r="F233" s="24"/>
      <c r="G233" s="24"/>
      <c r="H233" s="24"/>
      <c r="I233" s="24"/>
      <c r="J233" s="24"/>
      <c r="K233" s="24"/>
      <c r="L233" s="24"/>
      <c r="M233" s="24"/>
      <c r="N233" s="24"/>
      <c r="O233" s="24"/>
      <c r="P233" s="24"/>
      <c r="Q233" s="24"/>
      <c r="R233" s="24"/>
      <c r="S233" s="24"/>
      <c r="T233" s="24"/>
    </row>
    <row r="234" spans="2:20" x14ac:dyDescent="0.15">
      <c r="B234" s="24"/>
      <c r="C234" s="24"/>
      <c r="D234" s="24"/>
      <c r="E234" s="24"/>
      <c r="F234" s="24"/>
      <c r="G234" s="24"/>
      <c r="H234" s="24"/>
      <c r="I234" s="24"/>
      <c r="J234" s="24"/>
      <c r="K234" s="24"/>
      <c r="L234" s="24"/>
      <c r="M234" s="24"/>
      <c r="N234" s="24"/>
      <c r="O234" s="24"/>
      <c r="P234" s="24"/>
      <c r="Q234" s="24"/>
      <c r="R234" s="24"/>
      <c r="S234" s="24"/>
      <c r="T234" s="24"/>
    </row>
    <row r="235" spans="2:20" x14ac:dyDescent="0.15">
      <c r="B235" s="24"/>
      <c r="C235" s="24"/>
      <c r="D235" s="24"/>
      <c r="E235" s="24"/>
      <c r="F235" s="24"/>
      <c r="G235" s="24"/>
      <c r="H235" s="24"/>
      <c r="I235" s="24"/>
      <c r="J235" s="24"/>
      <c r="K235" s="24"/>
      <c r="L235" s="24"/>
      <c r="M235" s="24"/>
      <c r="N235" s="24"/>
      <c r="O235" s="24"/>
      <c r="P235" s="24"/>
      <c r="Q235" s="24"/>
      <c r="R235" s="24"/>
      <c r="S235" s="24"/>
      <c r="T235" s="24"/>
    </row>
    <row r="236" spans="2:20" x14ac:dyDescent="0.15">
      <c r="B236" s="24"/>
      <c r="C236" s="24"/>
      <c r="D236" s="24"/>
      <c r="E236" s="24"/>
      <c r="F236" s="24"/>
      <c r="G236" s="24"/>
      <c r="H236" s="24"/>
      <c r="I236" s="24"/>
      <c r="J236" s="24"/>
      <c r="K236" s="24"/>
      <c r="L236" s="24"/>
      <c r="M236" s="24"/>
      <c r="N236" s="24"/>
      <c r="O236" s="24"/>
      <c r="P236" s="24"/>
      <c r="Q236" s="24"/>
      <c r="R236" s="24"/>
      <c r="S236" s="24"/>
      <c r="T236" s="24"/>
    </row>
    <row r="237" spans="2:20" x14ac:dyDescent="0.15">
      <c r="B237" s="24"/>
      <c r="C237" s="24"/>
      <c r="D237" s="24"/>
      <c r="E237" s="24"/>
      <c r="F237" s="24"/>
      <c r="G237" s="24"/>
      <c r="H237" s="24"/>
      <c r="I237" s="24"/>
      <c r="J237" s="24"/>
      <c r="K237" s="24"/>
      <c r="L237" s="24"/>
      <c r="M237" s="24"/>
      <c r="N237" s="24"/>
      <c r="O237" s="24"/>
      <c r="P237" s="24"/>
      <c r="Q237" s="24"/>
      <c r="R237" s="24"/>
      <c r="S237" s="24"/>
      <c r="T237" s="24"/>
    </row>
    <row r="238" spans="2:20" x14ac:dyDescent="0.15">
      <c r="B238" s="24"/>
      <c r="C238" s="24"/>
      <c r="D238" s="24"/>
      <c r="E238" s="24"/>
      <c r="F238" s="24"/>
      <c r="G238" s="24"/>
      <c r="H238" s="24"/>
      <c r="I238" s="24"/>
      <c r="J238" s="24"/>
      <c r="K238" s="24"/>
      <c r="L238" s="24"/>
      <c r="M238" s="24"/>
      <c r="N238" s="24"/>
      <c r="O238" s="24"/>
      <c r="P238" s="24"/>
      <c r="Q238" s="24"/>
      <c r="R238" s="24"/>
      <c r="S238" s="24"/>
      <c r="T238" s="24"/>
    </row>
    <row r="239" spans="2:20" x14ac:dyDescent="0.15">
      <c r="B239" s="24"/>
      <c r="C239" s="24"/>
      <c r="D239" s="24"/>
      <c r="E239" s="24"/>
      <c r="F239" s="24"/>
      <c r="G239" s="24"/>
      <c r="H239" s="24"/>
      <c r="I239" s="24"/>
      <c r="J239" s="24"/>
      <c r="K239" s="24"/>
      <c r="L239" s="24"/>
      <c r="M239" s="24"/>
      <c r="N239" s="24"/>
      <c r="O239" s="24"/>
      <c r="P239" s="24"/>
      <c r="Q239" s="24"/>
      <c r="R239" s="24"/>
      <c r="S239" s="24"/>
      <c r="T239" s="24"/>
    </row>
    <row r="240" spans="2:20" x14ac:dyDescent="0.15">
      <c r="B240" s="24"/>
      <c r="C240" s="24"/>
      <c r="D240" s="24"/>
      <c r="E240" s="24"/>
      <c r="F240" s="24"/>
      <c r="G240" s="24"/>
      <c r="H240" s="24"/>
      <c r="I240" s="24"/>
      <c r="J240" s="24"/>
      <c r="K240" s="24"/>
      <c r="L240" s="24"/>
      <c r="M240" s="24"/>
      <c r="N240" s="24"/>
      <c r="O240" s="24"/>
      <c r="P240" s="24"/>
      <c r="Q240" s="24"/>
      <c r="R240" s="24"/>
      <c r="S240" s="24"/>
      <c r="T240" s="24"/>
    </row>
    <row r="241" spans="2:20" x14ac:dyDescent="0.15">
      <c r="B241" s="24"/>
      <c r="C241" s="24"/>
      <c r="D241" s="24"/>
      <c r="E241" s="24"/>
      <c r="F241" s="24"/>
      <c r="G241" s="24"/>
      <c r="H241" s="24"/>
      <c r="I241" s="24"/>
      <c r="J241" s="24"/>
      <c r="K241" s="24"/>
      <c r="L241" s="24"/>
      <c r="M241" s="24"/>
      <c r="N241" s="24"/>
      <c r="O241" s="24"/>
      <c r="P241" s="24"/>
      <c r="Q241" s="24"/>
      <c r="R241" s="24"/>
      <c r="S241" s="24"/>
      <c r="T241" s="24"/>
    </row>
    <row r="242" spans="2:20" x14ac:dyDescent="0.15">
      <c r="B242" s="24"/>
      <c r="C242" s="24"/>
      <c r="D242" s="24"/>
      <c r="E242" s="24"/>
      <c r="F242" s="24"/>
      <c r="G242" s="24"/>
      <c r="H242" s="24"/>
      <c r="I242" s="24"/>
      <c r="J242" s="24"/>
      <c r="K242" s="24"/>
      <c r="L242" s="24"/>
      <c r="M242" s="24"/>
      <c r="N242" s="24"/>
      <c r="O242" s="24"/>
      <c r="P242" s="24"/>
      <c r="Q242" s="24"/>
      <c r="R242" s="24"/>
      <c r="S242" s="24"/>
      <c r="T242" s="24"/>
    </row>
    <row r="243" spans="2:20" x14ac:dyDescent="0.15">
      <c r="B243" s="24"/>
      <c r="C243" s="24"/>
      <c r="D243" s="24"/>
      <c r="E243" s="24"/>
      <c r="F243" s="24"/>
      <c r="G243" s="24"/>
      <c r="H243" s="24"/>
      <c r="I243" s="24"/>
      <c r="J243" s="24"/>
      <c r="K243" s="24"/>
      <c r="L243" s="24"/>
      <c r="M243" s="24"/>
      <c r="N243" s="24"/>
      <c r="O243" s="24"/>
      <c r="P243" s="24"/>
      <c r="Q243" s="24"/>
      <c r="R243" s="24"/>
      <c r="S243" s="24"/>
      <c r="T243" s="24"/>
    </row>
    <row r="244" spans="2:20" x14ac:dyDescent="0.15">
      <c r="B244" s="24"/>
      <c r="C244" s="24"/>
      <c r="D244" s="24"/>
      <c r="E244" s="24"/>
      <c r="F244" s="24"/>
      <c r="G244" s="24"/>
      <c r="H244" s="24"/>
      <c r="I244" s="24"/>
      <c r="J244" s="24"/>
      <c r="K244" s="24"/>
      <c r="L244" s="24"/>
      <c r="M244" s="24"/>
      <c r="N244" s="24"/>
      <c r="O244" s="24"/>
      <c r="P244" s="24"/>
      <c r="Q244" s="24"/>
      <c r="R244" s="24"/>
      <c r="S244" s="24"/>
      <c r="T244" s="24"/>
    </row>
    <row r="245" spans="2:20" x14ac:dyDescent="0.15">
      <c r="B245" s="24"/>
      <c r="C245" s="24"/>
      <c r="D245" s="24"/>
      <c r="E245" s="24"/>
      <c r="F245" s="24"/>
      <c r="G245" s="24"/>
      <c r="H245" s="24"/>
      <c r="I245" s="24"/>
      <c r="J245" s="24"/>
      <c r="K245" s="24"/>
      <c r="L245" s="24"/>
      <c r="M245" s="24"/>
      <c r="N245" s="24"/>
      <c r="O245" s="24"/>
      <c r="P245" s="24"/>
      <c r="Q245" s="24"/>
      <c r="R245" s="24"/>
      <c r="S245" s="24"/>
      <c r="T245" s="24"/>
    </row>
    <row r="246" spans="2:20" x14ac:dyDescent="0.15">
      <c r="B246" s="24"/>
      <c r="C246" s="24"/>
      <c r="D246" s="24"/>
      <c r="E246" s="24"/>
      <c r="F246" s="24"/>
      <c r="G246" s="24"/>
      <c r="H246" s="24"/>
      <c r="I246" s="24"/>
      <c r="J246" s="24"/>
      <c r="K246" s="24"/>
      <c r="L246" s="24"/>
      <c r="M246" s="24"/>
      <c r="N246" s="24"/>
      <c r="O246" s="24"/>
      <c r="P246" s="24"/>
      <c r="Q246" s="24"/>
      <c r="R246" s="24"/>
      <c r="S246" s="24"/>
      <c r="T246" s="24"/>
    </row>
    <row r="247" spans="2:20" x14ac:dyDescent="0.15">
      <c r="B247" s="24"/>
      <c r="C247" s="24"/>
      <c r="D247" s="24"/>
      <c r="E247" s="24"/>
      <c r="F247" s="24"/>
      <c r="G247" s="24"/>
      <c r="H247" s="24"/>
      <c r="I247" s="24"/>
      <c r="J247" s="24"/>
      <c r="K247" s="24"/>
      <c r="L247" s="24"/>
      <c r="M247" s="24"/>
      <c r="N247" s="24"/>
      <c r="O247" s="24"/>
      <c r="P247" s="24"/>
      <c r="Q247" s="24"/>
      <c r="R247" s="24"/>
      <c r="S247" s="24"/>
      <c r="T247" s="24"/>
    </row>
    <row r="248" spans="2:20" x14ac:dyDescent="0.15">
      <c r="B248" s="24"/>
      <c r="C248" s="24"/>
      <c r="D248" s="24"/>
      <c r="E248" s="24"/>
      <c r="F248" s="24"/>
      <c r="G248" s="24"/>
      <c r="H248" s="24"/>
      <c r="I248" s="24"/>
      <c r="J248" s="24"/>
      <c r="K248" s="24"/>
      <c r="L248" s="24"/>
      <c r="M248" s="24"/>
      <c r="N248" s="24"/>
      <c r="O248" s="24"/>
      <c r="P248" s="24"/>
      <c r="Q248" s="24"/>
      <c r="R248" s="24"/>
      <c r="S248" s="24"/>
      <c r="T248" s="24"/>
    </row>
    <row r="249" spans="2:20" x14ac:dyDescent="0.15">
      <c r="B249" s="24"/>
      <c r="C249" s="24"/>
      <c r="D249" s="24"/>
      <c r="E249" s="24"/>
      <c r="F249" s="24"/>
      <c r="G249" s="24"/>
      <c r="H249" s="24"/>
      <c r="I249" s="24"/>
      <c r="J249" s="24"/>
      <c r="K249" s="24"/>
      <c r="L249" s="24"/>
      <c r="M249" s="24"/>
      <c r="N249" s="24"/>
      <c r="O249" s="24"/>
      <c r="P249" s="24"/>
      <c r="Q249" s="24"/>
      <c r="R249" s="24"/>
      <c r="S249" s="24"/>
      <c r="T249" s="24"/>
    </row>
    <row r="250" spans="2:20" x14ac:dyDescent="0.15">
      <c r="B250" s="24"/>
      <c r="C250" s="24"/>
      <c r="D250" s="24"/>
      <c r="E250" s="24"/>
      <c r="F250" s="24"/>
      <c r="G250" s="24"/>
      <c r="H250" s="24"/>
      <c r="I250" s="24"/>
      <c r="J250" s="24"/>
      <c r="K250" s="24"/>
      <c r="L250" s="24"/>
      <c r="M250" s="24"/>
      <c r="N250" s="24"/>
      <c r="O250" s="24"/>
      <c r="P250" s="24"/>
      <c r="Q250" s="24"/>
      <c r="R250" s="24"/>
      <c r="S250" s="24"/>
      <c r="T250" s="24"/>
    </row>
    <row r="251" spans="2:20" x14ac:dyDescent="0.15">
      <c r="B251" s="24"/>
      <c r="C251" s="24"/>
      <c r="D251" s="24"/>
      <c r="E251" s="24"/>
      <c r="F251" s="24"/>
      <c r="G251" s="24"/>
      <c r="H251" s="24"/>
      <c r="I251" s="24"/>
      <c r="J251" s="24"/>
      <c r="K251" s="24"/>
      <c r="L251" s="24"/>
      <c r="M251" s="24"/>
      <c r="N251" s="24"/>
      <c r="O251" s="24"/>
      <c r="P251" s="24"/>
      <c r="Q251" s="24"/>
      <c r="R251" s="24"/>
      <c r="S251" s="24"/>
      <c r="T251" s="24"/>
    </row>
    <row r="252" spans="2:20" x14ac:dyDescent="0.15">
      <c r="B252" s="24"/>
      <c r="C252" s="24"/>
      <c r="D252" s="24"/>
      <c r="E252" s="24"/>
      <c r="F252" s="24"/>
      <c r="G252" s="24"/>
      <c r="H252" s="24"/>
      <c r="I252" s="24"/>
      <c r="J252" s="24"/>
      <c r="K252" s="24"/>
      <c r="L252" s="24"/>
      <c r="M252" s="24"/>
      <c r="N252" s="24"/>
      <c r="O252" s="24"/>
      <c r="P252" s="24"/>
      <c r="Q252" s="24"/>
      <c r="R252" s="24"/>
      <c r="S252" s="24"/>
      <c r="T252" s="24"/>
    </row>
    <row r="253" spans="2:20" x14ac:dyDescent="0.15">
      <c r="B253" s="24"/>
      <c r="C253" s="24"/>
      <c r="D253" s="24"/>
      <c r="E253" s="24"/>
      <c r="F253" s="24"/>
      <c r="G253" s="24"/>
      <c r="H253" s="24"/>
      <c r="I253" s="24"/>
      <c r="J253" s="24"/>
      <c r="K253" s="24"/>
      <c r="L253" s="24"/>
      <c r="M253" s="24"/>
      <c r="N253" s="24"/>
      <c r="O253" s="24"/>
      <c r="P253" s="24"/>
      <c r="Q253" s="24"/>
      <c r="R253" s="24"/>
      <c r="S253" s="24"/>
      <c r="T253" s="24"/>
    </row>
    <row r="254" spans="2:20" x14ac:dyDescent="0.15">
      <c r="B254" s="24"/>
      <c r="C254" s="24"/>
      <c r="D254" s="24"/>
      <c r="E254" s="24"/>
      <c r="F254" s="24"/>
      <c r="G254" s="24"/>
      <c r="H254" s="24"/>
      <c r="I254" s="24"/>
      <c r="J254" s="24"/>
      <c r="K254" s="24"/>
      <c r="L254" s="24"/>
      <c r="M254" s="24"/>
      <c r="N254" s="24"/>
      <c r="O254" s="24"/>
      <c r="P254" s="24"/>
      <c r="Q254" s="24"/>
      <c r="R254" s="24"/>
      <c r="S254" s="24"/>
      <c r="T254" s="24"/>
    </row>
    <row r="255" spans="2:20" x14ac:dyDescent="0.15">
      <c r="B255" s="24"/>
      <c r="C255" s="24"/>
      <c r="D255" s="24"/>
      <c r="E255" s="24"/>
      <c r="F255" s="24"/>
      <c r="G255" s="24"/>
      <c r="H255" s="24"/>
      <c r="I255" s="24"/>
      <c r="J255" s="24"/>
      <c r="K255" s="24"/>
      <c r="L255" s="24"/>
      <c r="M255" s="24"/>
      <c r="N255" s="24"/>
      <c r="O255" s="24"/>
      <c r="P255" s="24"/>
      <c r="Q255" s="24"/>
      <c r="R255" s="24"/>
      <c r="S255" s="24"/>
      <c r="T255" s="24"/>
    </row>
    <row r="256" spans="2:20" x14ac:dyDescent="0.15">
      <c r="B256" s="24"/>
      <c r="C256" s="24"/>
      <c r="D256" s="24"/>
      <c r="E256" s="24"/>
      <c r="F256" s="24"/>
      <c r="G256" s="24"/>
      <c r="H256" s="24"/>
      <c r="I256" s="24"/>
      <c r="J256" s="24"/>
      <c r="K256" s="24"/>
      <c r="L256" s="24"/>
      <c r="M256" s="24"/>
      <c r="N256" s="24"/>
      <c r="O256" s="24"/>
      <c r="P256" s="24"/>
      <c r="Q256" s="24"/>
      <c r="R256" s="24"/>
      <c r="S256" s="24"/>
      <c r="T256" s="24"/>
    </row>
    <row r="257" spans="2:20" x14ac:dyDescent="0.15">
      <c r="B257" s="24"/>
      <c r="C257" s="24"/>
      <c r="D257" s="24"/>
      <c r="E257" s="24"/>
      <c r="F257" s="24"/>
      <c r="G257" s="24"/>
      <c r="H257" s="24"/>
      <c r="I257" s="24"/>
      <c r="J257" s="24"/>
      <c r="K257" s="24"/>
      <c r="L257" s="24"/>
      <c r="M257" s="24"/>
      <c r="N257" s="24"/>
      <c r="O257" s="24"/>
      <c r="P257" s="24"/>
      <c r="Q257" s="24"/>
      <c r="R257" s="24"/>
      <c r="S257" s="24"/>
      <c r="T257" s="24"/>
    </row>
    <row r="258" spans="2:20" x14ac:dyDescent="0.15">
      <c r="B258" s="24"/>
      <c r="C258" s="24"/>
      <c r="D258" s="24"/>
      <c r="E258" s="24"/>
      <c r="F258" s="24"/>
      <c r="G258" s="24"/>
      <c r="H258" s="24"/>
      <c r="I258" s="24"/>
      <c r="J258" s="24"/>
      <c r="K258" s="24"/>
      <c r="L258" s="24"/>
      <c r="M258" s="24"/>
      <c r="N258" s="24"/>
      <c r="O258" s="24"/>
      <c r="P258" s="24"/>
      <c r="Q258" s="24"/>
      <c r="R258" s="24"/>
      <c r="S258" s="24"/>
      <c r="T258" s="24"/>
    </row>
    <row r="259" spans="2:20" x14ac:dyDescent="0.15">
      <c r="B259" s="24"/>
      <c r="C259" s="24"/>
      <c r="D259" s="24"/>
      <c r="E259" s="24"/>
      <c r="F259" s="24"/>
      <c r="G259" s="24"/>
      <c r="H259" s="24"/>
      <c r="I259" s="24"/>
      <c r="J259" s="24"/>
      <c r="K259" s="24"/>
      <c r="L259" s="24"/>
      <c r="M259" s="24"/>
      <c r="N259" s="24"/>
      <c r="O259" s="24"/>
      <c r="P259" s="24"/>
      <c r="Q259" s="24"/>
      <c r="R259" s="24"/>
      <c r="S259" s="24"/>
      <c r="T259" s="24"/>
    </row>
    <row r="260" spans="2:20" x14ac:dyDescent="0.15">
      <c r="B260" s="24"/>
      <c r="C260" s="24"/>
      <c r="D260" s="24"/>
      <c r="E260" s="24"/>
      <c r="F260" s="24"/>
      <c r="G260" s="24"/>
      <c r="H260" s="24"/>
      <c r="I260" s="24"/>
      <c r="J260" s="24"/>
      <c r="K260" s="24"/>
      <c r="L260" s="24"/>
      <c r="M260" s="24"/>
      <c r="N260" s="24"/>
      <c r="O260" s="24"/>
      <c r="P260" s="24"/>
      <c r="Q260" s="24"/>
      <c r="R260" s="24"/>
      <c r="S260" s="24"/>
      <c r="T260" s="24"/>
    </row>
    <row r="261" spans="2:20" x14ac:dyDescent="0.15">
      <c r="B261" s="24"/>
      <c r="C261" s="24"/>
      <c r="D261" s="24"/>
      <c r="E261" s="24"/>
      <c r="F261" s="24"/>
      <c r="G261" s="24"/>
      <c r="H261" s="24"/>
      <c r="I261" s="24"/>
      <c r="J261" s="24"/>
      <c r="K261" s="24"/>
      <c r="L261" s="24"/>
      <c r="M261" s="24"/>
      <c r="N261" s="24"/>
      <c r="O261" s="24"/>
      <c r="P261" s="24"/>
      <c r="Q261" s="24"/>
      <c r="R261" s="24"/>
      <c r="S261" s="24"/>
      <c r="T261" s="24"/>
    </row>
    <row r="262" spans="2:20" x14ac:dyDescent="0.15">
      <c r="B262" s="24"/>
      <c r="C262" s="24"/>
      <c r="D262" s="24"/>
      <c r="E262" s="24"/>
      <c r="F262" s="24"/>
      <c r="G262" s="24"/>
      <c r="H262" s="24"/>
      <c r="I262" s="24"/>
      <c r="J262" s="24"/>
      <c r="K262" s="24"/>
      <c r="L262" s="24"/>
      <c r="M262" s="24"/>
      <c r="N262" s="24"/>
      <c r="O262" s="24"/>
      <c r="P262" s="24"/>
      <c r="Q262" s="24"/>
      <c r="R262" s="24"/>
      <c r="S262" s="24"/>
      <c r="T262" s="24"/>
    </row>
    <row r="263" spans="2:20" x14ac:dyDescent="0.15">
      <c r="B263" s="24"/>
      <c r="C263" s="24"/>
      <c r="D263" s="24"/>
      <c r="E263" s="24"/>
      <c r="F263" s="24"/>
      <c r="G263" s="24"/>
      <c r="H263" s="24"/>
      <c r="I263" s="24"/>
      <c r="J263" s="24"/>
      <c r="K263" s="24"/>
      <c r="L263" s="24"/>
      <c r="M263" s="24"/>
      <c r="N263" s="24"/>
      <c r="O263" s="24"/>
      <c r="P263" s="24"/>
      <c r="Q263" s="24"/>
      <c r="R263" s="24"/>
      <c r="S263" s="24"/>
      <c r="T263" s="24"/>
    </row>
    <row r="264" spans="2:20" x14ac:dyDescent="0.15">
      <c r="B264" s="24"/>
      <c r="C264" s="24"/>
      <c r="D264" s="24"/>
      <c r="E264" s="24"/>
      <c r="F264" s="24"/>
      <c r="G264" s="24"/>
      <c r="H264" s="24"/>
      <c r="I264" s="24"/>
      <c r="J264" s="24"/>
      <c r="K264" s="24"/>
      <c r="L264" s="24"/>
      <c r="M264" s="24"/>
      <c r="N264" s="24"/>
      <c r="O264" s="24"/>
      <c r="P264" s="24"/>
      <c r="Q264" s="24"/>
      <c r="R264" s="24"/>
      <c r="S264" s="24"/>
      <c r="T264" s="24"/>
    </row>
    <row r="265" spans="2:20" x14ac:dyDescent="0.15">
      <c r="B265" s="24"/>
      <c r="C265" s="24"/>
      <c r="D265" s="24"/>
      <c r="E265" s="24"/>
      <c r="F265" s="24"/>
      <c r="G265" s="24"/>
      <c r="H265" s="24"/>
      <c r="I265" s="24"/>
      <c r="J265" s="24"/>
      <c r="K265" s="24"/>
      <c r="L265" s="24"/>
      <c r="M265" s="24"/>
      <c r="N265" s="24"/>
      <c r="O265" s="24"/>
      <c r="P265" s="24"/>
      <c r="Q265" s="24"/>
      <c r="R265" s="24"/>
      <c r="S265" s="24"/>
      <c r="T265" s="24"/>
    </row>
    <row r="266" spans="2:20" x14ac:dyDescent="0.15">
      <c r="B266" s="24"/>
      <c r="C266" s="24"/>
      <c r="D266" s="24"/>
      <c r="E266" s="24"/>
      <c r="F266" s="24"/>
      <c r="G266" s="24"/>
      <c r="H266" s="24"/>
      <c r="I266" s="24"/>
      <c r="J266" s="24"/>
      <c r="K266" s="24"/>
      <c r="L266" s="24"/>
      <c r="M266" s="24"/>
      <c r="N266" s="24"/>
      <c r="O266" s="24"/>
      <c r="P266" s="24"/>
      <c r="Q266" s="24"/>
      <c r="R266" s="24"/>
      <c r="S266" s="24"/>
      <c r="T266" s="24"/>
    </row>
    <row r="267" spans="2:20" x14ac:dyDescent="0.15">
      <c r="B267" s="24"/>
      <c r="C267" s="24"/>
      <c r="D267" s="24"/>
      <c r="E267" s="24"/>
      <c r="F267" s="24"/>
      <c r="G267" s="24"/>
      <c r="H267" s="24"/>
      <c r="I267" s="24"/>
      <c r="J267" s="24"/>
      <c r="K267" s="24"/>
      <c r="L267" s="24"/>
      <c r="M267" s="24"/>
      <c r="N267" s="24"/>
      <c r="O267" s="24"/>
      <c r="P267" s="24"/>
      <c r="Q267" s="24"/>
      <c r="R267" s="24"/>
      <c r="S267" s="24"/>
      <c r="T267" s="24"/>
    </row>
    <row r="268" spans="2:20" x14ac:dyDescent="0.15">
      <c r="B268" s="24"/>
      <c r="C268" s="24"/>
      <c r="D268" s="24"/>
      <c r="E268" s="24"/>
      <c r="F268" s="24"/>
      <c r="G268" s="24"/>
      <c r="H268" s="24"/>
      <c r="I268" s="24"/>
      <c r="J268" s="24"/>
      <c r="K268" s="24"/>
      <c r="L268" s="24"/>
      <c r="M268" s="24"/>
      <c r="N268" s="24"/>
      <c r="O268" s="24"/>
      <c r="P268" s="24"/>
      <c r="Q268" s="24"/>
      <c r="R268" s="24"/>
      <c r="S268" s="24"/>
      <c r="T268" s="24"/>
    </row>
    <row r="269" spans="2:20" x14ac:dyDescent="0.15">
      <c r="B269" s="24"/>
      <c r="C269" s="24"/>
      <c r="D269" s="24"/>
      <c r="E269" s="24"/>
      <c r="F269" s="24"/>
      <c r="G269" s="24"/>
      <c r="H269" s="24"/>
      <c r="I269" s="24"/>
      <c r="J269" s="24"/>
      <c r="K269" s="24"/>
      <c r="L269" s="24"/>
      <c r="M269" s="24"/>
      <c r="N269" s="24"/>
      <c r="O269" s="24"/>
      <c r="P269" s="24"/>
      <c r="Q269" s="24"/>
      <c r="R269" s="24"/>
      <c r="S269" s="24"/>
      <c r="T269" s="24"/>
    </row>
    <row r="270" spans="2:20" x14ac:dyDescent="0.15">
      <c r="B270" s="24"/>
      <c r="C270" s="24"/>
      <c r="D270" s="24"/>
      <c r="E270" s="24"/>
      <c r="F270" s="24"/>
      <c r="G270" s="24"/>
      <c r="H270" s="24"/>
      <c r="I270" s="24"/>
      <c r="J270" s="24"/>
      <c r="K270" s="24"/>
      <c r="L270" s="24"/>
      <c r="M270" s="24"/>
      <c r="N270" s="24"/>
      <c r="O270" s="24"/>
      <c r="P270" s="24"/>
      <c r="Q270" s="24"/>
      <c r="R270" s="24"/>
      <c r="S270" s="24"/>
      <c r="T270" s="24"/>
    </row>
    <row r="271" spans="2:20" x14ac:dyDescent="0.15">
      <c r="B271" s="24"/>
      <c r="C271" s="24"/>
      <c r="D271" s="24"/>
      <c r="E271" s="24"/>
      <c r="F271" s="24"/>
      <c r="G271" s="24"/>
      <c r="H271" s="24"/>
      <c r="I271" s="24"/>
      <c r="J271" s="24"/>
      <c r="K271" s="24"/>
      <c r="L271" s="24"/>
      <c r="M271" s="24"/>
      <c r="N271" s="24"/>
      <c r="O271" s="24"/>
      <c r="P271" s="24"/>
      <c r="Q271" s="24"/>
      <c r="R271" s="24"/>
      <c r="S271" s="24"/>
      <c r="T271" s="24"/>
    </row>
    <row r="272" spans="2:20" x14ac:dyDescent="0.15">
      <c r="B272" s="24"/>
      <c r="C272" s="24"/>
      <c r="D272" s="24"/>
      <c r="E272" s="24"/>
      <c r="F272" s="24"/>
      <c r="G272" s="24"/>
      <c r="H272" s="24"/>
      <c r="I272" s="24"/>
      <c r="J272" s="24"/>
      <c r="K272" s="24"/>
      <c r="L272" s="24"/>
      <c r="M272" s="24"/>
      <c r="N272" s="24"/>
      <c r="O272" s="24"/>
      <c r="P272" s="24"/>
      <c r="Q272" s="24"/>
      <c r="R272" s="24"/>
      <c r="S272" s="24"/>
      <c r="T272" s="24"/>
    </row>
    <row r="273" spans="2:20" x14ac:dyDescent="0.15">
      <c r="B273" s="24"/>
      <c r="C273" s="24"/>
      <c r="D273" s="24"/>
      <c r="E273" s="24"/>
      <c r="F273" s="24"/>
      <c r="G273" s="24"/>
      <c r="H273" s="24"/>
      <c r="I273" s="24"/>
      <c r="J273" s="24"/>
      <c r="K273" s="24"/>
      <c r="L273" s="24"/>
      <c r="M273" s="24"/>
      <c r="N273" s="24"/>
      <c r="O273" s="24"/>
      <c r="P273" s="24"/>
      <c r="Q273" s="24"/>
      <c r="R273" s="24"/>
      <c r="S273" s="24"/>
      <c r="T273" s="24"/>
    </row>
    <row r="274" spans="2:20" x14ac:dyDescent="0.15">
      <c r="B274" s="24"/>
      <c r="C274" s="24"/>
      <c r="D274" s="24"/>
      <c r="E274" s="24"/>
      <c r="F274" s="24"/>
      <c r="G274" s="24"/>
      <c r="H274" s="24"/>
      <c r="I274" s="24"/>
      <c r="J274" s="24"/>
      <c r="K274" s="24"/>
      <c r="L274" s="24"/>
      <c r="M274" s="24"/>
      <c r="N274" s="24"/>
      <c r="O274" s="24"/>
      <c r="P274" s="24"/>
      <c r="Q274" s="24"/>
      <c r="R274" s="24"/>
      <c r="S274" s="24"/>
      <c r="T274" s="24"/>
    </row>
    <row r="275" spans="2:20" x14ac:dyDescent="0.15">
      <c r="B275" s="24"/>
      <c r="C275" s="24"/>
      <c r="D275" s="24"/>
      <c r="E275" s="24"/>
      <c r="F275" s="24"/>
      <c r="G275" s="24"/>
      <c r="H275" s="24"/>
      <c r="I275" s="24"/>
      <c r="J275" s="24"/>
      <c r="K275" s="24"/>
      <c r="L275" s="24"/>
      <c r="M275" s="24"/>
      <c r="N275" s="24"/>
      <c r="O275" s="24"/>
      <c r="P275" s="24"/>
      <c r="Q275" s="24"/>
      <c r="R275" s="24"/>
      <c r="S275" s="24"/>
      <c r="T275" s="24"/>
    </row>
    <row r="276" spans="2:20" x14ac:dyDescent="0.15">
      <c r="B276" s="24"/>
      <c r="C276" s="24"/>
      <c r="D276" s="24"/>
      <c r="E276" s="24"/>
      <c r="F276" s="24"/>
      <c r="G276" s="24"/>
      <c r="H276" s="24"/>
      <c r="I276" s="24"/>
      <c r="J276" s="24"/>
      <c r="K276" s="24"/>
      <c r="L276" s="24"/>
      <c r="M276" s="24"/>
      <c r="N276" s="24"/>
      <c r="O276" s="24"/>
      <c r="P276" s="24"/>
      <c r="Q276" s="24"/>
      <c r="R276" s="24"/>
      <c r="S276" s="24"/>
      <c r="T276" s="24"/>
    </row>
    <row r="277" spans="2:20" x14ac:dyDescent="0.15">
      <c r="B277" s="24"/>
      <c r="C277" s="24"/>
      <c r="D277" s="24"/>
      <c r="E277" s="24"/>
      <c r="F277" s="24"/>
      <c r="G277" s="24"/>
      <c r="H277" s="24"/>
      <c r="I277" s="24"/>
      <c r="J277" s="24"/>
      <c r="K277" s="24"/>
      <c r="L277" s="24"/>
      <c r="M277" s="24"/>
      <c r="N277" s="24"/>
      <c r="O277" s="24"/>
      <c r="P277" s="24"/>
      <c r="Q277" s="24"/>
      <c r="R277" s="24"/>
      <c r="S277" s="24"/>
      <c r="T277" s="24"/>
    </row>
    <row r="278" spans="2:20" x14ac:dyDescent="0.15">
      <c r="B278" s="24"/>
      <c r="C278" s="24"/>
      <c r="D278" s="24"/>
      <c r="E278" s="24"/>
      <c r="F278" s="24"/>
      <c r="G278" s="24"/>
      <c r="H278" s="24"/>
      <c r="I278" s="24"/>
      <c r="J278" s="24"/>
      <c r="K278" s="24"/>
      <c r="L278" s="24"/>
      <c r="M278" s="24"/>
      <c r="N278" s="24"/>
      <c r="O278" s="24"/>
      <c r="P278" s="24"/>
      <c r="Q278" s="24"/>
      <c r="R278" s="24"/>
      <c r="S278" s="24"/>
      <c r="T278" s="24"/>
    </row>
    <row r="279" spans="2:20" x14ac:dyDescent="0.15">
      <c r="B279" s="24"/>
      <c r="C279" s="24"/>
      <c r="D279" s="24"/>
      <c r="E279" s="24"/>
      <c r="F279" s="24"/>
      <c r="G279" s="24"/>
      <c r="H279" s="24"/>
      <c r="I279" s="24"/>
      <c r="J279" s="24"/>
      <c r="K279" s="24"/>
      <c r="L279" s="24"/>
      <c r="M279" s="24"/>
      <c r="N279" s="24"/>
      <c r="O279" s="24"/>
      <c r="P279" s="24"/>
      <c r="Q279" s="24"/>
      <c r="R279" s="24"/>
      <c r="S279" s="24"/>
      <c r="T279" s="24"/>
    </row>
    <row r="280" spans="2:20" x14ac:dyDescent="0.15">
      <c r="B280" s="24"/>
      <c r="C280" s="24"/>
      <c r="D280" s="24"/>
      <c r="E280" s="24"/>
      <c r="F280" s="24"/>
      <c r="G280" s="24"/>
      <c r="H280" s="24"/>
      <c r="I280" s="24"/>
      <c r="J280" s="24"/>
      <c r="K280" s="24"/>
      <c r="L280" s="24"/>
      <c r="M280" s="24"/>
      <c r="N280" s="24"/>
      <c r="O280" s="24"/>
      <c r="P280" s="24"/>
      <c r="Q280" s="24"/>
      <c r="R280" s="24"/>
      <c r="S280" s="24"/>
      <c r="T280" s="24"/>
    </row>
    <row r="281" spans="2:20" x14ac:dyDescent="0.15">
      <c r="B281" s="24"/>
      <c r="C281" s="24"/>
      <c r="D281" s="24"/>
      <c r="E281" s="24"/>
      <c r="F281" s="24"/>
      <c r="G281" s="24"/>
      <c r="H281" s="24"/>
      <c r="I281" s="24"/>
      <c r="J281" s="24"/>
      <c r="K281" s="24"/>
      <c r="L281" s="24"/>
      <c r="M281" s="24"/>
      <c r="N281" s="24"/>
      <c r="O281" s="24"/>
      <c r="P281" s="24"/>
      <c r="Q281" s="24"/>
      <c r="R281" s="24"/>
      <c r="S281" s="24"/>
      <c r="T281" s="24"/>
    </row>
    <row r="282" spans="2:20" x14ac:dyDescent="0.15">
      <c r="B282" s="24"/>
      <c r="C282" s="24"/>
      <c r="D282" s="24"/>
      <c r="E282" s="24"/>
      <c r="F282" s="24"/>
      <c r="G282" s="24"/>
      <c r="H282" s="24"/>
      <c r="I282" s="24"/>
      <c r="J282" s="24"/>
      <c r="K282" s="24"/>
      <c r="L282" s="24"/>
      <c r="M282" s="24"/>
      <c r="N282" s="24"/>
      <c r="O282" s="24"/>
      <c r="P282" s="24"/>
      <c r="Q282" s="24"/>
      <c r="R282" s="24"/>
      <c r="S282" s="24"/>
      <c r="T282" s="24"/>
    </row>
    <row r="283" spans="2:20" x14ac:dyDescent="0.15">
      <c r="B283" s="24"/>
      <c r="C283" s="24"/>
      <c r="D283" s="24"/>
      <c r="E283" s="24"/>
      <c r="F283" s="24"/>
      <c r="G283" s="24"/>
      <c r="H283" s="24"/>
      <c r="I283" s="24"/>
      <c r="J283" s="24"/>
      <c r="K283" s="24"/>
      <c r="L283" s="24"/>
      <c r="M283" s="24"/>
      <c r="N283" s="24"/>
      <c r="O283" s="24"/>
      <c r="P283" s="24"/>
      <c r="Q283" s="24"/>
      <c r="R283" s="24"/>
      <c r="S283" s="24"/>
      <c r="T283" s="24"/>
    </row>
    <row r="284" spans="2:20" x14ac:dyDescent="0.15">
      <c r="B284" s="24"/>
      <c r="C284" s="24"/>
      <c r="D284" s="24"/>
      <c r="E284" s="24"/>
      <c r="F284" s="24"/>
      <c r="G284" s="24"/>
      <c r="H284" s="24"/>
      <c r="I284" s="24"/>
      <c r="J284" s="24"/>
      <c r="K284" s="24"/>
      <c r="L284" s="24"/>
      <c r="M284" s="24"/>
      <c r="N284" s="24"/>
      <c r="O284" s="24"/>
      <c r="P284" s="24"/>
      <c r="Q284" s="24"/>
      <c r="R284" s="24"/>
      <c r="S284" s="24"/>
      <c r="T284" s="24"/>
    </row>
    <row r="285" spans="2:20" x14ac:dyDescent="0.15">
      <c r="B285" s="24"/>
      <c r="C285" s="24"/>
      <c r="D285" s="24"/>
      <c r="E285" s="24"/>
      <c r="F285" s="24"/>
      <c r="G285" s="24"/>
      <c r="H285" s="24"/>
      <c r="I285" s="24"/>
      <c r="J285" s="24"/>
      <c r="K285" s="24"/>
      <c r="L285" s="24"/>
      <c r="M285" s="24"/>
      <c r="N285" s="24"/>
      <c r="O285" s="24"/>
      <c r="P285" s="24"/>
      <c r="Q285" s="24"/>
      <c r="R285" s="24"/>
      <c r="S285" s="24"/>
      <c r="T285" s="24"/>
    </row>
    <row r="286" spans="2:20" x14ac:dyDescent="0.15">
      <c r="B286" s="24"/>
      <c r="C286" s="24"/>
      <c r="D286" s="24"/>
      <c r="E286" s="24"/>
      <c r="F286" s="24"/>
      <c r="G286" s="24"/>
      <c r="H286" s="24"/>
      <c r="I286" s="24"/>
      <c r="J286" s="24"/>
      <c r="K286" s="24"/>
      <c r="L286" s="24"/>
      <c r="M286" s="24"/>
      <c r="N286" s="24"/>
      <c r="O286" s="24"/>
      <c r="P286" s="24"/>
      <c r="Q286" s="24"/>
      <c r="R286" s="24"/>
      <c r="S286" s="24"/>
      <c r="T286" s="24"/>
    </row>
    <row r="287" spans="2:20" x14ac:dyDescent="0.15">
      <c r="B287" s="24"/>
      <c r="C287" s="24"/>
      <c r="D287" s="24"/>
      <c r="E287" s="24"/>
      <c r="F287" s="24"/>
      <c r="G287" s="24"/>
      <c r="H287" s="24"/>
      <c r="I287" s="24"/>
      <c r="J287" s="24"/>
      <c r="K287" s="24"/>
      <c r="L287" s="24"/>
      <c r="M287" s="24"/>
      <c r="N287" s="24"/>
      <c r="O287" s="24"/>
      <c r="P287" s="24"/>
      <c r="Q287" s="24"/>
      <c r="R287" s="24"/>
      <c r="S287" s="24"/>
      <c r="T287" s="24"/>
    </row>
    <row r="288" spans="2:20" x14ac:dyDescent="0.15">
      <c r="B288" s="24"/>
      <c r="C288" s="24"/>
      <c r="D288" s="24"/>
      <c r="E288" s="24"/>
      <c r="F288" s="24"/>
      <c r="G288" s="24"/>
      <c r="H288" s="24"/>
      <c r="I288" s="24"/>
      <c r="J288" s="24"/>
      <c r="K288" s="24"/>
      <c r="L288" s="24"/>
      <c r="M288" s="24"/>
      <c r="N288" s="24"/>
      <c r="O288" s="24"/>
      <c r="P288" s="24"/>
      <c r="Q288" s="24"/>
      <c r="R288" s="24"/>
      <c r="S288" s="24"/>
      <c r="T288" s="24"/>
    </row>
    <row r="289" spans="2:20" x14ac:dyDescent="0.15">
      <c r="B289" s="24"/>
      <c r="C289" s="24"/>
      <c r="D289" s="24"/>
      <c r="E289" s="24"/>
      <c r="F289" s="24"/>
      <c r="G289" s="24"/>
      <c r="H289" s="24"/>
      <c r="I289" s="24"/>
      <c r="J289" s="24"/>
      <c r="K289" s="24"/>
      <c r="L289" s="24"/>
      <c r="M289" s="24"/>
      <c r="N289" s="24"/>
      <c r="O289" s="24"/>
      <c r="P289" s="24"/>
      <c r="Q289" s="24"/>
      <c r="R289" s="24"/>
      <c r="S289" s="24"/>
      <c r="T289" s="24"/>
    </row>
    <row r="290" spans="2:20" x14ac:dyDescent="0.15">
      <c r="B290" s="24"/>
      <c r="C290" s="24"/>
      <c r="D290" s="24"/>
      <c r="E290" s="24"/>
      <c r="F290" s="24"/>
      <c r="G290" s="24"/>
      <c r="H290" s="24"/>
      <c r="I290" s="24"/>
      <c r="J290" s="24"/>
      <c r="K290" s="24"/>
      <c r="L290" s="24"/>
      <c r="M290" s="24"/>
      <c r="N290" s="24"/>
      <c r="O290" s="24"/>
      <c r="P290" s="24"/>
      <c r="Q290" s="24"/>
      <c r="R290" s="24"/>
      <c r="S290" s="24"/>
      <c r="T290" s="24"/>
    </row>
    <row r="291" spans="2:20" x14ac:dyDescent="0.15">
      <c r="B291" s="24"/>
      <c r="C291" s="24"/>
      <c r="D291" s="24"/>
      <c r="E291" s="24"/>
      <c r="F291" s="24"/>
      <c r="G291" s="24"/>
      <c r="H291" s="24"/>
      <c r="I291" s="24"/>
      <c r="J291" s="24"/>
      <c r="K291" s="24"/>
      <c r="L291" s="24"/>
      <c r="M291" s="24"/>
      <c r="N291" s="24"/>
      <c r="O291" s="24"/>
      <c r="P291" s="24"/>
      <c r="Q291" s="24"/>
      <c r="R291" s="24"/>
      <c r="S291" s="24"/>
      <c r="T291" s="24"/>
    </row>
    <row r="292" spans="2:20" x14ac:dyDescent="0.15">
      <c r="B292" s="24"/>
      <c r="C292" s="24"/>
      <c r="D292" s="24"/>
      <c r="E292" s="24"/>
      <c r="F292" s="24"/>
      <c r="G292" s="24"/>
      <c r="H292" s="24"/>
      <c r="I292" s="24"/>
      <c r="J292" s="24"/>
      <c r="K292" s="24"/>
      <c r="L292" s="24"/>
      <c r="M292" s="24"/>
      <c r="N292" s="24"/>
      <c r="O292" s="24"/>
      <c r="P292" s="24"/>
      <c r="Q292" s="24"/>
      <c r="R292" s="24"/>
      <c r="S292" s="24"/>
      <c r="T292" s="24"/>
    </row>
    <row r="293" spans="2:20" x14ac:dyDescent="0.15">
      <c r="B293" s="24"/>
      <c r="C293" s="24"/>
      <c r="D293" s="24"/>
      <c r="E293" s="24"/>
      <c r="F293" s="24"/>
      <c r="G293" s="24"/>
      <c r="H293" s="24"/>
      <c r="I293" s="24"/>
      <c r="J293" s="24"/>
      <c r="K293" s="24"/>
      <c r="L293" s="24"/>
      <c r="M293" s="24"/>
      <c r="N293" s="24"/>
      <c r="O293" s="24"/>
      <c r="P293" s="24"/>
      <c r="Q293" s="24"/>
      <c r="R293" s="24"/>
      <c r="S293" s="24"/>
      <c r="T293" s="24"/>
    </row>
    <row r="294" spans="2:20" x14ac:dyDescent="0.15">
      <c r="B294" s="24"/>
      <c r="C294" s="24"/>
      <c r="D294" s="24"/>
      <c r="E294" s="24"/>
      <c r="F294" s="24"/>
      <c r="G294" s="24"/>
      <c r="H294" s="24"/>
      <c r="I294" s="24"/>
      <c r="J294" s="24"/>
      <c r="K294" s="24"/>
      <c r="L294" s="24"/>
      <c r="M294" s="24"/>
      <c r="N294" s="24"/>
      <c r="O294" s="24"/>
      <c r="P294" s="24"/>
      <c r="Q294" s="24"/>
      <c r="R294" s="24"/>
      <c r="S294" s="24"/>
      <c r="T294" s="24"/>
    </row>
    <row r="295" spans="2:20" x14ac:dyDescent="0.15">
      <c r="B295" s="24"/>
      <c r="C295" s="24"/>
      <c r="D295" s="24"/>
      <c r="E295" s="24"/>
      <c r="F295" s="24"/>
      <c r="G295" s="24"/>
      <c r="H295" s="24"/>
      <c r="I295" s="24"/>
      <c r="J295" s="24"/>
      <c r="K295" s="24"/>
      <c r="L295" s="24"/>
      <c r="M295" s="24"/>
      <c r="N295" s="24"/>
      <c r="O295" s="24"/>
      <c r="P295" s="24"/>
      <c r="Q295" s="24"/>
      <c r="R295" s="24"/>
      <c r="S295" s="24"/>
      <c r="T295" s="24"/>
    </row>
    <row r="296" spans="2:20" x14ac:dyDescent="0.15">
      <c r="B296" s="24"/>
      <c r="C296" s="24"/>
      <c r="D296" s="24"/>
      <c r="E296" s="24"/>
      <c r="F296" s="24"/>
      <c r="G296" s="24"/>
      <c r="H296" s="24"/>
      <c r="I296" s="24"/>
      <c r="J296" s="24"/>
      <c r="K296" s="24"/>
      <c r="L296" s="24"/>
      <c r="M296" s="24"/>
      <c r="N296" s="24"/>
      <c r="O296" s="24"/>
      <c r="P296" s="24"/>
      <c r="Q296" s="24"/>
      <c r="R296" s="24"/>
      <c r="S296" s="24"/>
      <c r="T296" s="24"/>
    </row>
    <row r="297" spans="2:20" x14ac:dyDescent="0.15">
      <c r="B297" s="24"/>
      <c r="C297" s="24"/>
      <c r="D297" s="24"/>
      <c r="E297" s="24"/>
      <c r="F297" s="24"/>
      <c r="G297" s="24"/>
      <c r="H297" s="24"/>
      <c r="I297" s="24"/>
      <c r="J297" s="24"/>
      <c r="K297" s="24"/>
      <c r="L297" s="24"/>
      <c r="M297" s="24"/>
      <c r="N297" s="24"/>
      <c r="O297" s="24"/>
      <c r="P297" s="24"/>
      <c r="Q297" s="24"/>
      <c r="R297" s="24"/>
      <c r="S297" s="24"/>
      <c r="T297" s="24"/>
    </row>
    <row r="298" spans="2:20" x14ac:dyDescent="0.15">
      <c r="B298" s="24"/>
      <c r="C298" s="24"/>
      <c r="D298" s="24"/>
      <c r="E298" s="24"/>
      <c r="F298" s="24"/>
      <c r="G298" s="24"/>
      <c r="H298" s="24"/>
      <c r="I298" s="24"/>
      <c r="J298" s="24"/>
      <c r="K298" s="24"/>
      <c r="L298" s="24"/>
      <c r="M298" s="24"/>
      <c r="N298" s="24"/>
      <c r="O298" s="24"/>
      <c r="P298" s="24"/>
      <c r="Q298" s="24"/>
      <c r="R298" s="24"/>
      <c r="S298" s="24"/>
      <c r="T298" s="24"/>
    </row>
    <row r="299" spans="2:20" x14ac:dyDescent="0.15">
      <c r="B299" s="24"/>
      <c r="C299" s="24"/>
      <c r="D299" s="24"/>
      <c r="E299" s="24"/>
      <c r="F299" s="24"/>
      <c r="G299" s="24"/>
      <c r="H299" s="24"/>
      <c r="I299" s="24"/>
      <c r="J299" s="24"/>
      <c r="K299" s="24"/>
      <c r="L299" s="24"/>
      <c r="M299" s="24"/>
      <c r="N299" s="24"/>
      <c r="O299" s="24"/>
      <c r="P299" s="24"/>
      <c r="Q299" s="24"/>
      <c r="R299" s="24"/>
      <c r="S299" s="24"/>
      <c r="T299" s="24"/>
    </row>
    <row r="300" spans="2:20" x14ac:dyDescent="0.15">
      <c r="B300" s="24"/>
      <c r="C300" s="24"/>
      <c r="D300" s="24"/>
      <c r="E300" s="24"/>
      <c r="F300" s="24"/>
      <c r="G300" s="24"/>
      <c r="H300" s="24"/>
      <c r="I300" s="24"/>
      <c r="J300" s="24"/>
      <c r="K300" s="24"/>
      <c r="L300" s="24"/>
      <c r="M300" s="24"/>
      <c r="N300" s="24"/>
      <c r="O300" s="24"/>
      <c r="P300" s="24"/>
      <c r="Q300" s="24"/>
      <c r="R300" s="24"/>
      <c r="S300" s="24"/>
      <c r="T300" s="24"/>
    </row>
    <row r="301" spans="2:20" x14ac:dyDescent="0.15">
      <c r="B301" s="24"/>
      <c r="C301" s="24"/>
      <c r="D301" s="24"/>
      <c r="E301" s="24"/>
      <c r="F301" s="24"/>
      <c r="G301" s="24"/>
      <c r="H301" s="24"/>
      <c r="I301" s="24"/>
      <c r="J301" s="24"/>
      <c r="K301" s="24"/>
      <c r="L301" s="24"/>
      <c r="M301" s="24"/>
      <c r="N301" s="24"/>
      <c r="O301" s="24"/>
      <c r="P301" s="24"/>
      <c r="Q301" s="24"/>
      <c r="R301" s="24"/>
      <c r="S301" s="24"/>
      <c r="T301" s="24"/>
    </row>
    <row r="302" spans="2:20" x14ac:dyDescent="0.15">
      <c r="B302" s="24"/>
      <c r="C302" s="24"/>
      <c r="D302" s="24"/>
      <c r="E302" s="24"/>
      <c r="F302" s="24"/>
      <c r="G302" s="24"/>
      <c r="H302" s="24"/>
      <c r="I302" s="24"/>
      <c r="J302" s="24"/>
      <c r="K302" s="24"/>
      <c r="L302" s="24"/>
      <c r="M302" s="24"/>
      <c r="N302" s="24"/>
      <c r="O302" s="24"/>
      <c r="P302" s="24"/>
      <c r="Q302" s="24"/>
      <c r="R302" s="24"/>
      <c r="S302" s="24"/>
      <c r="T302" s="24"/>
    </row>
    <row r="303" spans="2:20" x14ac:dyDescent="0.15">
      <c r="B303" s="24"/>
      <c r="C303" s="24"/>
      <c r="D303" s="24"/>
      <c r="E303" s="24"/>
      <c r="F303" s="24"/>
      <c r="G303" s="24"/>
      <c r="H303" s="24"/>
      <c r="I303" s="24"/>
      <c r="J303" s="24"/>
      <c r="K303" s="24"/>
      <c r="L303" s="24"/>
      <c r="M303" s="24"/>
      <c r="N303" s="24"/>
      <c r="O303" s="24"/>
      <c r="P303" s="24"/>
      <c r="Q303" s="24"/>
      <c r="R303" s="24"/>
      <c r="S303" s="24"/>
      <c r="T303" s="24"/>
    </row>
    <row r="304" spans="2:20" x14ac:dyDescent="0.15">
      <c r="B304" s="24"/>
      <c r="C304" s="24"/>
      <c r="D304" s="24"/>
      <c r="E304" s="24"/>
      <c r="F304" s="24"/>
      <c r="G304" s="24"/>
      <c r="H304" s="24"/>
      <c r="I304" s="24"/>
      <c r="J304" s="24"/>
      <c r="K304" s="24"/>
      <c r="L304" s="24"/>
      <c r="M304" s="24"/>
      <c r="N304" s="24"/>
      <c r="O304" s="24"/>
      <c r="P304" s="24"/>
      <c r="Q304" s="24"/>
      <c r="R304" s="24"/>
      <c r="S304" s="24"/>
      <c r="T304" s="24"/>
    </row>
    <row r="305" spans="2:20" x14ac:dyDescent="0.15">
      <c r="B305" s="24"/>
      <c r="C305" s="24"/>
      <c r="D305" s="24"/>
      <c r="E305" s="24"/>
      <c r="F305" s="24"/>
      <c r="G305" s="24"/>
      <c r="H305" s="24"/>
      <c r="I305" s="24"/>
      <c r="J305" s="24"/>
      <c r="K305" s="24"/>
      <c r="L305" s="24"/>
      <c r="M305" s="24"/>
      <c r="N305" s="24"/>
      <c r="O305" s="24"/>
      <c r="P305" s="24"/>
      <c r="Q305" s="24"/>
      <c r="R305" s="24"/>
      <c r="S305" s="24"/>
      <c r="T305" s="24"/>
    </row>
    <row r="306" spans="2:20" x14ac:dyDescent="0.15">
      <c r="B306" s="24"/>
      <c r="C306" s="24"/>
      <c r="D306" s="24"/>
      <c r="E306" s="24"/>
      <c r="F306" s="24"/>
      <c r="G306" s="24"/>
      <c r="H306" s="24"/>
      <c r="I306" s="24"/>
      <c r="J306" s="24"/>
      <c r="K306" s="24"/>
      <c r="L306" s="24"/>
      <c r="M306" s="24"/>
      <c r="N306" s="24"/>
      <c r="O306" s="24"/>
      <c r="P306" s="24"/>
      <c r="Q306" s="24"/>
      <c r="R306" s="24"/>
      <c r="S306" s="24"/>
      <c r="T306" s="24"/>
    </row>
    <row r="307" spans="2:20" x14ac:dyDescent="0.15">
      <c r="B307" s="24"/>
      <c r="C307" s="24"/>
      <c r="D307" s="24"/>
      <c r="E307" s="24"/>
      <c r="F307" s="24"/>
      <c r="G307" s="24"/>
      <c r="H307" s="24"/>
      <c r="I307" s="24"/>
      <c r="J307" s="24"/>
      <c r="K307" s="24"/>
      <c r="L307" s="24"/>
      <c r="M307" s="24"/>
      <c r="N307" s="24"/>
      <c r="O307" s="24"/>
      <c r="P307" s="24"/>
      <c r="Q307" s="24"/>
      <c r="R307" s="24"/>
      <c r="S307" s="24"/>
      <c r="T307" s="24"/>
    </row>
    <row r="308" spans="2:20" x14ac:dyDescent="0.15">
      <c r="B308" s="24"/>
      <c r="C308" s="24"/>
      <c r="D308" s="24"/>
      <c r="E308" s="24"/>
      <c r="F308" s="24"/>
      <c r="G308" s="24"/>
      <c r="H308" s="24"/>
      <c r="I308" s="24"/>
      <c r="J308" s="24"/>
      <c r="K308" s="24"/>
      <c r="L308" s="24"/>
      <c r="M308" s="24"/>
      <c r="N308" s="24"/>
      <c r="O308" s="24"/>
      <c r="P308" s="24"/>
      <c r="Q308" s="24"/>
      <c r="R308" s="24"/>
      <c r="S308" s="24"/>
      <c r="T308" s="24"/>
    </row>
    <row r="309" spans="2:20" x14ac:dyDescent="0.15">
      <c r="B309" s="24"/>
      <c r="C309" s="24"/>
      <c r="D309" s="24"/>
      <c r="E309" s="24"/>
      <c r="F309" s="24"/>
      <c r="G309" s="24"/>
      <c r="H309" s="24"/>
      <c r="I309" s="24"/>
      <c r="J309" s="24"/>
      <c r="K309" s="24"/>
      <c r="L309" s="24"/>
      <c r="M309" s="24"/>
      <c r="N309" s="24"/>
      <c r="O309" s="24"/>
      <c r="P309" s="24"/>
      <c r="Q309" s="24"/>
      <c r="R309" s="24"/>
      <c r="S309" s="24"/>
      <c r="T309" s="24"/>
    </row>
    <row r="310" spans="2:20" x14ac:dyDescent="0.15">
      <c r="B310" s="24"/>
      <c r="C310" s="24"/>
      <c r="D310" s="24"/>
      <c r="E310" s="24"/>
      <c r="F310" s="24"/>
      <c r="G310" s="24"/>
      <c r="H310" s="24"/>
      <c r="I310" s="24"/>
      <c r="J310" s="24"/>
      <c r="K310" s="24"/>
      <c r="L310" s="24"/>
      <c r="M310" s="24"/>
      <c r="N310" s="24"/>
      <c r="O310" s="24"/>
      <c r="P310" s="24"/>
      <c r="Q310" s="24"/>
      <c r="R310" s="24"/>
      <c r="S310" s="24"/>
      <c r="T310" s="24"/>
    </row>
    <row r="311" spans="2:20" x14ac:dyDescent="0.15">
      <c r="B311" s="24"/>
      <c r="C311" s="24"/>
      <c r="D311" s="24"/>
      <c r="E311" s="24"/>
      <c r="F311" s="24"/>
      <c r="G311" s="24"/>
      <c r="H311" s="24"/>
      <c r="I311" s="24"/>
      <c r="J311" s="24"/>
      <c r="K311" s="24"/>
      <c r="L311" s="24"/>
      <c r="M311" s="24"/>
      <c r="N311" s="24"/>
      <c r="O311" s="24"/>
      <c r="P311" s="24"/>
      <c r="Q311" s="24"/>
      <c r="R311" s="24"/>
      <c r="S311" s="24"/>
      <c r="T311" s="24"/>
    </row>
    <row r="312" spans="2:20" x14ac:dyDescent="0.15">
      <c r="B312" s="24"/>
      <c r="C312" s="24"/>
      <c r="D312" s="24"/>
      <c r="E312" s="24"/>
      <c r="F312" s="24"/>
      <c r="G312" s="24"/>
      <c r="H312" s="24"/>
      <c r="I312" s="24"/>
      <c r="J312" s="24"/>
      <c r="K312" s="24"/>
      <c r="L312" s="24"/>
      <c r="M312" s="24"/>
      <c r="N312" s="24"/>
      <c r="O312" s="24"/>
      <c r="P312" s="24"/>
      <c r="Q312" s="24"/>
      <c r="R312" s="24"/>
      <c r="S312" s="24"/>
      <c r="T312" s="24"/>
    </row>
    <row r="313" spans="2:20" x14ac:dyDescent="0.15">
      <c r="B313" s="24"/>
      <c r="C313" s="24"/>
      <c r="D313" s="24"/>
      <c r="E313" s="24"/>
      <c r="F313" s="24"/>
      <c r="G313" s="24"/>
      <c r="H313" s="24"/>
      <c r="I313" s="24"/>
      <c r="J313" s="24"/>
      <c r="K313" s="24"/>
      <c r="L313" s="24"/>
      <c r="M313" s="24"/>
      <c r="N313" s="24"/>
      <c r="O313" s="24"/>
      <c r="P313" s="24"/>
      <c r="Q313" s="24"/>
      <c r="R313" s="24"/>
      <c r="S313" s="24"/>
      <c r="T313" s="24"/>
    </row>
    <row r="314" spans="2:20" x14ac:dyDescent="0.15">
      <c r="B314" s="24"/>
      <c r="C314" s="24"/>
      <c r="D314" s="24"/>
      <c r="E314" s="24"/>
      <c r="F314" s="24"/>
      <c r="G314" s="24"/>
      <c r="H314" s="24"/>
      <c r="I314" s="24"/>
      <c r="J314" s="24"/>
      <c r="K314" s="24"/>
      <c r="L314" s="24"/>
      <c r="M314" s="24"/>
      <c r="N314" s="24"/>
      <c r="O314" s="24"/>
      <c r="P314" s="24"/>
      <c r="Q314" s="24"/>
      <c r="R314" s="24"/>
      <c r="S314" s="24"/>
      <c r="T314" s="24"/>
    </row>
    <row r="315" spans="2:20" x14ac:dyDescent="0.15">
      <c r="B315" s="24"/>
      <c r="C315" s="24"/>
      <c r="D315" s="24"/>
      <c r="E315" s="24"/>
      <c r="F315" s="24"/>
      <c r="G315" s="24"/>
      <c r="H315" s="24"/>
      <c r="I315" s="24"/>
      <c r="J315" s="24"/>
      <c r="K315" s="24"/>
      <c r="L315" s="24"/>
      <c r="M315" s="24"/>
      <c r="N315" s="24"/>
      <c r="O315" s="24"/>
      <c r="P315" s="24"/>
      <c r="Q315" s="24"/>
      <c r="R315" s="24"/>
      <c r="S315" s="24"/>
      <c r="T315" s="24"/>
    </row>
    <row r="316" spans="2:20" x14ac:dyDescent="0.15">
      <c r="B316" s="24"/>
      <c r="C316" s="24"/>
      <c r="D316" s="24"/>
      <c r="E316" s="24"/>
      <c r="F316" s="24"/>
      <c r="G316" s="24"/>
      <c r="H316" s="24"/>
      <c r="I316" s="24"/>
      <c r="J316" s="24"/>
      <c r="K316" s="24"/>
      <c r="L316" s="24"/>
      <c r="M316" s="24"/>
      <c r="N316" s="24"/>
      <c r="O316" s="24"/>
      <c r="P316" s="24"/>
      <c r="Q316" s="24"/>
      <c r="R316" s="24"/>
      <c r="S316" s="24"/>
      <c r="T316" s="24"/>
    </row>
    <row r="317" spans="2:20" x14ac:dyDescent="0.15">
      <c r="B317" s="24"/>
      <c r="C317" s="24"/>
      <c r="D317" s="24"/>
      <c r="E317" s="24"/>
      <c r="F317" s="24"/>
      <c r="G317" s="24"/>
      <c r="H317" s="24"/>
      <c r="I317" s="24"/>
      <c r="J317" s="24"/>
      <c r="K317" s="24"/>
      <c r="L317" s="24"/>
      <c r="M317" s="24"/>
      <c r="N317" s="24"/>
      <c r="O317" s="24"/>
      <c r="P317" s="24"/>
      <c r="Q317" s="24"/>
      <c r="R317" s="24"/>
      <c r="S317" s="24"/>
      <c r="T317" s="24"/>
    </row>
    <row r="318" spans="2:20" x14ac:dyDescent="0.15">
      <c r="B318" s="24"/>
      <c r="C318" s="24"/>
      <c r="D318" s="24"/>
      <c r="E318" s="24"/>
      <c r="F318" s="24"/>
      <c r="G318" s="24"/>
      <c r="H318" s="24"/>
      <c r="I318" s="24"/>
      <c r="J318" s="24"/>
      <c r="K318" s="24"/>
      <c r="L318" s="24"/>
      <c r="M318" s="24"/>
      <c r="N318" s="24"/>
      <c r="O318" s="24"/>
      <c r="P318" s="24"/>
      <c r="Q318" s="24"/>
      <c r="R318" s="24"/>
      <c r="S318" s="24"/>
      <c r="T318" s="24"/>
    </row>
    <row r="319" spans="2:20" x14ac:dyDescent="0.15">
      <c r="B319" s="24"/>
      <c r="C319" s="24"/>
      <c r="D319" s="24"/>
      <c r="E319" s="24"/>
      <c r="F319" s="24"/>
      <c r="G319" s="24"/>
      <c r="H319" s="24"/>
      <c r="I319" s="24"/>
      <c r="J319" s="24"/>
      <c r="K319" s="24"/>
      <c r="L319" s="24"/>
      <c r="M319" s="24"/>
      <c r="N319" s="24"/>
      <c r="O319" s="24"/>
      <c r="P319" s="24"/>
      <c r="Q319" s="24"/>
      <c r="R319" s="24"/>
      <c r="S319" s="24"/>
      <c r="T319" s="24"/>
    </row>
    <row r="320" spans="2:20" x14ac:dyDescent="0.15">
      <c r="B320" s="24"/>
      <c r="C320" s="24"/>
      <c r="D320" s="24"/>
      <c r="E320" s="24"/>
      <c r="F320" s="24"/>
      <c r="G320" s="24"/>
      <c r="H320" s="24"/>
      <c r="I320" s="24"/>
      <c r="J320" s="24"/>
      <c r="K320" s="24"/>
      <c r="L320" s="24"/>
      <c r="M320" s="24"/>
      <c r="N320" s="24"/>
      <c r="O320" s="24"/>
      <c r="P320" s="24"/>
      <c r="Q320" s="24"/>
      <c r="R320" s="24"/>
      <c r="S320" s="24"/>
      <c r="T320" s="24"/>
    </row>
    <row r="321" spans="2:20" x14ac:dyDescent="0.15">
      <c r="B321" s="24"/>
      <c r="C321" s="24"/>
      <c r="D321" s="24"/>
      <c r="E321" s="24"/>
      <c r="F321" s="24"/>
      <c r="G321" s="24"/>
      <c r="H321" s="24"/>
      <c r="I321" s="24"/>
      <c r="J321" s="24"/>
      <c r="K321" s="24"/>
      <c r="L321" s="24"/>
      <c r="M321" s="24"/>
      <c r="N321" s="24"/>
      <c r="O321" s="24"/>
      <c r="P321" s="24"/>
      <c r="Q321" s="24"/>
      <c r="R321" s="24"/>
      <c r="S321" s="24"/>
      <c r="T321" s="24"/>
    </row>
    <row r="322" spans="2:20" x14ac:dyDescent="0.15">
      <c r="B322" s="24"/>
      <c r="C322" s="24"/>
      <c r="D322" s="24"/>
      <c r="E322" s="24"/>
      <c r="F322" s="24"/>
      <c r="G322" s="24"/>
      <c r="H322" s="24"/>
      <c r="I322" s="24"/>
      <c r="J322" s="24"/>
      <c r="K322" s="24"/>
      <c r="L322" s="24"/>
      <c r="M322" s="24"/>
      <c r="N322" s="24"/>
      <c r="O322" s="24"/>
      <c r="P322" s="24"/>
      <c r="Q322" s="24"/>
      <c r="R322" s="24"/>
      <c r="S322" s="24"/>
      <c r="T322" s="24"/>
    </row>
    <row r="323" spans="2:20" x14ac:dyDescent="0.15">
      <c r="B323" s="24"/>
      <c r="C323" s="24"/>
      <c r="D323" s="24"/>
      <c r="E323" s="24"/>
      <c r="F323" s="24"/>
      <c r="G323" s="24"/>
      <c r="H323" s="24"/>
      <c r="I323" s="24"/>
      <c r="J323" s="24"/>
      <c r="K323" s="24"/>
      <c r="L323" s="24"/>
      <c r="M323" s="24"/>
      <c r="N323" s="24"/>
      <c r="O323" s="24"/>
      <c r="P323" s="24"/>
      <c r="Q323" s="24"/>
      <c r="R323" s="24"/>
      <c r="S323" s="24"/>
      <c r="T323" s="24"/>
    </row>
    <row r="324" spans="2:20" x14ac:dyDescent="0.15">
      <c r="B324" s="24"/>
      <c r="C324" s="24"/>
      <c r="D324" s="24"/>
      <c r="E324" s="24"/>
      <c r="F324" s="24"/>
      <c r="G324" s="24"/>
      <c r="H324" s="24"/>
      <c r="I324" s="24"/>
      <c r="J324" s="24"/>
      <c r="K324" s="24"/>
      <c r="L324" s="24"/>
      <c r="M324" s="24"/>
      <c r="N324" s="24"/>
      <c r="O324" s="24"/>
      <c r="P324" s="24"/>
      <c r="Q324" s="24"/>
      <c r="R324" s="24"/>
      <c r="S324" s="24"/>
      <c r="T324" s="24"/>
    </row>
    <row r="325" spans="2:20" x14ac:dyDescent="0.15">
      <c r="B325" s="24"/>
      <c r="C325" s="24"/>
      <c r="D325" s="24"/>
      <c r="E325" s="24"/>
      <c r="F325" s="24"/>
      <c r="G325" s="24"/>
      <c r="H325" s="24"/>
      <c r="I325" s="24"/>
      <c r="J325" s="24"/>
      <c r="K325" s="24"/>
      <c r="L325" s="24"/>
      <c r="M325" s="24"/>
      <c r="N325" s="24"/>
      <c r="O325" s="24"/>
      <c r="P325" s="24"/>
      <c r="Q325" s="24"/>
      <c r="R325" s="24"/>
      <c r="S325" s="24"/>
      <c r="T325" s="24"/>
    </row>
    <row r="326" spans="2:20" x14ac:dyDescent="0.15">
      <c r="B326" s="24"/>
      <c r="C326" s="24"/>
      <c r="D326" s="24"/>
      <c r="E326" s="24"/>
      <c r="F326" s="24"/>
      <c r="G326" s="24"/>
      <c r="H326" s="24"/>
      <c r="I326" s="24"/>
      <c r="J326" s="24"/>
      <c r="K326" s="24"/>
      <c r="L326" s="24"/>
      <c r="M326" s="24"/>
      <c r="N326" s="24"/>
      <c r="O326" s="24"/>
      <c r="P326" s="24"/>
      <c r="Q326" s="24"/>
      <c r="R326" s="24"/>
      <c r="S326" s="24"/>
      <c r="T326" s="24"/>
    </row>
    <row r="327" spans="2:20" x14ac:dyDescent="0.15">
      <c r="B327" s="24"/>
      <c r="C327" s="24"/>
      <c r="D327" s="24"/>
      <c r="E327" s="24"/>
      <c r="F327" s="24"/>
      <c r="G327" s="24"/>
      <c r="H327" s="24"/>
      <c r="I327" s="24"/>
      <c r="J327" s="24"/>
      <c r="K327" s="24"/>
      <c r="L327" s="24"/>
      <c r="M327" s="24"/>
      <c r="N327" s="24"/>
      <c r="O327" s="24"/>
      <c r="P327" s="24"/>
      <c r="Q327" s="24"/>
      <c r="R327" s="24"/>
      <c r="S327" s="24"/>
      <c r="T327" s="24"/>
    </row>
    <row r="328" spans="2:20" x14ac:dyDescent="0.15">
      <c r="B328" s="24"/>
      <c r="C328" s="24"/>
      <c r="D328" s="24"/>
      <c r="E328" s="24"/>
      <c r="F328" s="24"/>
      <c r="G328" s="24"/>
      <c r="H328" s="24"/>
      <c r="I328" s="24"/>
      <c r="J328" s="24"/>
      <c r="K328" s="24"/>
      <c r="L328" s="24"/>
      <c r="M328" s="24"/>
      <c r="N328" s="24"/>
      <c r="O328" s="24"/>
      <c r="P328" s="24"/>
      <c r="Q328" s="24"/>
      <c r="R328" s="24"/>
      <c r="S328" s="24"/>
      <c r="T328" s="24"/>
    </row>
    <row r="329" spans="2:20" x14ac:dyDescent="0.15">
      <c r="B329" s="24"/>
      <c r="C329" s="24"/>
      <c r="D329" s="24"/>
      <c r="E329" s="24"/>
      <c r="F329" s="24"/>
      <c r="G329" s="24"/>
      <c r="H329" s="24"/>
      <c r="I329" s="24"/>
      <c r="J329" s="24"/>
      <c r="K329" s="24"/>
      <c r="L329" s="24"/>
      <c r="M329" s="24"/>
      <c r="N329" s="24"/>
      <c r="O329" s="24"/>
      <c r="P329" s="24"/>
      <c r="Q329" s="24"/>
      <c r="R329" s="24"/>
      <c r="S329" s="24"/>
      <c r="T329" s="24"/>
    </row>
    <row r="330" spans="2:20" x14ac:dyDescent="0.15">
      <c r="B330" s="24"/>
      <c r="C330" s="24"/>
      <c r="D330" s="24"/>
      <c r="E330" s="24"/>
      <c r="F330" s="24"/>
      <c r="G330" s="24"/>
      <c r="H330" s="24"/>
      <c r="I330" s="24"/>
      <c r="J330" s="24"/>
      <c r="K330" s="24"/>
      <c r="L330" s="24"/>
      <c r="M330" s="24"/>
      <c r="N330" s="24"/>
      <c r="O330" s="24"/>
      <c r="P330" s="24"/>
      <c r="Q330" s="24"/>
      <c r="R330" s="24"/>
      <c r="S330" s="24"/>
      <c r="T330" s="24"/>
    </row>
    <row r="331" spans="2:20" x14ac:dyDescent="0.15">
      <c r="B331" s="24"/>
      <c r="C331" s="24"/>
      <c r="D331" s="24"/>
      <c r="E331" s="24"/>
      <c r="F331" s="24"/>
      <c r="G331" s="24"/>
      <c r="H331" s="24"/>
      <c r="I331" s="24"/>
      <c r="J331" s="24"/>
      <c r="K331" s="24"/>
      <c r="L331" s="24"/>
      <c r="M331" s="24"/>
      <c r="N331" s="24"/>
      <c r="O331" s="24"/>
      <c r="P331" s="24"/>
      <c r="Q331" s="24"/>
      <c r="R331" s="24"/>
      <c r="S331" s="24"/>
      <c r="T331" s="24"/>
    </row>
    <row r="332" spans="2:20" x14ac:dyDescent="0.15">
      <c r="B332" s="24"/>
      <c r="C332" s="24"/>
      <c r="D332" s="24"/>
      <c r="E332" s="24"/>
      <c r="F332" s="24"/>
      <c r="G332" s="24"/>
      <c r="H332" s="24"/>
      <c r="I332" s="24"/>
      <c r="J332" s="24"/>
      <c r="K332" s="24"/>
      <c r="L332" s="24"/>
      <c r="M332" s="24"/>
      <c r="N332" s="24"/>
      <c r="O332" s="24"/>
      <c r="P332" s="24"/>
      <c r="Q332" s="24"/>
      <c r="R332" s="24"/>
      <c r="S332" s="24"/>
      <c r="T332" s="24"/>
    </row>
    <row r="333" spans="2:20" x14ac:dyDescent="0.15">
      <c r="B333" s="24"/>
      <c r="C333" s="24"/>
      <c r="D333" s="24"/>
      <c r="E333" s="24"/>
      <c r="F333" s="24"/>
      <c r="G333" s="24"/>
      <c r="H333" s="24"/>
      <c r="I333" s="24"/>
      <c r="J333" s="24"/>
      <c r="K333" s="24"/>
      <c r="L333" s="24"/>
      <c r="M333" s="24"/>
      <c r="N333" s="24"/>
      <c r="O333" s="24"/>
      <c r="P333" s="24"/>
      <c r="Q333" s="24"/>
      <c r="R333" s="24"/>
      <c r="S333" s="24"/>
      <c r="T333" s="24"/>
    </row>
    <row r="334" spans="2:20" x14ac:dyDescent="0.15">
      <c r="B334" s="24"/>
      <c r="C334" s="24"/>
      <c r="D334" s="24"/>
      <c r="E334" s="24"/>
      <c r="F334" s="24"/>
      <c r="G334" s="24"/>
      <c r="H334" s="24"/>
      <c r="I334" s="24"/>
      <c r="J334" s="24"/>
      <c r="K334" s="24"/>
      <c r="L334" s="24"/>
      <c r="M334" s="24"/>
      <c r="N334" s="24"/>
      <c r="O334" s="24"/>
      <c r="P334" s="24"/>
      <c r="Q334" s="24"/>
      <c r="R334" s="24"/>
      <c r="S334" s="24"/>
      <c r="T334" s="24"/>
    </row>
    <row r="335" spans="2:20" x14ac:dyDescent="0.15">
      <c r="B335" s="24"/>
      <c r="C335" s="24"/>
      <c r="D335" s="24"/>
      <c r="E335" s="24"/>
      <c r="F335" s="24"/>
      <c r="G335" s="24"/>
      <c r="H335" s="24"/>
      <c r="I335" s="24"/>
      <c r="J335" s="24"/>
      <c r="K335" s="24"/>
      <c r="L335" s="24"/>
      <c r="M335" s="24"/>
      <c r="N335" s="24"/>
      <c r="O335" s="24"/>
      <c r="P335" s="24"/>
      <c r="Q335" s="24"/>
      <c r="R335" s="24"/>
      <c r="S335" s="24"/>
      <c r="T335" s="24"/>
    </row>
    <row r="336" spans="2:20" x14ac:dyDescent="0.15">
      <c r="B336" s="24"/>
      <c r="C336" s="24"/>
      <c r="D336" s="24"/>
      <c r="E336" s="24"/>
      <c r="F336" s="24"/>
      <c r="G336" s="24"/>
      <c r="H336" s="24"/>
      <c r="I336" s="24"/>
      <c r="J336" s="24"/>
      <c r="K336" s="24"/>
      <c r="L336" s="24"/>
      <c r="M336" s="24"/>
      <c r="N336" s="24"/>
      <c r="O336" s="24"/>
      <c r="P336" s="24"/>
      <c r="Q336" s="24"/>
      <c r="R336" s="24"/>
      <c r="S336" s="24"/>
      <c r="T336" s="24"/>
    </row>
    <row r="337" spans="2:20" x14ac:dyDescent="0.15">
      <c r="B337" s="24"/>
      <c r="C337" s="24"/>
      <c r="D337" s="24"/>
      <c r="E337" s="24"/>
      <c r="F337" s="24"/>
      <c r="G337" s="24"/>
      <c r="H337" s="24"/>
      <c r="I337" s="24"/>
      <c r="J337" s="24"/>
      <c r="K337" s="24"/>
      <c r="L337" s="24"/>
      <c r="M337" s="24"/>
      <c r="N337" s="24"/>
      <c r="O337" s="24"/>
      <c r="P337" s="24"/>
      <c r="Q337" s="24"/>
      <c r="R337" s="24"/>
      <c r="S337" s="24"/>
      <c r="T337" s="24"/>
    </row>
    <row r="338" spans="2:20" x14ac:dyDescent="0.15">
      <c r="B338" s="24"/>
      <c r="C338" s="24"/>
      <c r="D338" s="24"/>
      <c r="E338" s="24"/>
      <c r="F338" s="24"/>
      <c r="G338" s="24"/>
      <c r="H338" s="24"/>
      <c r="I338" s="24"/>
      <c r="J338" s="24"/>
      <c r="K338" s="24"/>
      <c r="L338" s="24"/>
      <c r="M338" s="24"/>
      <c r="N338" s="24"/>
      <c r="O338" s="24"/>
      <c r="P338" s="24"/>
      <c r="Q338" s="24"/>
      <c r="R338" s="24"/>
      <c r="S338" s="24"/>
      <c r="T338" s="24"/>
    </row>
    <row r="339" spans="2:20" x14ac:dyDescent="0.15">
      <c r="B339" s="24"/>
      <c r="C339" s="24"/>
      <c r="D339" s="24"/>
      <c r="E339" s="24"/>
      <c r="F339" s="24"/>
      <c r="G339" s="24"/>
      <c r="H339" s="24"/>
      <c r="I339" s="24"/>
      <c r="J339" s="24"/>
      <c r="K339" s="24"/>
      <c r="L339" s="24"/>
      <c r="M339" s="24"/>
      <c r="N339" s="24"/>
      <c r="O339" s="24"/>
      <c r="P339" s="24"/>
      <c r="Q339" s="24"/>
      <c r="R339" s="24"/>
      <c r="S339" s="24"/>
      <c r="T339" s="24"/>
    </row>
    <row r="340" spans="2:20" x14ac:dyDescent="0.15">
      <c r="B340" s="24"/>
      <c r="C340" s="24"/>
      <c r="D340" s="24"/>
      <c r="E340" s="24"/>
      <c r="F340" s="24"/>
      <c r="G340" s="24"/>
      <c r="H340" s="24"/>
      <c r="I340" s="24"/>
      <c r="J340" s="24"/>
      <c r="K340" s="24"/>
      <c r="L340" s="24"/>
      <c r="M340" s="24"/>
      <c r="N340" s="24"/>
      <c r="O340" s="24"/>
      <c r="P340" s="24"/>
      <c r="Q340" s="24"/>
      <c r="R340" s="24"/>
      <c r="S340" s="24"/>
      <c r="T340" s="24"/>
    </row>
    <row r="341" spans="2:20" x14ac:dyDescent="0.15">
      <c r="B341" s="24"/>
      <c r="C341" s="24"/>
      <c r="D341" s="24"/>
      <c r="E341" s="24"/>
      <c r="F341" s="24"/>
      <c r="G341" s="24"/>
      <c r="H341" s="24"/>
      <c r="I341" s="24"/>
      <c r="J341" s="24"/>
      <c r="K341" s="24"/>
      <c r="L341" s="24"/>
      <c r="M341" s="24"/>
      <c r="N341" s="24"/>
      <c r="O341" s="24"/>
      <c r="P341" s="24"/>
      <c r="Q341" s="24"/>
      <c r="R341" s="24"/>
      <c r="S341" s="24"/>
      <c r="T341" s="24"/>
    </row>
    <row r="342" spans="2:20" x14ac:dyDescent="0.15">
      <c r="B342" s="24"/>
      <c r="C342" s="24"/>
      <c r="D342" s="24"/>
      <c r="E342" s="24"/>
      <c r="F342" s="24"/>
      <c r="G342" s="24"/>
      <c r="H342" s="24"/>
      <c r="I342" s="24"/>
      <c r="J342" s="24"/>
      <c r="K342" s="24"/>
      <c r="L342" s="24"/>
      <c r="M342" s="24"/>
      <c r="N342" s="24"/>
      <c r="O342" s="24"/>
      <c r="P342" s="24"/>
      <c r="Q342" s="24"/>
      <c r="R342" s="24"/>
      <c r="S342" s="24"/>
      <c r="T342" s="24"/>
    </row>
    <row r="343" spans="2:20" x14ac:dyDescent="0.15">
      <c r="B343" s="24"/>
      <c r="C343" s="24"/>
      <c r="D343" s="24"/>
      <c r="E343" s="24"/>
      <c r="F343" s="24"/>
      <c r="G343" s="24"/>
      <c r="H343" s="24"/>
      <c r="I343" s="24"/>
      <c r="J343" s="24"/>
      <c r="K343" s="24"/>
      <c r="L343" s="24"/>
      <c r="M343" s="24"/>
      <c r="N343" s="24"/>
      <c r="O343" s="24"/>
      <c r="P343" s="24"/>
      <c r="Q343" s="24"/>
      <c r="R343" s="24"/>
      <c r="S343" s="24"/>
      <c r="T343" s="24"/>
    </row>
    <row r="344" spans="2:20" x14ac:dyDescent="0.15">
      <c r="B344" s="24"/>
      <c r="C344" s="24"/>
      <c r="D344" s="24"/>
      <c r="E344" s="24"/>
      <c r="F344" s="24"/>
      <c r="G344" s="24"/>
      <c r="H344" s="24"/>
      <c r="I344" s="24"/>
      <c r="J344" s="24"/>
      <c r="K344" s="24"/>
      <c r="L344" s="24"/>
      <c r="M344" s="24"/>
      <c r="N344" s="24"/>
      <c r="O344" s="24"/>
      <c r="P344" s="24"/>
      <c r="Q344" s="24"/>
      <c r="R344" s="24"/>
      <c r="S344" s="24"/>
      <c r="T344" s="24"/>
    </row>
    <row r="345" spans="2:20" x14ac:dyDescent="0.15">
      <c r="B345" s="24"/>
      <c r="C345" s="24"/>
      <c r="D345" s="24"/>
      <c r="E345" s="24"/>
      <c r="F345" s="24"/>
      <c r="G345" s="24"/>
      <c r="H345" s="24"/>
      <c r="I345" s="24"/>
      <c r="J345" s="24"/>
      <c r="K345" s="24"/>
      <c r="L345" s="24"/>
      <c r="M345" s="24"/>
      <c r="N345" s="24"/>
      <c r="O345" s="24"/>
      <c r="P345" s="24"/>
      <c r="Q345" s="24"/>
      <c r="R345" s="24"/>
      <c r="S345" s="24"/>
      <c r="T345" s="24"/>
    </row>
    <row r="346" spans="2:20" x14ac:dyDescent="0.15">
      <c r="B346" s="24"/>
      <c r="C346" s="24"/>
      <c r="D346" s="24"/>
      <c r="E346" s="24"/>
      <c r="F346" s="24"/>
      <c r="G346" s="24"/>
      <c r="H346" s="24"/>
      <c r="I346" s="24"/>
      <c r="J346" s="24"/>
      <c r="K346" s="24"/>
      <c r="L346" s="24"/>
      <c r="M346" s="24"/>
      <c r="N346" s="24"/>
      <c r="O346" s="24"/>
      <c r="P346" s="24"/>
      <c r="Q346" s="24"/>
      <c r="R346" s="24"/>
      <c r="S346" s="24"/>
      <c r="T346" s="24"/>
    </row>
    <row r="347" spans="2:20" x14ac:dyDescent="0.15">
      <c r="B347" s="24"/>
      <c r="C347" s="24"/>
      <c r="D347" s="24"/>
      <c r="E347" s="24"/>
      <c r="F347" s="24"/>
      <c r="G347" s="24"/>
      <c r="H347" s="24"/>
      <c r="I347" s="24"/>
      <c r="J347" s="24"/>
      <c r="K347" s="24"/>
      <c r="L347" s="24"/>
      <c r="M347" s="24"/>
      <c r="N347" s="24"/>
      <c r="O347" s="24"/>
      <c r="P347" s="24"/>
      <c r="Q347" s="24"/>
      <c r="R347" s="24"/>
      <c r="S347" s="24"/>
      <c r="T347" s="24"/>
    </row>
    <row r="348" spans="2:20" x14ac:dyDescent="0.15">
      <c r="B348" s="24"/>
      <c r="C348" s="24"/>
      <c r="D348" s="24"/>
      <c r="E348" s="24"/>
      <c r="F348" s="24"/>
      <c r="G348" s="24"/>
      <c r="H348" s="24"/>
      <c r="I348" s="24"/>
      <c r="J348" s="24"/>
      <c r="K348" s="24"/>
      <c r="L348" s="24"/>
      <c r="M348" s="24"/>
      <c r="N348" s="24"/>
      <c r="O348" s="24"/>
      <c r="P348" s="24"/>
      <c r="Q348" s="24"/>
      <c r="R348" s="24"/>
      <c r="S348" s="24"/>
      <c r="T348" s="24"/>
    </row>
    <row r="349" spans="2:20" x14ac:dyDescent="0.15">
      <c r="B349" s="24"/>
      <c r="C349" s="24"/>
      <c r="D349" s="24"/>
      <c r="E349" s="24"/>
      <c r="F349" s="24"/>
      <c r="G349" s="24"/>
      <c r="H349" s="24"/>
      <c r="I349" s="24"/>
      <c r="J349" s="24"/>
      <c r="K349" s="24"/>
      <c r="L349" s="24"/>
      <c r="M349" s="24"/>
      <c r="N349" s="24"/>
      <c r="O349" s="24"/>
      <c r="P349" s="24"/>
      <c r="Q349" s="24"/>
      <c r="R349" s="24"/>
      <c r="S349" s="24"/>
      <c r="T349" s="24"/>
    </row>
    <row r="350" spans="2:20" x14ac:dyDescent="0.15">
      <c r="B350" s="24"/>
      <c r="C350" s="24"/>
      <c r="D350" s="24"/>
      <c r="E350" s="24"/>
      <c r="F350" s="24"/>
      <c r="G350" s="24"/>
      <c r="H350" s="24"/>
      <c r="I350" s="24"/>
      <c r="J350" s="24"/>
      <c r="K350" s="24"/>
      <c r="L350" s="24"/>
      <c r="M350" s="24"/>
      <c r="N350" s="24"/>
      <c r="O350" s="24"/>
      <c r="P350" s="24"/>
      <c r="Q350" s="24"/>
      <c r="R350" s="24"/>
      <c r="S350" s="24"/>
      <c r="T350" s="24"/>
    </row>
    <row r="351" spans="2:20" x14ac:dyDescent="0.15">
      <c r="B351" s="24"/>
      <c r="C351" s="24"/>
      <c r="D351" s="24"/>
      <c r="E351" s="24"/>
      <c r="F351" s="24"/>
      <c r="G351" s="24"/>
      <c r="H351" s="24"/>
      <c r="I351" s="24"/>
      <c r="J351" s="24"/>
      <c r="K351" s="24"/>
      <c r="L351" s="24"/>
      <c r="M351" s="24"/>
      <c r="N351" s="24"/>
      <c r="O351" s="24"/>
      <c r="P351" s="24"/>
      <c r="Q351" s="24"/>
      <c r="R351" s="24"/>
      <c r="S351" s="24"/>
      <c r="T351" s="24"/>
    </row>
    <row r="352" spans="2:20" x14ac:dyDescent="0.15">
      <c r="B352" s="24"/>
      <c r="C352" s="24"/>
      <c r="D352" s="24"/>
      <c r="E352" s="24"/>
      <c r="F352" s="24"/>
      <c r="G352" s="24"/>
      <c r="H352" s="24"/>
      <c r="I352" s="24"/>
      <c r="J352" s="24"/>
      <c r="K352" s="24"/>
      <c r="L352" s="24"/>
      <c r="M352" s="24"/>
      <c r="N352" s="24"/>
      <c r="O352" s="24"/>
      <c r="P352" s="24"/>
      <c r="Q352" s="24"/>
      <c r="R352" s="24"/>
      <c r="S352" s="24"/>
      <c r="T352" s="24"/>
    </row>
    <row r="353" spans="2:20" x14ac:dyDescent="0.15">
      <c r="B353" s="24"/>
      <c r="C353" s="24"/>
      <c r="D353" s="24"/>
      <c r="E353" s="24"/>
      <c r="F353" s="24"/>
      <c r="G353" s="24"/>
      <c r="H353" s="24"/>
      <c r="I353" s="24"/>
      <c r="J353" s="24"/>
      <c r="K353" s="24"/>
      <c r="L353" s="24"/>
      <c r="M353" s="24"/>
      <c r="N353" s="24"/>
      <c r="O353" s="24"/>
      <c r="P353" s="24"/>
      <c r="Q353" s="24"/>
      <c r="R353" s="24"/>
      <c r="S353" s="24"/>
      <c r="T353" s="24"/>
    </row>
    <row r="354" spans="2:20" x14ac:dyDescent="0.15">
      <c r="B354" s="24"/>
      <c r="C354" s="24"/>
      <c r="D354" s="24"/>
      <c r="E354" s="24"/>
      <c r="F354" s="24"/>
      <c r="G354" s="24"/>
      <c r="H354" s="24"/>
      <c r="I354" s="24"/>
      <c r="J354" s="24"/>
      <c r="K354" s="24"/>
      <c r="L354" s="24"/>
      <c r="M354" s="24"/>
      <c r="N354" s="24"/>
      <c r="O354" s="24"/>
      <c r="P354" s="24"/>
      <c r="Q354" s="24"/>
      <c r="R354" s="24"/>
      <c r="S354" s="24"/>
      <c r="T354" s="24"/>
    </row>
    <row r="355" spans="2:20" x14ac:dyDescent="0.15">
      <c r="B355" s="24"/>
      <c r="C355" s="24"/>
      <c r="D355" s="24"/>
      <c r="E355" s="24"/>
      <c r="F355" s="24"/>
      <c r="G355" s="24"/>
      <c r="H355" s="24"/>
      <c r="I355" s="24"/>
      <c r="J355" s="24"/>
      <c r="K355" s="24"/>
      <c r="L355" s="24"/>
      <c r="M355" s="24"/>
      <c r="N355" s="24"/>
      <c r="O355" s="24"/>
      <c r="P355" s="24"/>
      <c r="Q355" s="24"/>
      <c r="R355" s="24"/>
      <c r="S355" s="24"/>
      <c r="T355" s="24"/>
    </row>
    <row r="356" spans="2:20" x14ac:dyDescent="0.15">
      <c r="B356" s="24"/>
      <c r="C356" s="24"/>
      <c r="D356" s="24"/>
      <c r="E356" s="24"/>
      <c r="F356" s="24"/>
      <c r="G356" s="24"/>
      <c r="H356" s="24"/>
      <c r="I356" s="24"/>
      <c r="J356" s="24"/>
      <c r="K356" s="24"/>
      <c r="L356" s="24"/>
      <c r="M356" s="24"/>
      <c r="N356" s="24"/>
      <c r="O356" s="24"/>
      <c r="P356" s="24"/>
      <c r="Q356" s="24"/>
      <c r="R356" s="24"/>
      <c r="S356" s="24"/>
      <c r="T356" s="24"/>
    </row>
    <row r="357" spans="2:20" x14ac:dyDescent="0.15">
      <c r="B357" s="24"/>
      <c r="C357" s="24"/>
      <c r="D357" s="24"/>
      <c r="E357" s="24"/>
      <c r="F357" s="24"/>
      <c r="G357" s="24"/>
      <c r="H357" s="24"/>
      <c r="I357" s="24"/>
      <c r="J357" s="24"/>
      <c r="K357" s="24"/>
      <c r="L357" s="24"/>
      <c r="M357" s="24"/>
      <c r="N357" s="24"/>
      <c r="O357" s="24"/>
      <c r="P357" s="24"/>
      <c r="Q357" s="24"/>
      <c r="R357" s="24"/>
      <c r="S357" s="24"/>
      <c r="T357" s="24"/>
    </row>
    <row r="358" spans="2:20" x14ac:dyDescent="0.15">
      <c r="B358" s="24"/>
      <c r="C358" s="24"/>
      <c r="D358" s="24"/>
      <c r="E358" s="24"/>
      <c r="F358" s="24"/>
      <c r="G358" s="24"/>
      <c r="H358" s="24"/>
      <c r="I358" s="24"/>
      <c r="J358" s="24"/>
      <c r="K358" s="24"/>
      <c r="L358" s="24"/>
      <c r="M358" s="24"/>
      <c r="N358" s="24"/>
      <c r="O358" s="24"/>
      <c r="P358" s="24"/>
      <c r="Q358" s="24"/>
      <c r="R358" s="24"/>
      <c r="S358" s="24"/>
      <c r="T358" s="24"/>
    </row>
    <row r="359" spans="2:20" x14ac:dyDescent="0.15">
      <c r="B359" s="24"/>
      <c r="C359" s="24"/>
      <c r="D359" s="24"/>
      <c r="E359" s="24"/>
      <c r="F359" s="24"/>
      <c r="G359" s="24"/>
      <c r="H359" s="24"/>
      <c r="I359" s="24"/>
      <c r="J359" s="24"/>
      <c r="K359" s="24"/>
      <c r="L359" s="24"/>
      <c r="M359" s="24"/>
      <c r="N359" s="24"/>
      <c r="O359" s="24"/>
      <c r="P359" s="24"/>
      <c r="Q359" s="24"/>
      <c r="R359" s="24"/>
      <c r="S359" s="24"/>
      <c r="T359" s="24"/>
    </row>
    <row r="360" spans="2:20" x14ac:dyDescent="0.15">
      <c r="B360" s="24"/>
      <c r="C360" s="24"/>
      <c r="D360" s="24"/>
      <c r="E360" s="24"/>
      <c r="F360" s="24"/>
      <c r="G360" s="24"/>
      <c r="H360" s="24"/>
      <c r="I360" s="24"/>
      <c r="J360" s="24"/>
      <c r="K360" s="24"/>
      <c r="L360" s="24"/>
      <c r="M360" s="24"/>
      <c r="N360" s="24"/>
      <c r="O360" s="24"/>
      <c r="P360" s="24"/>
      <c r="Q360" s="24"/>
      <c r="R360" s="24"/>
      <c r="S360" s="24"/>
      <c r="T360" s="24"/>
    </row>
    <row r="361" spans="2:20" x14ac:dyDescent="0.15">
      <c r="B361" s="24"/>
      <c r="C361" s="24"/>
      <c r="D361" s="24"/>
      <c r="E361" s="24"/>
      <c r="F361" s="24"/>
      <c r="G361" s="24"/>
      <c r="H361" s="24"/>
      <c r="I361" s="24"/>
      <c r="J361" s="24"/>
      <c r="K361" s="24"/>
      <c r="L361" s="24"/>
      <c r="M361" s="24"/>
      <c r="N361" s="24"/>
      <c r="O361" s="24"/>
      <c r="P361" s="24"/>
      <c r="Q361" s="24"/>
      <c r="R361" s="24"/>
      <c r="S361" s="24"/>
      <c r="T361" s="24"/>
    </row>
    <row r="362" spans="2:20" x14ac:dyDescent="0.15">
      <c r="B362" s="24"/>
      <c r="C362" s="24"/>
      <c r="D362" s="24"/>
      <c r="E362" s="24"/>
      <c r="F362" s="24"/>
      <c r="G362" s="24"/>
      <c r="H362" s="24"/>
      <c r="I362" s="24"/>
      <c r="J362" s="24"/>
      <c r="K362" s="24"/>
      <c r="L362" s="24"/>
      <c r="M362" s="24"/>
      <c r="N362" s="24"/>
      <c r="O362" s="24"/>
      <c r="P362" s="24"/>
      <c r="Q362" s="24"/>
      <c r="R362" s="24"/>
      <c r="S362" s="24"/>
      <c r="T362" s="24"/>
    </row>
    <row r="363" spans="2:20" x14ac:dyDescent="0.15">
      <c r="B363" s="24"/>
      <c r="C363" s="24"/>
      <c r="D363" s="24"/>
      <c r="E363" s="24"/>
      <c r="F363" s="24"/>
      <c r="G363" s="24"/>
      <c r="H363" s="24"/>
      <c r="I363" s="24"/>
      <c r="J363" s="24"/>
      <c r="K363" s="24"/>
      <c r="L363" s="24"/>
      <c r="M363" s="24"/>
      <c r="N363" s="24"/>
      <c r="O363" s="24"/>
      <c r="P363" s="24"/>
      <c r="Q363" s="24"/>
      <c r="R363" s="24"/>
      <c r="S363" s="24"/>
      <c r="T363" s="24"/>
    </row>
    <row r="364" spans="2:20" x14ac:dyDescent="0.15">
      <c r="B364" s="24"/>
      <c r="C364" s="24"/>
      <c r="D364" s="24"/>
      <c r="E364" s="24"/>
      <c r="F364" s="24"/>
      <c r="G364" s="24"/>
      <c r="H364" s="24"/>
      <c r="I364" s="24"/>
      <c r="J364" s="24"/>
      <c r="K364" s="24"/>
      <c r="L364" s="24"/>
      <c r="M364" s="24"/>
      <c r="N364" s="24"/>
      <c r="O364" s="24"/>
      <c r="P364" s="24"/>
      <c r="Q364" s="24"/>
      <c r="R364" s="24"/>
      <c r="S364" s="24"/>
      <c r="T364" s="24"/>
    </row>
    <row r="365" spans="2:20" x14ac:dyDescent="0.15">
      <c r="B365" s="24"/>
      <c r="C365" s="24"/>
      <c r="D365" s="24"/>
      <c r="E365" s="24"/>
      <c r="F365" s="24"/>
      <c r="G365" s="24"/>
      <c r="H365" s="24"/>
      <c r="I365" s="24"/>
      <c r="J365" s="24"/>
      <c r="K365" s="24"/>
      <c r="L365" s="24"/>
      <c r="M365" s="24"/>
      <c r="N365" s="24"/>
      <c r="O365" s="24"/>
      <c r="P365" s="24"/>
      <c r="Q365" s="24"/>
      <c r="R365" s="24"/>
      <c r="S365" s="24"/>
      <c r="T365" s="24"/>
    </row>
    <row r="366" spans="2:20" x14ac:dyDescent="0.15">
      <c r="B366" s="24"/>
      <c r="C366" s="24"/>
      <c r="D366" s="24"/>
      <c r="E366" s="24"/>
      <c r="F366" s="24"/>
      <c r="G366" s="24"/>
      <c r="H366" s="24"/>
      <c r="I366" s="24"/>
      <c r="J366" s="24"/>
      <c r="K366" s="24"/>
      <c r="L366" s="24"/>
      <c r="M366" s="24"/>
      <c r="N366" s="24"/>
      <c r="O366" s="24"/>
      <c r="P366" s="24"/>
      <c r="Q366" s="24"/>
      <c r="R366" s="24"/>
      <c r="S366" s="24"/>
      <c r="T366" s="24"/>
    </row>
    <row r="367" spans="2:20" x14ac:dyDescent="0.15">
      <c r="B367" s="24"/>
      <c r="C367" s="24"/>
      <c r="D367" s="24"/>
      <c r="E367" s="24"/>
      <c r="F367" s="24"/>
      <c r="G367" s="24"/>
      <c r="H367" s="24"/>
      <c r="I367" s="24"/>
      <c r="J367" s="24"/>
      <c r="K367" s="24"/>
      <c r="L367" s="24"/>
      <c r="M367" s="24"/>
      <c r="N367" s="24"/>
      <c r="O367" s="24"/>
      <c r="P367" s="24"/>
      <c r="Q367" s="24"/>
      <c r="R367" s="24"/>
      <c r="S367" s="24"/>
      <c r="T367" s="24"/>
    </row>
    <row r="368" spans="2:20" x14ac:dyDescent="0.15">
      <c r="B368" s="24"/>
      <c r="C368" s="24"/>
      <c r="D368" s="24"/>
      <c r="E368" s="24"/>
      <c r="F368" s="24"/>
      <c r="G368" s="24"/>
      <c r="H368" s="24"/>
      <c r="I368" s="24"/>
      <c r="J368" s="24"/>
      <c r="K368" s="24"/>
      <c r="L368" s="24"/>
      <c r="M368" s="24"/>
      <c r="N368" s="24"/>
      <c r="O368" s="24"/>
      <c r="P368" s="24"/>
      <c r="Q368" s="24"/>
      <c r="R368" s="24"/>
      <c r="S368" s="24"/>
      <c r="T368" s="24"/>
    </row>
    <row r="369" spans="2:20" x14ac:dyDescent="0.15">
      <c r="B369" s="24"/>
      <c r="C369" s="24"/>
      <c r="D369" s="24"/>
      <c r="E369" s="24"/>
      <c r="F369" s="24"/>
      <c r="G369" s="24"/>
      <c r="H369" s="24"/>
      <c r="I369" s="24"/>
      <c r="J369" s="24"/>
      <c r="K369" s="24"/>
      <c r="L369" s="24"/>
      <c r="M369" s="24"/>
      <c r="N369" s="24"/>
      <c r="O369" s="24"/>
      <c r="P369" s="24"/>
      <c r="Q369" s="24"/>
      <c r="R369" s="24"/>
      <c r="S369" s="24"/>
      <c r="T369" s="24"/>
    </row>
    <row r="370" spans="2:20" x14ac:dyDescent="0.15">
      <c r="B370" s="24"/>
      <c r="C370" s="24"/>
      <c r="D370" s="24"/>
      <c r="E370" s="24"/>
      <c r="F370" s="24"/>
      <c r="G370" s="24"/>
      <c r="H370" s="24"/>
      <c r="I370" s="24"/>
      <c r="J370" s="24"/>
      <c r="K370" s="24"/>
      <c r="L370" s="24"/>
      <c r="M370" s="24"/>
      <c r="N370" s="24"/>
      <c r="O370" s="24"/>
      <c r="P370" s="24"/>
      <c r="Q370" s="24"/>
      <c r="R370" s="24"/>
      <c r="S370" s="24"/>
      <c r="T370" s="24"/>
    </row>
    <row r="371" spans="2:20" x14ac:dyDescent="0.15">
      <c r="B371" s="24"/>
      <c r="C371" s="24"/>
      <c r="D371" s="24"/>
      <c r="E371" s="24"/>
      <c r="F371" s="24"/>
      <c r="G371" s="24"/>
      <c r="H371" s="24"/>
      <c r="I371" s="24"/>
      <c r="J371" s="24"/>
      <c r="K371" s="24"/>
      <c r="L371" s="24"/>
      <c r="M371" s="24"/>
      <c r="N371" s="24"/>
      <c r="O371" s="24"/>
      <c r="P371" s="24"/>
      <c r="Q371" s="24"/>
      <c r="R371" s="24"/>
      <c r="S371" s="24"/>
      <c r="T371" s="24"/>
    </row>
    <row r="372" spans="2:20" x14ac:dyDescent="0.15">
      <c r="B372" s="24"/>
      <c r="C372" s="24"/>
      <c r="D372" s="24"/>
      <c r="E372" s="24"/>
      <c r="F372" s="24"/>
      <c r="G372" s="24"/>
      <c r="H372" s="24"/>
      <c r="I372" s="24"/>
      <c r="J372" s="24"/>
      <c r="K372" s="24"/>
      <c r="L372" s="24"/>
      <c r="M372" s="24"/>
      <c r="N372" s="24"/>
      <c r="O372" s="24"/>
      <c r="P372" s="24"/>
      <c r="Q372" s="24"/>
      <c r="R372" s="24"/>
      <c r="S372" s="24"/>
      <c r="T372" s="24"/>
    </row>
    <row r="373" spans="2:20" x14ac:dyDescent="0.15">
      <c r="B373" s="24"/>
      <c r="C373" s="24"/>
      <c r="D373" s="24"/>
      <c r="E373" s="24"/>
      <c r="F373" s="24"/>
      <c r="G373" s="24"/>
      <c r="H373" s="24"/>
      <c r="I373" s="24"/>
      <c r="J373" s="24"/>
      <c r="K373" s="24"/>
      <c r="L373" s="24"/>
      <c r="M373" s="24"/>
      <c r="N373" s="24"/>
      <c r="O373" s="24"/>
      <c r="P373" s="24"/>
      <c r="Q373" s="24"/>
      <c r="R373" s="24"/>
      <c r="S373" s="24"/>
      <c r="T373" s="24"/>
    </row>
    <row r="374" spans="2:20" x14ac:dyDescent="0.15">
      <c r="B374" s="24"/>
      <c r="C374" s="24"/>
      <c r="D374" s="24"/>
      <c r="E374" s="24"/>
      <c r="F374" s="24"/>
      <c r="G374" s="24"/>
      <c r="H374" s="24"/>
      <c r="I374" s="24"/>
      <c r="J374" s="24"/>
      <c r="K374" s="24"/>
      <c r="L374" s="24"/>
      <c r="M374" s="24"/>
      <c r="N374" s="24"/>
      <c r="O374" s="24"/>
      <c r="P374" s="24"/>
      <c r="Q374" s="24"/>
      <c r="R374" s="24"/>
      <c r="S374" s="24"/>
      <c r="T374" s="24"/>
    </row>
    <row r="375" spans="2:20" x14ac:dyDescent="0.15">
      <c r="B375" s="24"/>
      <c r="C375" s="24"/>
      <c r="D375" s="24"/>
      <c r="E375" s="24"/>
      <c r="F375" s="24"/>
      <c r="G375" s="24"/>
      <c r="H375" s="24"/>
      <c r="I375" s="24"/>
      <c r="J375" s="24"/>
      <c r="K375" s="24"/>
      <c r="L375" s="24"/>
      <c r="M375" s="24"/>
      <c r="N375" s="24"/>
      <c r="O375" s="24"/>
      <c r="P375" s="24"/>
      <c r="Q375" s="24"/>
      <c r="R375" s="24"/>
      <c r="S375" s="24"/>
      <c r="T375" s="24"/>
    </row>
    <row r="376" spans="2:20" x14ac:dyDescent="0.15">
      <c r="B376" s="24"/>
      <c r="C376" s="24"/>
      <c r="D376" s="24"/>
      <c r="E376" s="24"/>
      <c r="F376" s="24"/>
      <c r="G376" s="24"/>
      <c r="H376" s="24"/>
      <c r="I376" s="24"/>
      <c r="J376" s="24"/>
      <c r="K376" s="24"/>
      <c r="L376" s="24"/>
      <c r="M376" s="24"/>
      <c r="N376" s="24"/>
      <c r="O376" s="24"/>
      <c r="P376" s="24"/>
      <c r="Q376" s="24"/>
      <c r="R376" s="24"/>
      <c r="S376" s="24"/>
      <c r="T376" s="24"/>
    </row>
    <row r="377" spans="2:20" x14ac:dyDescent="0.15">
      <c r="B377" s="24"/>
      <c r="C377" s="24"/>
      <c r="D377" s="24"/>
      <c r="E377" s="24"/>
      <c r="F377" s="24"/>
      <c r="G377" s="24"/>
      <c r="H377" s="24"/>
      <c r="I377" s="24"/>
      <c r="J377" s="24"/>
      <c r="K377" s="24"/>
      <c r="L377" s="24"/>
      <c r="M377" s="24"/>
      <c r="N377" s="24"/>
      <c r="O377" s="24"/>
      <c r="P377" s="24"/>
      <c r="Q377" s="24"/>
      <c r="R377" s="24"/>
      <c r="S377" s="24"/>
      <c r="T377" s="24"/>
    </row>
    <row r="378" spans="2:20" x14ac:dyDescent="0.15">
      <c r="B378" s="24"/>
      <c r="C378" s="24"/>
      <c r="D378" s="24"/>
      <c r="E378" s="24"/>
      <c r="F378" s="24"/>
      <c r="G378" s="24"/>
      <c r="H378" s="24"/>
      <c r="I378" s="24"/>
      <c r="J378" s="24"/>
      <c r="K378" s="24"/>
      <c r="L378" s="24"/>
      <c r="M378" s="24"/>
      <c r="N378" s="24"/>
      <c r="O378" s="24"/>
      <c r="P378" s="24"/>
      <c r="Q378" s="24"/>
      <c r="R378" s="24"/>
      <c r="S378" s="24"/>
      <c r="T378" s="24"/>
    </row>
    <row r="379" spans="2:20" x14ac:dyDescent="0.15">
      <c r="B379" s="24"/>
      <c r="C379" s="24"/>
      <c r="D379" s="24"/>
      <c r="E379" s="24"/>
      <c r="F379" s="24"/>
      <c r="G379" s="24"/>
      <c r="H379" s="24"/>
      <c r="I379" s="24"/>
      <c r="J379" s="24"/>
      <c r="K379" s="24"/>
      <c r="L379" s="24"/>
      <c r="M379" s="24"/>
      <c r="N379" s="24"/>
      <c r="O379" s="24"/>
      <c r="P379" s="24"/>
      <c r="Q379" s="24"/>
      <c r="R379" s="24"/>
      <c r="S379" s="24"/>
      <c r="T379" s="24"/>
    </row>
    <row r="380" spans="2:20" x14ac:dyDescent="0.15">
      <c r="B380" s="24"/>
      <c r="C380" s="24"/>
      <c r="D380" s="24"/>
      <c r="E380" s="24"/>
      <c r="F380" s="24"/>
      <c r="G380" s="24"/>
      <c r="H380" s="24"/>
      <c r="I380" s="24"/>
      <c r="J380" s="24"/>
      <c r="K380" s="24"/>
      <c r="L380" s="24"/>
      <c r="M380" s="24"/>
      <c r="N380" s="24"/>
      <c r="O380" s="24"/>
      <c r="P380" s="24"/>
      <c r="Q380" s="24"/>
      <c r="R380" s="24"/>
      <c r="S380" s="24"/>
      <c r="T380" s="24"/>
    </row>
    <row r="381" spans="2:20" x14ac:dyDescent="0.15">
      <c r="B381" s="24"/>
      <c r="C381" s="24"/>
      <c r="D381" s="24"/>
      <c r="E381" s="24"/>
      <c r="F381" s="24"/>
      <c r="G381" s="24"/>
      <c r="H381" s="24"/>
      <c r="I381" s="24"/>
      <c r="J381" s="24"/>
      <c r="K381" s="24"/>
      <c r="L381" s="24"/>
      <c r="M381" s="24"/>
      <c r="N381" s="24"/>
      <c r="O381" s="24"/>
      <c r="P381" s="24"/>
      <c r="Q381" s="24"/>
      <c r="R381" s="24"/>
      <c r="S381" s="24"/>
      <c r="T381" s="24"/>
    </row>
    <row r="382" spans="2:20" x14ac:dyDescent="0.15">
      <c r="B382" s="24"/>
      <c r="C382" s="24"/>
      <c r="D382" s="24"/>
      <c r="E382" s="24"/>
      <c r="F382" s="24"/>
      <c r="G382" s="24"/>
      <c r="H382" s="24"/>
      <c r="I382" s="24"/>
      <c r="J382" s="24"/>
      <c r="K382" s="24"/>
      <c r="L382" s="24"/>
      <c r="M382" s="24"/>
      <c r="N382" s="24"/>
      <c r="O382" s="24"/>
      <c r="P382" s="24"/>
      <c r="Q382" s="24"/>
      <c r="R382" s="24"/>
      <c r="S382" s="24"/>
      <c r="T382" s="24"/>
    </row>
    <row r="383" spans="2:20" x14ac:dyDescent="0.15">
      <c r="B383" s="24"/>
      <c r="C383" s="24"/>
      <c r="D383" s="24"/>
      <c r="E383" s="24"/>
      <c r="F383" s="24"/>
      <c r="G383" s="24"/>
      <c r="H383" s="24"/>
      <c r="I383" s="24"/>
      <c r="J383" s="24"/>
      <c r="K383" s="24"/>
      <c r="L383" s="24"/>
      <c r="M383" s="24"/>
      <c r="N383" s="24"/>
      <c r="O383" s="24"/>
      <c r="P383" s="24"/>
      <c r="Q383" s="24"/>
      <c r="R383" s="24"/>
      <c r="S383" s="24"/>
      <c r="T383" s="24"/>
    </row>
    <row r="384" spans="2:20" x14ac:dyDescent="0.15">
      <c r="B384" s="24"/>
      <c r="C384" s="24"/>
      <c r="D384" s="24"/>
      <c r="E384" s="24"/>
      <c r="F384" s="24"/>
      <c r="G384" s="24"/>
      <c r="H384" s="24"/>
      <c r="I384" s="24"/>
      <c r="J384" s="24"/>
      <c r="K384" s="24"/>
      <c r="L384" s="24"/>
      <c r="M384" s="24"/>
      <c r="N384" s="24"/>
      <c r="O384" s="24"/>
      <c r="P384" s="24"/>
      <c r="Q384" s="24"/>
      <c r="R384" s="24"/>
      <c r="S384" s="24"/>
      <c r="T384" s="24"/>
    </row>
    <row r="385" spans="2:20" x14ac:dyDescent="0.15">
      <c r="B385" s="24"/>
      <c r="C385" s="24"/>
      <c r="D385" s="24"/>
      <c r="E385" s="24"/>
      <c r="F385" s="24"/>
      <c r="G385" s="24"/>
      <c r="H385" s="24"/>
      <c r="I385" s="24"/>
      <c r="J385" s="24"/>
      <c r="K385" s="24"/>
      <c r="L385" s="24"/>
      <c r="M385" s="24"/>
      <c r="N385" s="24"/>
      <c r="O385" s="24"/>
      <c r="P385" s="24"/>
      <c r="Q385" s="24"/>
      <c r="R385" s="24"/>
      <c r="S385" s="24"/>
      <c r="T385" s="24"/>
    </row>
    <row r="386" spans="2:20" x14ac:dyDescent="0.15">
      <c r="B386" s="24"/>
      <c r="C386" s="24"/>
      <c r="D386" s="24"/>
      <c r="E386" s="24"/>
      <c r="F386" s="24"/>
      <c r="G386" s="24"/>
      <c r="H386" s="24"/>
      <c r="I386" s="24"/>
      <c r="J386" s="24"/>
      <c r="K386" s="24"/>
      <c r="L386" s="24"/>
      <c r="M386" s="24"/>
      <c r="N386" s="24"/>
      <c r="O386" s="24"/>
      <c r="P386" s="24"/>
      <c r="Q386" s="24"/>
      <c r="R386" s="24"/>
      <c r="S386" s="24"/>
      <c r="T386" s="24"/>
    </row>
    <row r="387" spans="2:20" x14ac:dyDescent="0.15">
      <c r="B387" s="24"/>
      <c r="C387" s="24"/>
      <c r="D387" s="24"/>
      <c r="E387" s="24"/>
      <c r="F387" s="24"/>
      <c r="G387" s="24"/>
      <c r="H387" s="24"/>
      <c r="I387" s="24"/>
      <c r="J387" s="24"/>
      <c r="K387" s="24"/>
      <c r="L387" s="24"/>
      <c r="M387" s="24"/>
      <c r="N387" s="24"/>
      <c r="O387" s="24"/>
      <c r="P387" s="24"/>
      <c r="Q387" s="24"/>
      <c r="R387" s="24"/>
      <c r="S387" s="24"/>
      <c r="T387" s="24"/>
    </row>
    <row r="388" spans="2:20" x14ac:dyDescent="0.15">
      <c r="B388" s="24"/>
      <c r="C388" s="24"/>
      <c r="D388" s="24"/>
      <c r="E388" s="24"/>
      <c r="F388" s="24"/>
      <c r="G388" s="24"/>
      <c r="H388" s="24"/>
      <c r="I388" s="24"/>
      <c r="J388" s="24"/>
      <c r="K388" s="24"/>
      <c r="L388" s="24"/>
      <c r="M388" s="24"/>
      <c r="N388" s="24"/>
      <c r="O388" s="24"/>
      <c r="P388" s="24"/>
      <c r="Q388" s="24"/>
      <c r="R388" s="24"/>
      <c r="S388" s="24"/>
      <c r="T388" s="24"/>
    </row>
    <row r="389" spans="2:20" x14ac:dyDescent="0.15">
      <c r="B389" s="24"/>
      <c r="C389" s="24"/>
      <c r="D389" s="24"/>
      <c r="E389" s="24"/>
      <c r="F389" s="24"/>
      <c r="G389" s="24"/>
      <c r="H389" s="24"/>
      <c r="I389" s="24"/>
      <c r="J389" s="24"/>
      <c r="K389" s="24"/>
      <c r="L389" s="24"/>
      <c r="M389" s="24"/>
      <c r="N389" s="24"/>
      <c r="O389" s="24"/>
      <c r="P389" s="24"/>
      <c r="Q389" s="24"/>
      <c r="R389" s="24"/>
      <c r="S389" s="24"/>
      <c r="T389" s="24"/>
    </row>
    <row r="390" spans="2:20" x14ac:dyDescent="0.15">
      <c r="B390" s="24"/>
      <c r="C390" s="24"/>
      <c r="D390" s="24"/>
      <c r="E390" s="24"/>
      <c r="F390" s="24"/>
      <c r="G390" s="24"/>
      <c r="H390" s="24"/>
      <c r="I390" s="24"/>
      <c r="J390" s="24"/>
      <c r="K390" s="24"/>
      <c r="L390" s="24"/>
      <c r="M390" s="24"/>
      <c r="N390" s="24"/>
      <c r="O390" s="24"/>
      <c r="P390" s="24"/>
      <c r="Q390" s="24"/>
      <c r="R390" s="24"/>
      <c r="S390" s="24"/>
      <c r="T390" s="24"/>
    </row>
    <row r="391" spans="2:20" x14ac:dyDescent="0.15">
      <c r="B391" s="24"/>
      <c r="C391" s="24"/>
      <c r="D391" s="24"/>
      <c r="E391" s="24"/>
      <c r="F391" s="24"/>
      <c r="G391" s="24"/>
      <c r="H391" s="24"/>
      <c r="I391" s="24"/>
      <c r="J391" s="24"/>
      <c r="K391" s="24"/>
      <c r="L391" s="24"/>
      <c r="M391" s="24"/>
      <c r="N391" s="24"/>
      <c r="O391" s="24"/>
      <c r="P391" s="24"/>
      <c r="Q391" s="24"/>
      <c r="R391" s="24"/>
      <c r="S391" s="24"/>
      <c r="T391" s="24"/>
    </row>
    <row r="392" spans="2:20" x14ac:dyDescent="0.15">
      <c r="B392" s="24"/>
      <c r="C392" s="24"/>
      <c r="D392" s="24"/>
      <c r="E392" s="24"/>
      <c r="F392" s="24"/>
      <c r="G392" s="24"/>
      <c r="H392" s="24"/>
      <c r="I392" s="24"/>
      <c r="J392" s="24"/>
      <c r="K392" s="24"/>
      <c r="L392" s="24"/>
      <c r="M392" s="24"/>
      <c r="N392" s="24"/>
      <c r="O392" s="24"/>
      <c r="P392" s="24"/>
      <c r="Q392" s="24"/>
      <c r="R392" s="24"/>
      <c r="S392" s="24"/>
      <c r="T392" s="24"/>
    </row>
    <row r="393" spans="2:20" x14ac:dyDescent="0.15">
      <c r="B393" s="24"/>
      <c r="C393" s="24"/>
      <c r="D393" s="24"/>
      <c r="E393" s="24"/>
      <c r="F393" s="24"/>
      <c r="G393" s="24"/>
      <c r="H393" s="24"/>
      <c r="I393" s="24"/>
      <c r="J393" s="24"/>
      <c r="K393" s="24"/>
      <c r="L393" s="24"/>
      <c r="M393" s="24"/>
      <c r="N393" s="24"/>
      <c r="O393" s="24"/>
      <c r="P393" s="24"/>
      <c r="Q393" s="24"/>
      <c r="R393" s="24"/>
      <c r="S393" s="24"/>
      <c r="T393" s="24"/>
    </row>
    <row r="394" spans="2:20" x14ac:dyDescent="0.15">
      <c r="B394" s="24"/>
      <c r="C394" s="24"/>
      <c r="D394" s="24"/>
      <c r="E394" s="24"/>
      <c r="F394" s="24"/>
      <c r="G394" s="24"/>
      <c r="H394" s="24"/>
      <c r="I394" s="24"/>
      <c r="J394" s="24"/>
      <c r="K394" s="24"/>
      <c r="L394" s="24"/>
      <c r="M394" s="24"/>
      <c r="N394" s="24"/>
      <c r="O394" s="24"/>
      <c r="P394" s="24"/>
      <c r="Q394" s="24"/>
      <c r="R394" s="24"/>
      <c r="S394" s="24"/>
      <c r="T394" s="24"/>
    </row>
    <row r="395" spans="2:20" x14ac:dyDescent="0.15">
      <c r="B395" s="24"/>
      <c r="C395" s="24"/>
      <c r="D395" s="24"/>
      <c r="E395" s="24"/>
      <c r="F395" s="24"/>
      <c r="G395" s="24"/>
      <c r="H395" s="24"/>
      <c r="I395" s="24"/>
      <c r="J395" s="24"/>
      <c r="K395" s="24"/>
      <c r="L395" s="24"/>
      <c r="M395" s="24"/>
      <c r="N395" s="24"/>
      <c r="O395" s="24"/>
      <c r="P395" s="24"/>
      <c r="Q395" s="24"/>
      <c r="R395" s="24"/>
      <c r="S395" s="24"/>
      <c r="T395" s="24"/>
    </row>
    <row r="396" spans="2:20" x14ac:dyDescent="0.15">
      <c r="B396" s="24"/>
      <c r="C396" s="24"/>
      <c r="D396" s="24"/>
      <c r="E396" s="24"/>
      <c r="F396" s="24"/>
      <c r="G396" s="24"/>
      <c r="H396" s="24"/>
      <c r="I396" s="24"/>
      <c r="J396" s="24"/>
      <c r="K396" s="24"/>
      <c r="L396" s="24"/>
      <c r="M396" s="24"/>
      <c r="N396" s="24"/>
      <c r="O396" s="24"/>
      <c r="P396" s="24"/>
      <c r="Q396" s="24"/>
      <c r="R396" s="24"/>
      <c r="S396" s="24"/>
      <c r="T396" s="24"/>
    </row>
    <row r="397" spans="2:20" x14ac:dyDescent="0.15">
      <c r="B397" s="24"/>
      <c r="C397" s="24"/>
      <c r="D397" s="24"/>
      <c r="E397" s="24"/>
      <c r="F397" s="24"/>
      <c r="G397" s="24"/>
      <c r="H397" s="24"/>
      <c r="I397" s="24"/>
      <c r="J397" s="24"/>
      <c r="K397" s="24"/>
      <c r="L397" s="24"/>
      <c r="M397" s="24"/>
      <c r="N397" s="24"/>
      <c r="O397" s="24"/>
      <c r="P397" s="24"/>
      <c r="Q397" s="24"/>
      <c r="R397" s="24"/>
      <c r="S397" s="24"/>
      <c r="T397" s="24"/>
    </row>
    <row r="398" spans="2:20" x14ac:dyDescent="0.15">
      <c r="B398" s="24"/>
      <c r="C398" s="24"/>
      <c r="D398" s="24"/>
      <c r="E398" s="24"/>
      <c r="F398" s="24"/>
      <c r="G398" s="24"/>
      <c r="H398" s="24"/>
      <c r="I398" s="24"/>
      <c r="J398" s="24"/>
      <c r="K398" s="24"/>
      <c r="L398" s="24"/>
      <c r="M398" s="24"/>
      <c r="N398" s="24"/>
      <c r="O398" s="24"/>
      <c r="P398" s="24"/>
      <c r="Q398" s="24"/>
      <c r="R398" s="24"/>
      <c r="S398" s="24"/>
      <c r="T398" s="24"/>
    </row>
    <row r="399" spans="2:20" x14ac:dyDescent="0.15">
      <c r="B399" s="24"/>
      <c r="C399" s="24"/>
      <c r="D399" s="24"/>
      <c r="E399" s="24"/>
      <c r="F399" s="24"/>
      <c r="G399" s="24"/>
      <c r="H399" s="24"/>
      <c r="I399" s="24"/>
      <c r="J399" s="24"/>
      <c r="K399" s="24"/>
      <c r="L399" s="24"/>
      <c r="M399" s="24"/>
      <c r="N399" s="24"/>
      <c r="O399" s="24"/>
      <c r="P399" s="24"/>
      <c r="Q399" s="24"/>
      <c r="R399" s="24"/>
      <c r="S399" s="24"/>
      <c r="T399" s="24"/>
    </row>
    <row r="400" spans="2:20" x14ac:dyDescent="0.15">
      <c r="B400" s="24"/>
      <c r="C400" s="24"/>
      <c r="D400" s="24"/>
      <c r="E400" s="24"/>
      <c r="F400" s="24"/>
      <c r="G400" s="24"/>
      <c r="H400" s="24"/>
      <c r="I400" s="24"/>
      <c r="J400" s="24"/>
      <c r="K400" s="24"/>
      <c r="L400" s="24"/>
      <c r="M400" s="24"/>
      <c r="N400" s="24"/>
      <c r="O400" s="24"/>
      <c r="P400" s="24"/>
      <c r="Q400" s="24"/>
      <c r="R400" s="24"/>
      <c r="S400" s="24"/>
      <c r="T400" s="24"/>
    </row>
    <row r="401" spans="2:20" x14ac:dyDescent="0.15">
      <c r="B401" s="24"/>
      <c r="C401" s="24"/>
      <c r="D401" s="24"/>
      <c r="E401" s="24"/>
      <c r="F401" s="24"/>
      <c r="G401" s="24"/>
      <c r="H401" s="24"/>
      <c r="I401" s="24"/>
      <c r="J401" s="24"/>
      <c r="K401" s="24"/>
      <c r="L401" s="24"/>
      <c r="M401" s="24"/>
      <c r="N401" s="24"/>
      <c r="O401" s="24"/>
      <c r="P401" s="24"/>
      <c r="Q401" s="24"/>
      <c r="R401" s="24"/>
      <c r="S401" s="24"/>
      <c r="T401" s="24"/>
    </row>
    <row r="402" spans="2:20" x14ac:dyDescent="0.15">
      <c r="B402" s="24"/>
      <c r="C402" s="24"/>
      <c r="D402" s="24"/>
      <c r="E402" s="24"/>
      <c r="F402" s="24"/>
      <c r="G402" s="24"/>
      <c r="H402" s="24"/>
      <c r="I402" s="24"/>
      <c r="J402" s="24"/>
      <c r="K402" s="24"/>
      <c r="L402" s="24"/>
      <c r="M402" s="24"/>
      <c r="N402" s="24"/>
      <c r="O402" s="24"/>
      <c r="P402" s="24"/>
      <c r="Q402" s="24"/>
      <c r="R402" s="24"/>
      <c r="S402" s="24"/>
      <c r="T402" s="24"/>
    </row>
    <row r="403" spans="2:20" x14ac:dyDescent="0.15">
      <c r="B403" s="24"/>
      <c r="C403" s="24"/>
      <c r="D403" s="24"/>
      <c r="E403" s="24"/>
      <c r="F403" s="24"/>
      <c r="G403" s="24"/>
      <c r="H403" s="24"/>
      <c r="I403" s="24"/>
      <c r="J403" s="24"/>
      <c r="K403" s="24"/>
      <c r="L403" s="24"/>
      <c r="M403" s="24"/>
      <c r="N403" s="24"/>
      <c r="O403" s="24"/>
      <c r="P403" s="24"/>
      <c r="Q403" s="24"/>
      <c r="R403" s="24"/>
      <c r="S403" s="24"/>
      <c r="T403" s="24"/>
    </row>
    <row r="404" spans="2:20" x14ac:dyDescent="0.15">
      <c r="B404" s="24"/>
      <c r="C404" s="24"/>
      <c r="D404" s="24"/>
      <c r="E404" s="24"/>
      <c r="F404" s="24"/>
      <c r="G404" s="24"/>
      <c r="H404" s="24"/>
      <c r="I404" s="24"/>
      <c r="J404" s="24"/>
      <c r="K404" s="24"/>
      <c r="L404" s="24"/>
      <c r="M404" s="24"/>
      <c r="N404" s="24"/>
      <c r="O404" s="24"/>
      <c r="P404" s="24"/>
      <c r="Q404" s="24"/>
      <c r="R404" s="24"/>
      <c r="S404" s="24"/>
      <c r="T404" s="24"/>
    </row>
    <row r="405" spans="2:20" x14ac:dyDescent="0.15">
      <c r="B405" s="24"/>
      <c r="C405" s="24"/>
      <c r="D405" s="24"/>
      <c r="E405" s="24"/>
      <c r="F405" s="24"/>
      <c r="G405" s="24"/>
      <c r="H405" s="24"/>
      <c r="I405" s="24"/>
      <c r="J405" s="24"/>
      <c r="K405" s="24"/>
      <c r="L405" s="24"/>
      <c r="M405" s="24"/>
      <c r="N405" s="24"/>
      <c r="O405" s="24"/>
      <c r="P405" s="24"/>
      <c r="Q405" s="24"/>
      <c r="R405" s="24"/>
      <c r="S405" s="24"/>
      <c r="T405" s="24"/>
    </row>
    <row r="406" spans="2:20" x14ac:dyDescent="0.15">
      <c r="B406" s="24"/>
      <c r="C406" s="24"/>
      <c r="D406" s="24"/>
      <c r="E406" s="24"/>
      <c r="F406" s="24"/>
      <c r="G406" s="24"/>
      <c r="H406" s="24"/>
      <c r="I406" s="24"/>
      <c r="J406" s="24"/>
      <c r="K406" s="24"/>
      <c r="L406" s="24"/>
      <c r="M406" s="24"/>
      <c r="N406" s="24"/>
      <c r="O406" s="24"/>
      <c r="P406" s="24"/>
      <c r="Q406" s="24"/>
      <c r="R406" s="24"/>
      <c r="S406" s="24"/>
      <c r="T406" s="24"/>
    </row>
    <row r="407" spans="2:20" x14ac:dyDescent="0.15">
      <c r="B407" s="24"/>
      <c r="C407" s="24"/>
      <c r="D407" s="24"/>
      <c r="E407" s="24"/>
      <c r="F407" s="24"/>
      <c r="G407" s="24"/>
      <c r="H407" s="24"/>
      <c r="I407" s="24"/>
      <c r="J407" s="24"/>
      <c r="K407" s="24"/>
      <c r="L407" s="24"/>
      <c r="M407" s="24"/>
      <c r="N407" s="24"/>
      <c r="O407" s="24"/>
      <c r="P407" s="24"/>
      <c r="Q407" s="24"/>
      <c r="R407" s="24"/>
      <c r="S407" s="24"/>
      <c r="T407" s="24"/>
    </row>
    <row r="408" spans="2:20" x14ac:dyDescent="0.15">
      <c r="B408" s="24"/>
      <c r="C408" s="24"/>
      <c r="D408" s="24"/>
      <c r="E408" s="24"/>
      <c r="F408" s="24"/>
      <c r="G408" s="24"/>
      <c r="H408" s="24"/>
      <c r="I408" s="24"/>
      <c r="J408" s="24"/>
      <c r="K408" s="24"/>
      <c r="L408" s="24"/>
      <c r="M408" s="24"/>
      <c r="N408" s="24"/>
      <c r="O408" s="24"/>
      <c r="P408" s="24"/>
      <c r="Q408" s="24"/>
      <c r="R408" s="24"/>
      <c r="S408" s="24"/>
      <c r="T408" s="24"/>
    </row>
    <row r="409" spans="2:20" x14ac:dyDescent="0.15">
      <c r="B409" s="24"/>
      <c r="C409" s="24"/>
      <c r="D409" s="24"/>
      <c r="E409" s="24"/>
      <c r="F409" s="24"/>
      <c r="G409" s="24"/>
      <c r="H409" s="24"/>
      <c r="I409" s="24"/>
      <c r="J409" s="24"/>
      <c r="K409" s="24"/>
      <c r="L409" s="24"/>
      <c r="M409" s="24"/>
      <c r="N409" s="24"/>
      <c r="O409" s="24"/>
      <c r="P409" s="24"/>
      <c r="Q409" s="24"/>
      <c r="R409" s="24"/>
      <c r="S409" s="24"/>
      <c r="T409" s="24"/>
    </row>
    <row r="410" spans="2:20" x14ac:dyDescent="0.15">
      <c r="B410" s="24"/>
      <c r="C410" s="24"/>
      <c r="D410" s="24"/>
      <c r="E410" s="24"/>
      <c r="F410" s="24"/>
      <c r="G410" s="24"/>
      <c r="H410" s="24"/>
      <c r="I410" s="24"/>
      <c r="J410" s="24"/>
      <c r="K410" s="24"/>
      <c r="L410" s="24"/>
      <c r="M410" s="24"/>
      <c r="N410" s="24"/>
      <c r="O410" s="24"/>
      <c r="P410" s="24"/>
      <c r="Q410" s="24"/>
      <c r="R410" s="24"/>
      <c r="S410" s="24"/>
      <c r="T410" s="24"/>
    </row>
    <row r="411" spans="2:20" x14ac:dyDescent="0.15">
      <c r="B411" s="24"/>
      <c r="C411" s="24"/>
      <c r="D411" s="24"/>
      <c r="E411" s="24"/>
      <c r="F411" s="24"/>
      <c r="G411" s="24"/>
      <c r="H411" s="24"/>
      <c r="I411" s="24"/>
      <c r="J411" s="24"/>
      <c r="K411" s="24"/>
      <c r="L411" s="24"/>
      <c r="M411" s="24"/>
      <c r="N411" s="24"/>
      <c r="O411" s="24"/>
      <c r="P411" s="24"/>
      <c r="Q411" s="24"/>
      <c r="R411" s="24"/>
      <c r="S411" s="24"/>
      <c r="T411" s="24"/>
    </row>
    <row r="412" spans="2:20" x14ac:dyDescent="0.15">
      <c r="B412" s="24"/>
      <c r="C412" s="24"/>
      <c r="D412" s="24"/>
      <c r="E412" s="24"/>
      <c r="F412" s="24"/>
      <c r="G412" s="24"/>
      <c r="H412" s="24"/>
      <c r="I412" s="24"/>
      <c r="J412" s="24"/>
      <c r="K412" s="24"/>
      <c r="L412" s="24"/>
      <c r="M412" s="24"/>
      <c r="N412" s="24"/>
      <c r="O412" s="24"/>
      <c r="P412" s="24"/>
      <c r="Q412" s="24"/>
      <c r="R412" s="24"/>
      <c r="S412" s="24"/>
      <c r="T412" s="24"/>
    </row>
    <row r="413" spans="2:20" x14ac:dyDescent="0.15">
      <c r="B413" s="24"/>
      <c r="C413" s="24"/>
      <c r="D413" s="24"/>
      <c r="E413" s="24"/>
      <c r="F413" s="24"/>
      <c r="G413" s="24"/>
      <c r="H413" s="24"/>
      <c r="I413" s="24"/>
      <c r="J413" s="24"/>
      <c r="K413" s="24"/>
      <c r="L413" s="24"/>
      <c r="M413" s="24"/>
      <c r="N413" s="24"/>
      <c r="O413" s="24"/>
      <c r="P413" s="24"/>
      <c r="Q413" s="24"/>
      <c r="R413" s="24"/>
      <c r="S413" s="24"/>
      <c r="T413" s="24"/>
    </row>
    <row r="414" spans="2:20" x14ac:dyDescent="0.15">
      <c r="B414" s="24"/>
      <c r="C414" s="24"/>
      <c r="D414" s="24"/>
      <c r="E414" s="24"/>
      <c r="F414" s="24"/>
      <c r="G414" s="24"/>
      <c r="H414" s="24"/>
      <c r="I414" s="24"/>
      <c r="J414" s="24"/>
      <c r="K414" s="24"/>
      <c r="L414" s="24"/>
      <c r="M414" s="24"/>
      <c r="N414" s="24"/>
      <c r="O414" s="24"/>
      <c r="P414" s="24"/>
      <c r="Q414" s="24"/>
      <c r="R414" s="24"/>
      <c r="S414" s="24"/>
      <c r="T414" s="24"/>
    </row>
    <row r="415" spans="2:20" x14ac:dyDescent="0.15">
      <c r="B415" s="24"/>
      <c r="C415" s="24"/>
      <c r="D415" s="24"/>
      <c r="E415" s="24"/>
      <c r="F415" s="24"/>
      <c r="G415" s="24"/>
      <c r="H415" s="24"/>
      <c r="I415" s="24"/>
      <c r="J415" s="24"/>
      <c r="K415" s="24"/>
      <c r="L415" s="24"/>
      <c r="M415" s="24"/>
      <c r="N415" s="24"/>
      <c r="O415" s="24"/>
      <c r="P415" s="24"/>
      <c r="Q415" s="24"/>
      <c r="R415" s="24"/>
      <c r="S415" s="24"/>
      <c r="T415" s="24"/>
    </row>
    <row r="416" spans="2:20" x14ac:dyDescent="0.15">
      <c r="B416" s="24"/>
      <c r="C416" s="24"/>
      <c r="D416" s="24"/>
      <c r="E416" s="24"/>
      <c r="F416" s="24"/>
      <c r="G416" s="24"/>
      <c r="H416" s="24"/>
      <c r="I416" s="24"/>
      <c r="J416" s="24"/>
      <c r="K416" s="24"/>
      <c r="L416" s="24"/>
      <c r="M416" s="24"/>
      <c r="N416" s="24"/>
      <c r="O416" s="24"/>
      <c r="P416" s="24"/>
      <c r="Q416" s="24"/>
      <c r="R416" s="24"/>
      <c r="S416" s="24"/>
      <c r="T416" s="24"/>
    </row>
    <row r="417" spans="2:20" x14ac:dyDescent="0.15">
      <c r="B417" s="24"/>
      <c r="C417" s="24"/>
      <c r="D417" s="24"/>
      <c r="E417" s="24"/>
      <c r="F417" s="24"/>
      <c r="G417" s="24"/>
      <c r="H417" s="24"/>
      <c r="I417" s="24"/>
      <c r="J417" s="24"/>
      <c r="K417" s="24"/>
      <c r="L417" s="24"/>
      <c r="M417" s="24"/>
      <c r="N417" s="24"/>
      <c r="O417" s="24"/>
      <c r="P417" s="24"/>
      <c r="Q417" s="24"/>
      <c r="R417" s="24"/>
      <c r="S417" s="24"/>
      <c r="T417" s="24"/>
    </row>
    <row r="418" spans="2:20" x14ac:dyDescent="0.15">
      <c r="B418" s="24"/>
      <c r="C418" s="24"/>
      <c r="D418" s="24"/>
      <c r="E418" s="24"/>
      <c r="F418" s="24"/>
      <c r="G418" s="24"/>
      <c r="H418" s="24"/>
      <c r="I418" s="24"/>
      <c r="J418" s="24"/>
      <c r="K418" s="24"/>
      <c r="L418" s="24"/>
      <c r="M418" s="24"/>
      <c r="N418" s="24"/>
      <c r="O418" s="24"/>
      <c r="P418" s="24"/>
      <c r="Q418" s="24"/>
      <c r="R418" s="24"/>
      <c r="S418" s="24"/>
      <c r="T418" s="24"/>
    </row>
    <row r="419" spans="2:20" x14ac:dyDescent="0.15">
      <c r="B419" s="24"/>
      <c r="C419" s="24"/>
      <c r="D419" s="24"/>
      <c r="E419" s="24"/>
      <c r="F419" s="24"/>
      <c r="G419" s="24"/>
      <c r="H419" s="24"/>
      <c r="I419" s="24"/>
      <c r="J419" s="24"/>
      <c r="K419" s="24"/>
      <c r="L419" s="24"/>
      <c r="M419" s="24"/>
      <c r="N419" s="24"/>
      <c r="O419" s="24"/>
      <c r="P419" s="24"/>
      <c r="Q419" s="24"/>
      <c r="R419" s="24"/>
      <c r="S419" s="24"/>
      <c r="T419" s="24"/>
    </row>
    <row r="420" spans="2:20" x14ac:dyDescent="0.15">
      <c r="B420" s="24"/>
      <c r="C420" s="24"/>
      <c r="D420" s="24"/>
      <c r="E420" s="24"/>
      <c r="F420" s="24"/>
      <c r="G420" s="24"/>
      <c r="H420" s="24"/>
      <c r="I420" s="24"/>
      <c r="J420" s="24"/>
      <c r="K420" s="24"/>
      <c r="L420" s="24"/>
      <c r="M420" s="24"/>
      <c r="N420" s="24"/>
      <c r="O420" s="24"/>
      <c r="P420" s="24"/>
      <c r="Q420" s="24"/>
      <c r="R420" s="24"/>
      <c r="S420" s="24"/>
      <c r="T420" s="24"/>
    </row>
    <row r="421" spans="2:20" x14ac:dyDescent="0.15">
      <c r="B421" s="24"/>
      <c r="C421" s="24"/>
      <c r="D421" s="24"/>
      <c r="E421" s="24"/>
      <c r="F421" s="24"/>
      <c r="G421" s="24"/>
      <c r="H421" s="24"/>
      <c r="I421" s="24"/>
      <c r="J421" s="24"/>
      <c r="K421" s="24"/>
      <c r="L421" s="24"/>
      <c r="M421" s="24"/>
      <c r="N421" s="24"/>
      <c r="O421" s="24"/>
      <c r="P421" s="24"/>
      <c r="Q421" s="24"/>
      <c r="R421" s="24"/>
      <c r="S421" s="24"/>
      <c r="T421" s="24"/>
    </row>
    <row r="422" spans="2:20" x14ac:dyDescent="0.15">
      <c r="B422" s="24"/>
      <c r="C422" s="24"/>
      <c r="D422" s="24"/>
      <c r="E422" s="24"/>
      <c r="F422" s="24"/>
      <c r="G422" s="24"/>
      <c r="H422" s="24"/>
      <c r="I422" s="24"/>
      <c r="J422" s="24"/>
      <c r="K422" s="24"/>
      <c r="L422" s="24"/>
      <c r="M422" s="24"/>
      <c r="N422" s="24"/>
      <c r="O422" s="24"/>
      <c r="P422" s="24"/>
      <c r="Q422" s="24"/>
      <c r="R422" s="24"/>
      <c r="S422" s="24"/>
      <c r="T422" s="24"/>
    </row>
    <row r="423" spans="2:20" x14ac:dyDescent="0.15">
      <c r="B423" s="24"/>
      <c r="C423" s="24"/>
      <c r="D423" s="24"/>
      <c r="E423" s="24"/>
      <c r="F423" s="24"/>
      <c r="G423" s="24"/>
      <c r="H423" s="24"/>
      <c r="I423" s="24"/>
      <c r="J423" s="24"/>
      <c r="K423" s="24"/>
      <c r="L423" s="24"/>
      <c r="M423" s="24"/>
      <c r="N423" s="24"/>
      <c r="O423" s="24"/>
      <c r="P423" s="24"/>
      <c r="Q423" s="24"/>
      <c r="R423" s="24"/>
      <c r="S423" s="24"/>
      <c r="T423" s="24"/>
    </row>
    <row r="424" spans="2:20" x14ac:dyDescent="0.15">
      <c r="B424" s="24"/>
      <c r="C424" s="24"/>
      <c r="D424" s="24"/>
      <c r="E424" s="24"/>
      <c r="F424" s="24"/>
      <c r="G424" s="24"/>
      <c r="H424" s="24"/>
      <c r="I424" s="24"/>
      <c r="J424" s="24"/>
      <c r="K424" s="24"/>
      <c r="L424" s="24"/>
      <c r="M424" s="24"/>
      <c r="N424" s="24"/>
      <c r="O424" s="24"/>
      <c r="P424" s="24"/>
      <c r="Q424" s="24"/>
      <c r="R424" s="24"/>
      <c r="S424" s="24"/>
      <c r="T424" s="24"/>
    </row>
    <row r="425" spans="2:20" x14ac:dyDescent="0.15">
      <c r="B425" s="24"/>
      <c r="C425" s="24"/>
      <c r="D425" s="24"/>
      <c r="E425" s="24"/>
      <c r="F425" s="24"/>
      <c r="G425" s="24"/>
      <c r="H425" s="24"/>
      <c r="I425" s="24"/>
      <c r="J425" s="24"/>
      <c r="K425" s="24"/>
      <c r="L425" s="24"/>
      <c r="M425" s="24"/>
      <c r="N425" s="24"/>
      <c r="O425" s="24"/>
      <c r="P425" s="24"/>
      <c r="Q425" s="24"/>
      <c r="R425" s="24"/>
      <c r="S425" s="24"/>
      <c r="T425" s="24"/>
    </row>
    <row r="426" spans="2:20" x14ac:dyDescent="0.15">
      <c r="B426" s="24"/>
      <c r="C426" s="24"/>
      <c r="D426" s="24"/>
      <c r="E426" s="24"/>
      <c r="F426" s="24"/>
      <c r="G426" s="24"/>
      <c r="H426" s="24"/>
      <c r="I426" s="24"/>
      <c r="J426" s="24"/>
      <c r="K426" s="24"/>
      <c r="L426" s="24"/>
      <c r="M426" s="24"/>
      <c r="N426" s="24"/>
      <c r="O426" s="24"/>
      <c r="P426" s="24"/>
      <c r="Q426" s="24"/>
      <c r="R426" s="24"/>
      <c r="S426" s="24"/>
      <c r="T426" s="24"/>
    </row>
    <row r="427" spans="2:20" x14ac:dyDescent="0.15">
      <c r="B427" s="24"/>
      <c r="C427" s="24"/>
      <c r="D427" s="24"/>
      <c r="E427" s="24"/>
      <c r="F427" s="24"/>
      <c r="G427" s="24"/>
      <c r="H427" s="24"/>
      <c r="I427" s="24"/>
      <c r="J427" s="24"/>
      <c r="K427" s="24"/>
      <c r="L427" s="24"/>
      <c r="M427" s="24"/>
      <c r="N427" s="24"/>
      <c r="O427" s="24"/>
      <c r="P427" s="24"/>
      <c r="Q427" s="24"/>
      <c r="R427" s="24"/>
      <c r="S427" s="24"/>
      <c r="T427" s="24"/>
    </row>
    <row r="428" spans="2:20" x14ac:dyDescent="0.15">
      <c r="B428" s="24"/>
      <c r="C428" s="24"/>
      <c r="D428" s="24"/>
      <c r="E428" s="24"/>
      <c r="F428" s="24"/>
      <c r="G428" s="24"/>
      <c r="H428" s="24"/>
      <c r="I428" s="24"/>
      <c r="J428" s="24"/>
      <c r="K428" s="24"/>
      <c r="L428" s="24"/>
      <c r="M428" s="24"/>
      <c r="N428" s="24"/>
      <c r="O428" s="24"/>
      <c r="P428" s="24"/>
      <c r="Q428" s="24"/>
      <c r="R428" s="24"/>
      <c r="S428" s="24"/>
      <c r="T428" s="24"/>
    </row>
    <row r="429" spans="2:20" x14ac:dyDescent="0.15">
      <c r="B429" s="24"/>
      <c r="C429" s="24"/>
      <c r="D429" s="24"/>
      <c r="E429" s="24"/>
      <c r="F429" s="24"/>
      <c r="G429" s="24"/>
      <c r="H429" s="24"/>
      <c r="I429" s="24"/>
      <c r="J429" s="24"/>
      <c r="K429" s="24"/>
      <c r="L429" s="24"/>
      <c r="M429" s="24"/>
      <c r="N429" s="24"/>
      <c r="O429" s="24"/>
      <c r="P429" s="24"/>
      <c r="Q429" s="24"/>
      <c r="R429" s="24"/>
      <c r="S429" s="24"/>
      <c r="T429" s="24"/>
    </row>
    <row r="430" spans="2:20" x14ac:dyDescent="0.15">
      <c r="B430" s="24"/>
      <c r="C430" s="24"/>
      <c r="D430" s="24"/>
      <c r="E430" s="24"/>
      <c r="F430" s="24"/>
      <c r="G430" s="24"/>
      <c r="H430" s="24"/>
      <c r="I430" s="24"/>
      <c r="J430" s="24"/>
      <c r="K430" s="24"/>
      <c r="L430" s="24"/>
      <c r="M430" s="24"/>
      <c r="N430" s="24"/>
      <c r="O430" s="24"/>
      <c r="P430" s="24"/>
      <c r="Q430" s="24"/>
      <c r="R430" s="24"/>
      <c r="S430" s="24"/>
      <c r="T430" s="24"/>
    </row>
    <row r="431" spans="2:20" x14ac:dyDescent="0.15">
      <c r="B431" s="24"/>
      <c r="C431" s="24"/>
      <c r="D431" s="24"/>
      <c r="E431" s="24"/>
      <c r="F431" s="24"/>
      <c r="G431" s="24"/>
      <c r="H431" s="24"/>
      <c r="I431" s="24"/>
      <c r="J431" s="24"/>
      <c r="K431" s="24"/>
      <c r="L431" s="24"/>
      <c r="M431" s="24"/>
      <c r="N431" s="24"/>
      <c r="O431" s="24"/>
      <c r="P431" s="24"/>
      <c r="Q431" s="24"/>
      <c r="R431" s="24"/>
      <c r="S431" s="24"/>
      <c r="T431" s="24"/>
    </row>
    <row r="432" spans="2:20" x14ac:dyDescent="0.15">
      <c r="B432" s="24"/>
      <c r="C432" s="24"/>
      <c r="D432" s="24"/>
      <c r="E432" s="24"/>
      <c r="F432" s="24"/>
      <c r="G432" s="24"/>
      <c r="H432" s="24"/>
      <c r="I432" s="24"/>
      <c r="J432" s="24"/>
      <c r="K432" s="24"/>
      <c r="L432" s="24"/>
      <c r="M432" s="24"/>
      <c r="N432" s="24"/>
      <c r="O432" s="24"/>
      <c r="P432" s="24"/>
      <c r="Q432" s="24"/>
      <c r="R432" s="24"/>
      <c r="S432" s="24"/>
      <c r="T432" s="24"/>
    </row>
    <row r="433" spans="2:20" x14ac:dyDescent="0.15">
      <c r="B433" s="24"/>
      <c r="C433" s="24"/>
      <c r="D433" s="24"/>
      <c r="E433" s="24"/>
      <c r="F433" s="24"/>
      <c r="G433" s="24"/>
      <c r="H433" s="24"/>
      <c r="I433" s="24"/>
      <c r="J433" s="24"/>
      <c r="K433" s="24"/>
      <c r="L433" s="24"/>
      <c r="M433" s="24"/>
      <c r="N433" s="24"/>
      <c r="O433" s="24"/>
      <c r="P433" s="24"/>
      <c r="Q433" s="24"/>
      <c r="R433" s="24"/>
      <c r="S433" s="24"/>
      <c r="T433" s="24"/>
    </row>
    <row r="434" spans="2:20" x14ac:dyDescent="0.15">
      <c r="B434" s="24"/>
      <c r="C434" s="24"/>
      <c r="D434" s="24"/>
      <c r="E434" s="24"/>
      <c r="F434" s="24"/>
      <c r="G434" s="24"/>
      <c r="H434" s="24"/>
      <c r="I434" s="24"/>
      <c r="J434" s="24"/>
      <c r="K434" s="24"/>
      <c r="L434" s="24"/>
      <c r="M434" s="24"/>
      <c r="N434" s="24"/>
      <c r="O434" s="24"/>
      <c r="P434" s="24"/>
      <c r="Q434" s="24"/>
      <c r="R434" s="24"/>
      <c r="S434" s="24"/>
      <c r="T434" s="24"/>
    </row>
    <row r="435" spans="2:20" x14ac:dyDescent="0.15">
      <c r="B435" s="24"/>
      <c r="C435" s="24"/>
      <c r="D435" s="24"/>
      <c r="E435" s="24"/>
      <c r="F435" s="24"/>
      <c r="G435" s="24"/>
      <c r="H435" s="24"/>
      <c r="I435" s="24"/>
      <c r="J435" s="24"/>
      <c r="K435" s="24"/>
      <c r="L435" s="24"/>
      <c r="M435" s="24"/>
      <c r="N435" s="24"/>
      <c r="O435" s="24"/>
      <c r="P435" s="24"/>
      <c r="Q435" s="24"/>
      <c r="R435" s="24"/>
      <c r="S435" s="24"/>
      <c r="T435" s="24"/>
    </row>
    <row r="436" spans="2:20" x14ac:dyDescent="0.15">
      <c r="B436" s="24"/>
      <c r="C436" s="24"/>
      <c r="D436" s="24"/>
      <c r="E436" s="24"/>
      <c r="F436" s="24"/>
      <c r="G436" s="24"/>
      <c r="H436" s="24"/>
      <c r="I436" s="24"/>
      <c r="J436" s="24"/>
      <c r="K436" s="24"/>
      <c r="L436" s="24"/>
      <c r="M436" s="24"/>
      <c r="N436" s="24"/>
      <c r="O436" s="24"/>
      <c r="P436" s="24"/>
      <c r="Q436" s="24"/>
      <c r="R436" s="24"/>
      <c r="S436" s="24"/>
      <c r="T436" s="24"/>
    </row>
    <row r="437" spans="2:20" x14ac:dyDescent="0.15">
      <c r="B437" s="24"/>
      <c r="C437" s="24"/>
      <c r="D437" s="24"/>
      <c r="E437" s="24"/>
      <c r="F437" s="24"/>
      <c r="G437" s="24"/>
      <c r="H437" s="24"/>
      <c r="I437" s="24"/>
      <c r="J437" s="24"/>
      <c r="K437" s="24"/>
      <c r="L437" s="24"/>
      <c r="M437" s="24"/>
      <c r="N437" s="24"/>
      <c r="O437" s="24"/>
      <c r="P437" s="24"/>
      <c r="Q437" s="24"/>
      <c r="R437" s="24"/>
      <c r="S437" s="24"/>
      <c r="T437" s="24"/>
    </row>
    <row r="438" spans="2:20" x14ac:dyDescent="0.15">
      <c r="B438" s="24"/>
      <c r="C438" s="24"/>
      <c r="D438" s="24"/>
      <c r="E438" s="24"/>
      <c r="F438" s="24"/>
      <c r="G438" s="24"/>
      <c r="H438" s="24"/>
      <c r="I438" s="24"/>
      <c r="J438" s="24"/>
      <c r="K438" s="24"/>
      <c r="L438" s="24"/>
      <c r="M438" s="24"/>
      <c r="N438" s="24"/>
      <c r="O438" s="24"/>
      <c r="P438" s="24"/>
      <c r="Q438" s="24"/>
      <c r="R438" s="24"/>
      <c r="S438" s="24"/>
      <c r="T438" s="24"/>
    </row>
    <row r="439" spans="2:20" x14ac:dyDescent="0.15">
      <c r="B439" s="24"/>
      <c r="C439" s="24"/>
      <c r="D439" s="24"/>
      <c r="E439" s="24"/>
      <c r="F439" s="24"/>
      <c r="G439" s="24"/>
      <c r="H439" s="24"/>
      <c r="I439" s="24"/>
      <c r="J439" s="24"/>
      <c r="K439" s="24"/>
      <c r="L439" s="24"/>
      <c r="M439" s="24"/>
      <c r="N439" s="24"/>
      <c r="O439" s="24"/>
      <c r="P439" s="24"/>
      <c r="Q439" s="24"/>
      <c r="R439" s="24"/>
      <c r="S439" s="24"/>
      <c r="T439" s="24"/>
    </row>
    <row r="440" spans="2:20" x14ac:dyDescent="0.15">
      <c r="B440" s="24"/>
      <c r="C440" s="24"/>
      <c r="D440" s="24"/>
      <c r="E440" s="24"/>
      <c r="F440" s="24"/>
      <c r="G440" s="24"/>
      <c r="H440" s="24"/>
      <c r="I440" s="24"/>
      <c r="J440" s="24"/>
      <c r="K440" s="24"/>
      <c r="L440" s="24"/>
      <c r="M440" s="24"/>
      <c r="N440" s="24"/>
      <c r="O440" s="24"/>
      <c r="P440" s="24"/>
      <c r="Q440" s="24"/>
      <c r="R440" s="24"/>
      <c r="S440" s="24"/>
      <c r="T440" s="24"/>
    </row>
    <row r="441" spans="2:20" x14ac:dyDescent="0.15">
      <c r="B441" s="24"/>
      <c r="C441" s="24"/>
      <c r="D441" s="24"/>
      <c r="E441" s="24"/>
      <c r="F441" s="24"/>
      <c r="G441" s="24"/>
      <c r="H441" s="24"/>
      <c r="I441" s="24"/>
      <c r="J441" s="24"/>
      <c r="K441" s="24"/>
      <c r="L441" s="24"/>
      <c r="M441" s="24"/>
      <c r="N441" s="24"/>
      <c r="O441" s="24"/>
      <c r="P441" s="24"/>
      <c r="Q441" s="24"/>
      <c r="R441" s="24"/>
      <c r="S441" s="24"/>
      <c r="T441" s="24"/>
    </row>
    <row r="442" spans="2:20" x14ac:dyDescent="0.15">
      <c r="B442" s="24"/>
      <c r="C442" s="24"/>
      <c r="D442" s="24"/>
      <c r="E442" s="24"/>
      <c r="F442" s="24"/>
      <c r="G442" s="24"/>
      <c r="H442" s="24"/>
      <c r="I442" s="24"/>
      <c r="J442" s="24"/>
      <c r="K442" s="24"/>
      <c r="L442" s="24"/>
      <c r="M442" s="24"/>
      <c r="N442" s="24"/>
      <c r="O442" s="24"/>
      <c r="P442" s="24"/>
      <c r="Q442" s="24"/>
      <c r="R442" s="24"/>
      <c r="S442" s="24"/>
      <c r="T442" s="24"/>
    </row>
    <row r="443" spans="2:20" x14ac:dyDescent="0.15">
      <c r="B443" s="24"/>
      <c r="C443" s="24"/>
      <c r="D443" s="24"/>
      <c r="E443" s="24"/>
      <c r="F443" s="24"/>
      <c r="G443" s="24"/>
      <c r="H443" s="24"/>
      <c r="I443" s="24"/>
      <c r="J443" s="24"/>
      <c r="K443" s="24"/>
      <c r="L443" s="24"/>
      <c r="M443" s="24"/>
      <c r="N443" s="24"/>
      <c r="O443" s="24"/>
      <c r="P443" s="24"/>
      <c r="Q443" s="24"/>
      <c r="R443" s="24"/>
      <c r="S443" s="24"/>
      <c r="T443" s="24"/>
    </row>
    <row r="444" spans="2:20" x14ac:dyDescent="0.15">
      <c r="B444" s="24"/>
      <c r="C444" s="24"/>
      <c r="D444" s="24"/>
      <c r="E444" s="24"/>
      <c r="F444" s="24"/>
      <c r="G444" s="24"/>
      <c r="H444" s="24"/>
      <c r="I444" s="24"/>
      <c r="J444" s="24"/>
      <c r="K444" s="24"/>
      <c r="L444" s="24"/>
      <c r="M444" s="24"/>
      <c r="N444" s="24"/>
      <c r="O444" s="24"/>
      <c r="P444" s="24"/>
      <c r="Q444" s="24"/>
      <c r="R444" s="24"/>
      <c r="S444" s="24"/>
      <c r="T444" s="24"/>
    </row>
    <row r="445" spans="2:20" x14ac:dyDescent="0.15">
      <c r="B445" s="24"/>
      <c r="C445" s="24"/>
      <c r="D445" s="24"/>
      <c r="E445" s="24"/>
      <c r="F445" s="24"/>
      <c r="G445" s="24"/>
      <c r="H445" s="24"/>
      <c r="I445" s="24"/>
      <c r="J445" s="24"/>
      <c r="K445" s="24"/>
      <c r="L445" s="24"/>
      <c r="M445" s="24"/>
      <c r="N445" s="24"/>
      <c r="O445" s="24"/>
      <c r="P445" s="24"/>
      <c r="Q445" s="24"/>
      <c r="R445" s="24"/>
      <c r="S445" s="24"/>
      <c r="T445" s="24"/>
    </row>
    <row r="446" spans="2:20" x14ac:dyDescent="0.15">
      <c r="B446" s="24"/>
      <c r="C446" s="24"/>
      <c r="D446" s="24"/>
      <c r="E446" s="24"/>
      <c r="F446" s="24"/>
      <c r="G446" s="24"/>
      <c r="H446" s="24"/>
      <c r="I446" s="24"/>
      <c r="J446" s="24"/>
      <c r="K446" s="24"/>
      <c r="L446" s="24"/>
      <c r="M446" s="24"/>
      <c r="N446" s="24"/>
      <c r="O446" s="24"/>
      <c r="P446" s="24"/>
      <c r="Q446" s="24"/>
      <c r="R446" s="24"/>
      <c r="S446" s="24"/>
      <c r="T446" s="24"/>
    </row>
    <row r="447" spans="2:20" x14ac:dyDescent="0.15">
      <c r="B447" s="24"/>
      <c r="C447" s="24"/>
      <c r="D447" s="24"/>
      <c r="E447" s="24"/>
      <c r="F447" s="24"/>
      <c r="G447" s="24"/>
      <c r="H447" s="24"/>
      <c r="I447" s="24"/>
      <c r="J447" s="24"/>
      <c r="K447" s="24"/>
      <c r="L447" s="24"/>
      <c r="M447" s="24"/>
      <c r="N447" s="24"/>
      <c r="O447" s="24"/>
      <c r="P447" s="24"/>
      <c r="Q447" s="24"/>
      <c r="R447" s="24"/>
      <c r="S447" s="24"/>
      <c r="T447" s="24"/>
    </row>
    <row r="448" spans="2:20" x14ac:dyDescent="0.15">
      <c r="B448" s="24"/>
      <c r="C448" s="24"/>
      <c r="D448" s="24"/>
      <c r="E448" s="24"/>
      <c r="F448" s="24"/>
      <c r="G448" s="24"/>
      <c r="H448" s="24"/>
      <c r="I448" s="24"/>
      <c r="J448" s="24"/>
      <c r="K448" s="24"/>
      <c r="L448" s="24"/>
      <c r="M448" s="24"/>
      <c r="N448" s="24"/>
      <c r="O448" s="24"/>
      <c r="P448" s="24"/>
      <c r="Q448" s="24"/>
      <c r="R448" s="24"/>
      <c r="S448" s="24"/>
      <c r="T448" s="24"/>
    </row>
    <row r="449" spans="2:20" x14ac:dyDescent="0.15">
      <c r="B449" s="24"/>
      <c r="C449" s="24"/>
      <c r="D449" s="24"/>
      <c r="E449" s="24"/>
      <c r="F449" s="24"/>
      <c r="G449" s="24"/>
      <c r="H449" s="24"/>
      <c r="I449" s="24"/>
      <c r="J449" s="24"/>
      <c r="K449" s="24"/>
      <c r="L449" s="24"/>
      <c r="M449" s="24"/>
      <c r="N449" s="24"/>
      <c r="O449" s="24"/>
      <c r="P449" s="24"/>
      <c r="Q449" s="24"/>
      <c r="R449" s="24"/>
      <c r="S449" s="24"/>
      <c r="T449" s="24"/>
    </row>
    <row r="450" spans="2:20" x14ac:dyDescent="0.15">
      <c r="B450" s="24"/>
      <c r="C450" s="24"/>
      <c r="D450" s="24"/>
      <c r="E450" s="24"/>
      <c r="F450" s="24"/>
      <c r="G450" s="24"/>
      <c r="H450" s="24"/>
      <c r="I450" s="24"/>
      <c r="J450" s="24"/>
      <c r="K450" s="24"/>
      <c r="L450" s="24"/>
      <c r="M450" s="24"/>
      <c r="N450" s="24"/>
      <c r="O450" s="24"/>
      <c r="P450" s="24"/>
      <c r="Q450" s="24"/>
      <c r="R450" s="24"/>
      <c r="S450" s="24"/>
      <c r="T450" s="24"/>
    </row>
    <row r="451" spans="2:20" x14ac:dyDescent="0.15">
      <c r="B451" s="24"/>
      <c r="C451" s="24"/>
      <c r="D451" s="24"/>
      <c r="E451" s="24"/>
      <c r="F451" s="24"/>
      <c r="G451" s="24"/>
      <c r="H451" s="24"/>
      <c r="I451" s="24"/>
      <c r="J451" s="24"/>
      <c r="K451" s="24"/>
      <c r="L451" s="24"/>
      <c r="M451" s="24"/>
      <c r="N451" s="24"/>
      <c r="O451" s="24"/>
      <c r="P451" s="24"/>
      <c r="Q451" s="24"/>
      <c r="R451" s="24"/>
      <c r="S451" s="24"/>
      <c r="T451" s="24"/>
    </row>
    <row r="452" spans="2:20" x14ac:dyDescent="0.15">
      <c r="B452" s="24"/>
      <c r="C452" s="24"/>
      <c r="D452" s="24"/>
      <c r="E452" s="24"/>
      <c r="F452" s="24"/>
      <c r="G452" s="24"/>
      <c r="H452" s="24"/>
      <c r="I452" s="24"/>
      <c r="J452" s="24"/>
      <c r="K452" s="24"/>
      <c r="L452" s="24"/>
      <c r="M452" s="24"/>
      <c r="N452" s="24"/>
      <c r="O452" s="24"/>
      <c r="P452" s="24"/>
      <c r="Q452" s="24"/>
      <c r="R452" s="24"/>
      <c r="S452" s="24"/>
      <c r="T452" s="24"/>
    </row>
    <row r="453" spans="2:20" x14ac:dyDescent="0.15">
      <c r="B453" s="24"/>
      <c r="C453" s="24"/>
      <c r="D453" s="24"/>
      <c r="E453" s="24"/>
      <c r="F453" s="24"/>
      <c r="G453" s="24"/>
      <c r="H453" s="24"/>
      <c r="I453" s="24"/>
      <c r="J453" s="24"/>
      <c r="K453" s="24"/>
      <c r="L453" s="24"/>
      <c r="M453" s="24"/>
      <c r="N453" s="24"/>
      <c r="O453" s="24"/>
      <c r="P453" s="24"/>
      <c r="Q453" s="24"/>
      <c r="R453" s="24"/>
      <c r="S453" s="24"/>
      <c r="T453" s="24"/>
    </row>
    <row r="454" spans="2:20" x14ac:dyDescent="0.15">
      <c r="B454" s="24"/>
      <c r="C454" s="24"/>
      <c r="D454" s="24"/>
      <c r="E454" s="24"/>
      <c r="F454" s="24"/>
      <c r="G454" s="24"/>
      <c r="H454" s="24"/>
      <c r="I454" s="24"/>
      <c r="J454" s="24"/>
      <c r="K454" s="24"/>
      <c r="L454" s="24"/>
      <c r="M454" s="24"/>
      <c r="N454" s="24"/>
      <c r="O454" s="24"/>
      <c r="P454" s="24"/>
      <c r="Q454" s="24"/>
      <c r="R454" s="24"/>
      <c r="S454" s="24"/>
      <c r="T454" s="24"/>
    </row>
    <row r="455" spans="2:20" x14ac:dyDescent="0.15">
      <c r="B455" s="24"/>
      <c r="C455" s="24"/>
      <c r="D455" s="24"/>
      <c r="E455" s="24"/>
      <c r="F455" s="24"/>
      <c r="G455" s="24"/>
      <c r="H455" s="24"/>
      <c r="I455" s="24"/>
      <c r="J455" s="24"/>
      <c r="K455" s="24"/>
      <c r="L455" s="24"/>
      <c r="M455" s="24"/>
      <c r="N455" s="24"/>
      <c r="O455" s="24"/>
      <c r="P455" s="24"/>
      <c r="Q455" s="24"/>
      <c r="R455" s="24"/>
      <c r="S455" s="24"/>
      <c r="T455" s="24"/>
    </row>
    <row r="456" spans="2:20" x14ac:dyDescent="0.15">
      <c r="B456" s="24"/>
      <c r="C456" s="24"/>
      <c r="D456" s="24"/>
      <c r="E456" s="24"/>
      <c r="F456" s="24"/>
      <c r="G456" s="24"/>
      <c r="H456" s="24"/>
      <c r="I456" s="24"/>
      <c r="J456" s="24"/>
      <c r="K456" s="24"/>
      <c r="L456" s="24"/>
      <c r="M456" s="24"/>
      <c r="N456" s="24"/>
      <c r="O456" s="24"/>
      <c r="P456" s="24"/>
      <c r="Q456" s="24"/>
      <c r="R456" s="24"/>
      <c r="S456" s="24"/>
      <c r="T456" s="24"/>
    </row>
    <row r="457" spans="2:20" x14ac:dyDescent="0.15">
      <c r="B457" s="24"/>
      <c r="C457" s="24"/>
      <c r="D457" s="24"/>
      <c r="E457" s="24"/>
      <c r="F457" s="24"/>
      <c r="G457" s="24"/>
      <c r="H457" s="24"/>
      <c r="I457" s="24"/>
      <c r="J457" s="24"/>
      <c r="K457" s="24"/>
      <c r="L457" s="24"/>
      <c r="M457" s="24"/>
      <c r="N457" s="24"/>
      <c r="O457" s="24"/>
      <c r="P457" s="24"/>
      <c r="Q457" s="24"/>
      <c r="R457" s="24"/>
      <c r="S457" s="24"/>
      <c r="T457" s="24"/>
    </row>
    <row r="458" spans="2:20" x14ac:dyDescent="0.15">
      <c r="B458" s="24"/>
      <c r="C458" s="24"/>
      <c r="D458" s="24"/>
      <c r="E458" s="24"/>
      <c r="F458" s="24"/>
      <c r="G458" s="24"/>
      <c r="H458" s="24"/>
      <c r="I458" s="24"/>
      <c r="J458" s="24"/>
      <c r="K458" s="24"/>
      <c r="L458" s="24"/>
      <c r="M458" s="24"/>
      <c r="N458" s="24"/>
      <c r="O458" s="24"/>
      <c r="P458" s="24"/>
      <c r="Q458" s="24"/>
      <c r="R458" s="24"/>
      <c r="S458" s="24"/>
      <c r="T458" s="24"/>
    </row>
    <row r="459" spans="2:20" x14ac:dyDescent="0.15">
      <c r="B459" s="24"/>
      <c r="C459" s="24"/>
      <c r="D459" s="24"/>
      <c r="E459" s="24"/>
      <c r="F459" s="24"/>
      <c r="G459" s="24"/>
      <c r="H459" s="24"/>
      <c r="I459" s="24"/>
      <c r="J459" s="24"/>
      <c r="K459" s="24"/>
      <c r="L459" s="24"/>
      <c r="M459" s="24"/>
      <c r="N459" s="24"/>
      <c r="O459" s="24"/>
      <c r="P459" s="24"/>
      <c r="Q459" s="24"/>
      <c r="R459" s="24"/>
      <c r="S459" s="24"/>
      <c r="T459" s="24"/>
    </row>
    <row r="460" spans="2:20" x14ac:dyDescent="0.15">
      <c r="B460" s="24"/>
      <c r="C460" s="24"/>
      <c r="D460" s="24"/>
      <c r="E460" s="24"/>
      <c r="F460" s="24"/>
      <c r="G460" s="24"/>
      <c r="H460" s="24"/>
      <c r="I460" s="24"/>
      <c r="J460" s="24"/>
      <c r="K460" s="24"/>
      <c r="L460" s="24"/>
      <c r="M460" s="24"/>
      <c r="N460" s="24"/>
      <c r="O460" s="24"/>
      <c r="P460" s="24"/>
      <c r="Q460" s="24"/>
      <c r="R460" s="24"/>
      <c r="S460" s="24"/>
      <c r="T460" s="24"/>
    </row>
    <row r="461" spans="2:20" x14ac:dyDescent="0.15">
      <c r="B461" s="24"/>
      <c r="C461" s="24"/>
      <c r="D461" s="24"/>
      <c r="E461" s="24"/>
      <c r="F461" s="24"/>
      <c r="G461" s="24"/>
      <c r="H461" s="24"/>
      <c r="I461" s="24"/>
      <c r="J461" s="24"/>
      <c r="K461" s="24"/>
      <c r="L461" s="24"/>
      <c r="M461" s="24"/>
      <c r="N461" s="24"/>
      <c r="O461" s="24"/>
      <c r="P461" s="24"/>
      <c r="Q461" s="24"/>
      <c r="R461" s="24"/>
      <c r="S461" s="24"/>
      <c r="T461" s="24"/>
    </row>
    <row r="462" spans="2:20" x14ac:dyDescent="0.15">
      <c r="B462" s="24"/>
      <c r="C462" s="24"/>
      <c r="D462" s="24"/>
      <c r="E462" s="24"/>
      <c r="F462" s="24"/>
      <c r="G462" s="24"/>
      <c r="H462" s="24"/>
      <c r="I462" s="24"/>
      <c r="J462" s="24"/>
      <c r="K462" s="24"/>
      <c r="L462" s="24"/>
      <c r="M462" s="24"/>
      <c r="N462" s="24"/>
      <c r="O462" s="24"/>
      <c r="P462" s="24"/>
      <c r="Q462" s="24"/>
      <c r="R462" s="24"/>
      <c r="S462" s="24"/>
      <c r="T462" s="24"/>
    </row>
    <row r="463" spans="2:20" x14ac:dyDescent="0.15">
      <c r="B463" s="24"/>
      <c r="C463" s="24"/>
      <c r="D463" s="24"/>
      <c r="E463" s="24"/>
      <c r="F463" s="24"/>
      <c r="G463" s="24"/>
      <c r="H463" s="24"/>
      <c r="I463" s="24"/>
      <c r="J463" s="24"/>
      <c r="K463" s="24"/>
      <c r="L463" s="24"/>
      <c r="M463" s="24"/>
      <c r="N463" s="24"/>
      <c r="O463" s="24"/>
      <c r="P463" s="24"/>
      <c r="Q463" s="24"/>
      <c r="R463" s="24"/>
      <c r="S463" s="24"/>
      <c r="T463" s="24"/>
    </row>
    <row r="464" spans="2:20" x14ac:dyDescent="0.15">
      <c r="B464" s="24"/>
      <c r="C464" s="24"/>
      <c r="D464" s="24"/>
      <c r="E464" s="24"/>
      <c r="F464" s="24"/>
      <c r="G464" s="24"/>
      <c r="H464" s="24"/>
      <c r="I464" s="24"/>
      <c r="J464" s="24"/>
      <c r="K464" s="24"/>
      <c r="L464" s="24"/>
      <c r="M464" s="24"/>
      <c r="N464" s="24"/>
      <c r="O464" s="24"/>
      <c r="P464" s="24"/>
      <c r="Q464" s="24"/>
      <c r="R464" s="24"/>
      <c r="S464" s="24"/>
      <c r="T464" s="24"/>
    </row>
    <row r="465" spans="2:20" x14ac:dyDescent="0.15">
      <c r="B465" s="24"/>
      <c r="C465" s="24"/>
      <c r="D465" s="24"/>
      <c r="E465" s="24"/>
      <c r="F465" s="24"/>
      <c r="G465" s="24"/>
      <c r="H465" s="24"/>
      <c r="I465" s="24"/>
      <c r="J465" s="24"/>
      <c r="K465" s="24"/>
      <c r="L465" s="24"/>
      <c r="M465" s="24"/>
      <c r="N465" s="24"/>
      <c r="O465" s="24"/>
      <c r="P465" s="24"/>
      <c r="Q465" s="24"/>
      <c r="R465" s="24"/>
      <c r="S465" s="24"/>
      <c r="T465" s="24"/>
    </row>
    <row r="466" spans="2:20" x14ac:dyDescent="0.15">
      <c r="B466" s="24"/>
      <c r="C466" s="24"/>
      <c r="D466" s="24"/>
      <c r="E466" s="24"/>
      <c r="F466" s="24"/>
      <c r="G466" s="24"/>
      <c r="H466" s="24"/>
      <c r="I466" s="24"/>
      <c r="J466" s="24"/>
      <c r="K466" s="24"/>
      <c r="L466" s="24"/>
      <c r="M466" s="24"/>
      <c r="N466" s="24"/>
      <c r="O466" s="24"/>
      <c r="P466" s="24"/>
      <c r="Q466" s="24"/>
      <c r="R466" s="24"/>
      <c r="S466" s="24"/>
      <c r="T466" s="24"/>
    </row>
    <row r="467" spans="2:20" x14ac:dyDescent="0.15">
      <c r="B467" s="24"/>
      <c r="C467" s="24"/>
      <c r="D467" s="24"/>
      <c r="E467" s="24"/>
      <c r="F467" s="24"/>
      <c r="G467" s="24"/>
      <c r="H467" s="24"/>
      <c r="I467" s="24"/>
      <c r="J467" s="24"/>
      <c r="K467" s="24"/>
      <c r="L467" s="24"/>
      <c r="M467" s="24"/>
      <c r="N467" s="24"/>
      <c r="O467" s="24"/>
      <c r="P467" s="24"/>
      <c r="Q467" s="24"/>
      <c r="R467" s="24"/>
      <c r="S467" s="24"/>
      <c r="T467" s="24"/>
    </row>
    <row r="468" spans="2:20" x14ac:dyDescent="0.15">
      <c r="B468" s="24"/>
      <c r="C468" s="24"/>
      <c r="D468" s="24"/>
      <c r="E468" s="24"/>
      <c r="F468" s="24"/>
      <c r="G468" s="24"/>
      <c r="H468" s="24"/>
      <c r="I468" s="24"/>
      <c r="J468" s="24"/>
      <c r="K468" s="24"/>
      <c r="L468" s="24"/>
      <c r="M468" s="24"/>
      <c r="N468" s="24"/>
      <c r="O468" s="24"/>
      <c r="P468" s="24"/>
      <c r="Q468" s="24"/>
      <c r="R468" s="24"/>
      <c r="S468" s="24"/>
      <c r="T468" s="24"/>
    </row>
    <row r="469" spans="2:20" x14ac:dyDescent="0.15">
      <c r="B469" s="24"/>
      <c r="C469" s="24"/>
      <c r="D469" s="24"/>
      <c r="E469" s="24"/>
      <c r="F469" s="24"/>
      <c r="G469" s="24"/>
      <c r="H469" s="24"/>
      <c r="I469" s="24"/>
      <c r="J469" s="24"/>
      <c r="K469" s="24"/>
      <c r="L469" s="24"/>
      <c r="M469" s="24"/>
      <c r="N469" s="24"/>
      <c r="O469" s="24"/>
      <c r="P469" s="24"/>
      <c r="Q469" s="24"/>
      <c r="R469" s="24"/>
      <c r="S469" s="24"/>
      <c r="T469" s="24"/>
    </row>
    <row r="470" spans="2:20" x14ac:dyDescent="0.15">
      <c r="B470" s="24"/>
      <c r="C470" s="24"/>
      <c r="D470" s="24"/>
      <c r="E470" s="24"/>
      <c r="F470" s="24"/>
      <c r="G470" s="24"/>
      <c r="H470" s="24"/>
      <c r="I470" s="24"/>
      <c r="J470" s="24"/>
      <c r="K470" s="24"/>
      <c r="L470" s="24"/>
      <c r="M470" s="24"/>
      <c r="N470" s="24"/>
      <c r="O470" s="24"/>
      <c r="P470" s="24"/>
      <c r="Q470" s="24"/>
      <c r="R470" s="24"/>
      <c r="S470" s="24"/>
      <c r="T470" s="24"/>
    </row>
    <row r="471" spans="2:20" x14ac:dyDescent="0.15">
      <c r="B471" s="24"/>
      <c r="C471" s="24"/>
      <c r="D471" s="24"/>
      <c r="E471" s="24"/>
      <c r="F471" s="24"/>
      <c r="G471" s="24"/>
      <c r="H471" s="24"/>
      <c r="I471" s="24"/>
      <c r="J471" s="24"/>
      <c r="K471" s="24"/>
      <c r="L471" s="24"/>
      <c r="M471" s="24"/>
      <c r="N471" s="24"/>
      <c r="O471" s="24"/>
      <c r="P471" s="24"/>
      <c r="Q471" s="24"/>
      <c r="R471" s="24"/>
      <c r="S471" s="24"/>
      <c r="T471" s="24"/>
    </row>
    <row r="472" spans="2:20" x14ac:dyDescent="0.15">
      <c r="B472" s="24"/>
      <c r="C472" s="24"/>
      <c r="D472" s="24"/>
      <c r="E472" s="24"/>
      <c r="F472" s="24"/>
      <c r="G472" s="24"/>
      <c r="H472" s="24"/>
      <c r="I472" s="24"/>
      <c r="J472" s="24"/>
      <c r="K472" s="24"/>
      <c r="L472" s="24"/>
      <c r="M472" s="24"/>
      <c r="N472" s="24"/>
      <c r="O472" s="24"/>
      <c r="P472" s="24"/>
      <c r="Q472" s="24"/>
      <c r="R472" s="24"/>
      <c r="S472" s="24"/>
      <c r="T472" s="24"/>
    </row>
    <row r="473" spans="2:20" x14ac:dyDescent="0.15">
      <c r="B473" s="24"/>
      <c r="C473" s="24"/>
      <c r="D473" s="24"/>
      <c r="E473" s="24"/>
      <c r="F473" s="24"/>
      <c r="G473" s="24"/>
      <c r="H473" s="24"/>
      <c r="I473" s="24"/>
      <c r="J473" s="24"/>
      <c r="K473" s="24"/>
      <c r="L473" s="24"/>
      <c r="M473" s="24"/>
      <c r="N473" s="24"/>
      <c r="O473" s="24"/>
      <c r="P473" s="24"/>
      <c r="Q473" s="24"/>
      <c r="R473" s="24"/>
      <c r="S473" s="24"/>
      <c r="T473" s="24"/>
    </row>
    <row r="474" spans="2:20" x14ac:dyDescent="0.15">
      <c r="B474" s="24"/>
      <c r="C474" s="24"/>
      <c r="D474" s="24"/>
      <c r="E474" s="24"/>
      <c r="F474" s="24"/>
      <c r="G474" s="24"/>
      <c r="H474" s="24"/>
      <c r="I474" s="24"/>
      <c r="J474" s="24"/>
      <c r="K474" s="24"/>
      <c r="L474" s="24"/>
      <c r="M474" s="24"/>
      <c r="N474" s="24"/>
      <c r="O474" s="24"/>
      <c r="P474" s="24"/>
      <c r="Q474" s="24"/>
      <c r="R474" s="24"/>
      <c r="S474" s="24"/>
      <c r="T474" s="24"/>
    </row>
    <row r="475" spans="2:20" x14ac:dyDescent="0.15">
      <c r="B475" s="24"/>
      <c r="C475" s="24"/>
      <c r="D475" s="24"/>
      <c r="E475" s="24"/>
      <c r="F475" s="24"/>
      <c r="G475" s="24"/>
      <c r="H475" s="24"/>
      <c r="I475" s="24"/>
      <c r="J475" s="24"/>
      <c r="K475" s="24"/>
      <c r="L475" s="24"/>
      <c r="M475" s="24"/>
      <c r="N475" s="24"/>
      <c r="O475" s="24"/>
      <c r="P475" s="24"/>
      <c r="Q475" s="24"/>
      <c r="R475" s="24"/>
      <c r="S475" s="24"/>
      <c r="T475" s="24"/>
    </row>
    <row r="476" spans="2:20" x14ac:dyDescent="0.15">
      <c r="B476" s="24"/>
      <c r="C476" s="24"/>
      <c r="D476" s="24"/>
      <c r="E476" s="24"/>
      <c r="F476" s="24"/>
      <c r="G476" s="24"/>
      <c r="H476" s="24"/>
      <c r="I476" s="24"/>
      <c r="J476" s="24"/>
      <c r="K476" s="24"/>
      <c r="L476" s="24"/>
      <c r="M476" s="24"/>
      <c r="N476" s="24"/>
      <c r="O476" s="24"/>
      <c r="P476" s="24"/>
      <c r="Q476" s="24"/>
      <c r="R476" s="24"/>
      <c r="S476" s="24"/>
      <c r="T476" s="24"/>
    </row>
    <row r="477" spans="2:20" x14ac:dyDescent="0.15">
      <c r="B477" s="24"/>
      <c r="C477" s="24"/>
      <c r="D477" s="24"/>
      <c r="E477" s="24"/>
      <c r="F477" s="24"/>
      <c r="G477" s="24"/>
      <c r="H477" s="24"/>
      <c r="I477" s="24"/>
      <c r="J477" s="24"/>
      <c r="K477" s="24"/>
      <c r="L477" s="24"/>
      <c r="M477" s="24"/>
      <c r="N477" s="24"/>
      <c r="O477" s="24"/>
      <c r="P477" s="24"/>
      <c r="Q477" s="24"/>
      <c r="R477" s="24"/>
      <c r="S477" s="24"/>
      <c r="T477" s="24"/>
    </row>
    <row r="478" spans="2:20" x14ac:dyDescent="0.15">
      <c r="B478" s="24"/>
      <c r="C478" s="24"/>
      <c r="D478" s="24"/>
      <c r="E478" s="24"/>
      <c r="F478" s="24"/>
      <c r="G478" s="24"/>
      <c r="H478" s="24"/>
      <c r="I478" s="24"/>
      <c r="J478" s="24"/>
      <c r="K478" s="24"/>
      <c r="L478" s="24"/>
      <c r="M478" s="24"/>
      <c r="N478" s="24"/>
      <c r="O478" s="24"/>
      <c r="P478" s="24"/>
      <c r="Q478" s="24"/>
      <c r="R478" s="24"/>
      <c r="S478" s="24"/>
      <c r="T478" s="24"/>
    </row>
    <row r="479" spans="2:20" x14ac:dyDescent="0.15">
      <c r="B479" s="24"/>
      <c r="C479" s="24"/>
      <c r="D479" s="24"/>
      <c r="E479" s="24"/>
      <c r="F479" s="24"/>
      <c r="G479" s="24"/>
      <c r="H479" s="24"/>
      <c r="I479" s="24"/>
      <c r="J479" s="24"/>
      <c r="K479" s="24"/>
      <c r="L479" s="24"/>
      <c r="M479" s="24"/>
      <c r="N479" s="24"/>
      <c r="O479" s="24"/>
      <c r="P479" s="24"/>
      <c r="Q479" s="24"/>
      <c r="R479" s="24"/>
      <c r="S479" s="24"/>
      <c r="T479" s="24"/>
    </row>
    <row r="480" spans="2:20" x14ac:dyDescent="0.15">
      <c r="B480" s="24"/>
      <c r="C480" s="24"/>
      <c r="D480" s="24"/>
      <c r="E480" s="24"/>
      <c r="F480" s="24"/>
      <c r="G480" s="24"/>
      <c r="H480" s="24"/>
      <c r="I480" s="24"/>
      <c r="J480" s="24"/>
      <c r="K480" s="24"/>
      <c r="L480" s="24"/>
      <c r="M480" s="24"/>
      <c r="N480" s="24"/>
      <c r="O480" s="24"/>
      <c r="P480" s="24"/>
      <c r="Q480" s="24"/>
      <c r="R480" s="24"/>
      <c r="S480" s="24"/>
      <c r="T480" s="24"/>
    </row>
    <row r="481" spans="2:20" x14ac:dyDescent="0.15">
      <c r="B481" s="24"/>
      <c r="C481" s="24"/>
      <c r="D481" s="24"/>
      <c r="E481" s="24"/>
      <c r="F481" s="24"/>
      <c r="G481" s="24"/>
      <c r="H481" s="24"/>
      <c r="I481" s="24"/>
      <c r="J481" s="24"/>
      <c r="K481" s="24"/>
      <c r="L481" s="24"/>
      <c r="M481" s="24"/>
      <c r="N481" s="24"/>
      <c r="O481" s="24"/>
      <c r="P481" s="24"/>
      <c r="Q481" s="24"/>
      <c r="R481" s="24"/>
      <c r="S481" s="24"/>
      <c r="T481" s="24"/>
    </row>
    <row r="482" spans="2:20" x14ac:dyDescent="0.15">
      <c r="B482" s="24"/>
      <c r="C482" s="24"/>
      <c r="D482" s="24"/>
      <c r="E482" s="24"/>
      <c r="F482" s="24"/>
      <c r="G482" s="24"/>
      <c r="H482" s="24"/>
      <c r="I482" s="24"/>
      <c r="J482" s="24"/>
      <c r="K482" s="24"/>
      <c r="L482" s="24"/>
      <c r="M482" s="24"/>
      <c r="N482" s="24"/>
      <c r="O482" s="24"/>
      <c r="P482" s="24"/>
      <c r="Q482" s="24"/>
      <c r="R482" s="24"/>
      <c r="S482" s="24"/>
      <c r="T482" s="24"/>
    </row>
    <row r="483" spans="2:20" x14ac:dyDescent="0.15">
      <c r="B483" s="24"/>
      <c r="C483" s="24"/>
      <c r="D483" s="24"/>
      <c r="E483" s="24"/>
      <c r="F483" s="24"/>
      <c r="G483" s="24"/>
      <c r="H483" s="24"/>
      <c r="I483" s="24"/>
      <c r="J483" s="24"/>
      <c r="K483" s="24"/>
      <c r="L483" s="24"/>
      <c r="M483" s="24"/>
      <c r="N483" s="24"/>
      <c r="O483" s="24"/>
      <c r="P483" s="24"/>
      <c r="Q483" s="24"/>
      <c r="R483" s="24"/>
      <c r="S483" s="24"/>
      <c r="T483" s="24"/>
    </row>
    <row r="484" spans="2:20" x14ac:dyDescent="0.15">
      <c r="B484" s="24"/>
      <c r="C484" s="24"/>
      <c r="D484" s="24"/>
      <c r="E484" s="24"/>
      <c r="F484" s="24"/>
      <c r="G484" s="24"/>
      <c r="H484" s="24"/>
      <c r="I484" s="24"/>
      <c r="J484" s="24"/>
      <c r="K484" s="24"/>
      <c r="L484" s="24"/>
      <c r="M484" s="24"/>
      <c r="N484" s="24"/>
      <c r="O484" s="24"/>
      <c r="P484" s="24"/>
      <c r="Q484" s="24"/>
      <c r="R484" s="24"/>
      <c r="S484" s="24"/>
      <c r="T484" s="24"/>
    </row>
    <row r="485" spans="2:20" x14ac:dyDescent="0.15">
      <c r="B485" s="24"/>
      <c r="C485" s="24"/>
      <c r="D485" s="24"/>
      <c r="E485" s="24"/>
      <c r="F485" s="24"/>
      <c r="G485" s="24"/>
      <c r="H485" s="24"/>
      <c r="I485" s="24"/>
      <c r="J485" s="24"/>
      <c r="K485" s="24"/>
      <c r="L485" s="24"/>
      <c r="M485" s="24"/>
      <c r="N485" s="24"/>
      <c r="O485" s="24"/>
      <c r="P485" s="24"/>
      <c r="Q485" s="24"/>
      <c r="R485" s="24"/>
      <c r="S485" s="24"/>
      <c r="T485" s="24"/>
    </row>
    <row r="486" spans="2:20" x14ac:dyDescent="0.15">
      <c r="B486" s="24"/>
      <c r="C486" s="24"/>
      <c r="D486" s="24"/>
      <c r="E486" s="24"/>
      <c r="F486" s="24"/>
      <c r="G486" s="24"/>
      <c r="H486" s="24"/>
      <c r="I486" s="24"/>
      <c r="J486" s="24"/>
      <c r="K486" s="24"/>
      <c r="L486" s="24"/>
      <c r="M486" s="24"/>
      <c r="N486" s="24"/>
      <c r="O486" s="24"/>
      <c r="P486" s="24"/>
      <c r="Q486" s="24"/>
      <c r="R486" s="24"/>
      <c r="S486" s="24"/>
      <c r="T486" s="24"/>
    </row>
    <row r="487" spans="2:20" x14ac:dyDescent="0.15">
      <c r="B487" s="24"/>
      <c r="C487" s="24"/>
      <c r="D487" s="24"/>
      <c r="E487" s="24"/>
      <c r="F487" s="24"/>
      <c r="G487" s="24"/>
      <c r="H487" s="24"/>
      <c r="I487" s="24"/>
      <c r="J487" s="24"/>
      <c r="K487" s="24"/>
      <c r="L487" s="24"/>
      <c r="M487" s="24"/>
      <c r="N487" s="24"/>
      <c r="O487" s="24"/>
      <c r="P487" s="24"/>
      <c r="Q487" s="24"/>
      <c r="R487" s="24"/>
      <c r="S487" s="24"/>
      <c r="T487" s="24"/>
    </row>
    <row r="488" spans="2:20" x14ac:dyDescent="0.15">
      <c r="B488" s="24"/>
      <c r="C488" s="24"/>
      <c r="D488" s="24"/>
      <c r="E488" s="24"/>
      <c r="F488" s="24"/>
      <c r="G488" s="24"/>
      <c r="H488" s="24"/>
      <c r="I488" s="24"/>
      <c r="J488" s="24"/>
      <c r="K488" s="24"/>
      <c r="L488" s="24"/>
      <c r="M488" s="24"/>
      <c r="N488" s="24"/>
      <c r="O488" s="24"/>
      <c r="P488" s="24"/>
      <c r="Q488" s="24"/>
      <c r="R488" s="24"/>
      <c r="S488" s="24"/>
      <c r="T488" s="24"/>
    </row>
    <row r="489" spans="2:20" x14ac:dyDescent="0.15">
      <c r="B489" s="24"/>
      <c r="C489" s="24"/>
      <c r="D489" s="24"/>
      <c r="E489" s="24"/>
      <c r="F489" s="24"/>
      <c r="G489" s="24"/>
      <c r="H489" s="24"/>
      <c r="I489" s="24"/>
      <c r="J489" s="24"/>
      <c r="K489" s="24"/>
      <c r="L489" s="24"/>
      <c r="M489" s="24"/>
      <c r="N489" s="24"/>
      <c r="O489" s="24"/>
      <c r="P489" s="24"/>
      <c r="Q489" s="24"/>
      <c r="R489" s="24"/>
      <c r="S489" s="24"/>
      <c r="T489" s="24"/>
    </row>
    <row r="490" spans="2:20" x14ac:dyDescent="0.15">
      <c r="B490" s="24"/>
      <c r="C490" s="24"/>
      <c r="D490" s="24"/>
      <c r="E490" s="24"/>
      <c r="F490" s="24"/>
      <c r="G490" s="24"/>
      <c r="H490" s="24"/>
      <c r="I490" s="24"/>
      <c r="J490" s="24"/>
      <c r="K490" s="24"/>
      <c r="L490" s="24"/>
      <c r="M490" s="24"/>
      <c r="N490" s="24"/>
      <c r="O490" s="24"/>
      <c r="P490" s="24"/>
      <c r="Q490" s="24"/>
      <c r="R490" s="24"/>
      <c r="S490" s="24"/>
      <c r="T490" s="24"/>
    </row>
    <row r="491" spans="2:20" x14ac:dyDescent="0.15">
      <c r="B491" s="24"/>
      <c r="C491" s="24"/>
      <c r="D491" s="24"/>
      <c r="E491" s="24"/>
      <c r="F491" s="24"/>
      <c r="G491" s="24"/>
      <c r="H491" s="24"/>
      <c r="I491" s="24"/>
      <c r="J491" s="24"/>
      <c r="K491" s="24"/>
      <c r="L491" s="24"/>
      <c r="M491" s="24"/>
      <c r="N491" s="24"/>
      <c r="O491" s="24"/>
      <c r="P491" s="24"/>
      <c r="Q491" s="24"/>
      <c r="R491" s="24"/>
      <c r="S491" s="24"/>
      <c r="T491" s="24"/>
    </row>
    <row r="492" spans="2:20" x14ac:dyDescent="0.15">
      <c r="B492" s="24"/>
      <c r="C492" s="24"/>
      <c r="D492" s="24"/>
      <c r="E492" s="24"/>
      <c r="F492" s="24"/>
      <c r="G492" s="24"/>
      <c r="H492" s="24"/>
      <c r="I492" s="24"/>
      <c r="J492" s="24"/>
      <c r="K492" s="24"/>
      <c r="L492" s="24"/>
      <c r="M492" s="24"/>
      <c r="N492" s="24"/>
      <c r="O492" s="24"/>
      <c r="P492" s="24"/>
      <c r="Q492" s="24"/>
      <c r="R492" s="24"/>
      <c r="S492" s="24"/>
      <c r="T492" s="24"/>
    </row>
    <row r="493" spans="2:20" x14ac:dyDescent="0.15">
      <c r="B493" s="24"/>
      <c r="C493" s="24"/>
      <c r="D493" s="24"/>
      <c r="E493" s="24"/>
      <c r="F493" s="24"/>
      <c r="G493" s="24"/>
      <c r="H493" s="24"/>
      <c r="I493" s="24"/>
      <c r="J493" s="24"/>
      <c r="K493" s="24"/>
      <c r="L493" s="24"/>
      <c r="M493" s="24"/>
      <c r="N493" s="24"/>
      <c r="O493" s="24"/>
      <c r="P493" s="24"/>
      <c r="Q493" s="24"/>
      <c r="R493" s="24"/>
      <c r="S493" s="24"/>
      <c r="T493" s="24"/>
    </row>
    <row r="494" spans="2:20" x14ac:dyDescent="0.15">
      <c r="B494" s="24"/>
      <c r="C494" s="24"/>
      <c r="D494" s="24"/>
      <c r="E494" s="24"/>
      <c r="F494" s="24"/>
      <c r="G494" s="24"/>
      <c r="H494" s="24"/>
      <c r="I494" s="24"/>
      <c r="J494" s="24"/>
      <c r="K494" s="24"/>
      <c r="L494" s="24"/>
      <c r="M494" s="24"/>
      <c r="N494" s="24"/>
      <c r="O494" s="24"/>
      <c r="P494" s="24"/>
      <c r="Q494" s="24"/>
      <c r="R494" s="24"/>
      <c r="S494" s="24"/>
      <c r="T494" s="24"/>
    </row>
    <row r="495" spans="2:20" x14ac:dyDescent="0.15">
      <c r="B495" s="24"/>
      <c r="C495" s="24"/>
      <c r="D495" s="24"/>
      <c r="E495" s="24"/>
      <c r="F495" s="24"/>
      <c r="G495" s="24"/>
      <c r="H495" s="24"/>
      <c r="I495" s="24"/>
      <c r="J495" s="24"/>
      <c r="K495" s="24"/>
      <c r="L495" s="24"/>
      <c r="M495" s="24"/>
      <c r="N495" s="24"/>
      <c r="O495" s="24"/>
      <c r="P495" s="24"/>
      <c r="Q495" s="24"/>
      <c r="R495" s="24"/>
      <c r="S495" s="24"/>
      <c r="T495" s="24"/>
    </row>
    <row r="496" spans="2:20" x14ac:dyDescent="0.15">
      <c r="B496" s="24"/>
      <c r="C496" s="24"/>
      <c r="D496" s="24"/>
      <c r="E496" s="24"/>
      <c r="F496" s="24"/>
      <c r="G496" s="24"/>
      <c r="H496" s="24"/>
      <c r="I496" s="24"/>
      <c r="J496" s="24"/>
      <c r="K496" s="24"/>
      <c r="L496" s="24"/>
      <c r="M496" s="24"/>
      <c r="N496" s="24"/>
      <c r="O496" s="24"/>
      <c r="P496" s="24"/>
      <c r="Q496" s="24"/>
      <c r="R496" s="24"/>
      <c r="S496" s="24"/>
      <c r="T496" s="24"/>
    </row>
    <row r="497" spans="2:20" x14ac:dyDescent="0.15">
      <c r="B497" s="24"/>
      <c r="C497" s="24"/>
      <c r="D497" s="24"/>
      <c r="E497" s="24"/>
      <c r="F497" s="24"/>
      <c r="G497" s="24"/>
      <c r="H497" s="24"/>
      <c r="I497" s="24"/>
      <c r="J497" s="24"/>
      <c r="K497" s="24"/>
      <c r="L497" s="24"/>
      <c r="M497" s="24"/>
      <c r="N497" s="24"/>
      <c r="O497" s="24"/>
      <c r="P497" s="24"/>
      <c r="Q497" s="24"/>
      <c r="R497" s="24"/>
      <c r="S497" s="24"/>
      <c r="T497" s="24"/>
    </row>
    <row r="498" spans="2:20" x14ac:dyDescent="0.15">
      <c r="B498" s="24"/>
      <c r="C498" s="24"/>
      <c r="D498" s="24"/>
      <c r="E498" s="24"/>
      <c r="F498" s="24"/>
      <c r="G498" s="24"/>
      <c r="H498" s="24"/>
      <c r="I498" s="24"/>
      <c r="J498" s="24"/>
      <c r="K498" s="24"/>
      <c r="L498" s="24"/>
      <c r="M498" s="24"/>
      <c r="N498" s="24"/>
      <c r="O498" s="24"/>
      <c r="P498" s="24"/>
      <c r="Q498" s="24"/>
      <c r="R498" s="24"/>
      <c r="S498" s="24"/>
      <c r="T498" s="24"/>
    </row>
    <row r="499" spans="2:20" x14ac:dyDescent="0.15">
      <c r="B499" s="24"/>
      <c r="C499" s="24"/>
      <c r="D499" s="24"/>
      <c r="E499" s="24"/>
      <c r="F499" s="24"/>
      <c r="G499" s="24"/>
      <c r="H499" s="24"/>
      <c r="I499" s="24"/>
      <c r="J499" s="24"/>
      <c r="K499" s="24"/>
      <c r="L499" s="24"/>
      <c r="M499" s="24"/>
      <c r="N499" s="24"/>
      <c r="O499" s="24"/>
      <c r="P499" s="24"/>
      <c r="Q499" s="24"/>
      <c r="R499" s="24"/>
      <c r="S499" s="24"/>
      <c r="T499" s="24"/>
    </row>
    <row r="500" spans="2:20" x14ac:dyDescent="0.15">
      <c r="B500" s="24"/>
      <c r="C500" s="24"/>
      <c r="D500" s="24"/>
      <c r="E500" s="24"/>
      <c r="F500" s="24"/>
      <c r="G500" s="24"/>
      <c r="H500" s="24"/>
      <c r="I500" s="24"/>
      <c r="J500" s="24"/>
      <c r="K500" s="24"/>
      <c r="L500" s="24"/>
      <c r="M500" s="24"/>
      <c r="N500" s="24"/>
      <c r="O500" s="24"/>
      <c r="P500" s="24"/>
      <c r="Q500" s="24"/>
      <c r="R500" s="24"/>
      <c r="S500" s="24"/>
      <c r="T500" s="24"/>
    </row>
    <row r="501" spans="2:20" x14ac:dyDescent="0.15">
      <c r="B501" s="24"/>
      <c r="C501" s="24"/>
      <c r="D501" s="24"/>
      <c r="E501" s="24"/>
      <c r="F501" s="24"/>
      <c r="G501" s="24"/>
      <c r="H501" s="24"/>
      <c r="I501" s="24"/>
      <c r="J501" s="24"/>
      <c r="K501" s="24"/>
      <c r="L501" s="24"/>
      <c r="M501" s="24"/>
      <c r="N501" s="24"/>
      <c r="O501" s="24"/>
      <c r="P501" s="24"/>
      <c r="Q501" s="24"/>
      <c r="R501" s="24"/>
      <c r="S501" s="24"/>
      <c r="T501" s="24"/>
    </row>
    <row r="502" spans="2:20" x14ac:dyDescent="0.15">
      <c r="B502" s="24"/>
      <c r="C502" s="24"/>
      <c r="D502" s="24"/>
      <c r="E502" s="24"/>
      <c r="F502" s="24"/>
      <c r="G502" s="24"/>
      <c r="H502" s="24"/>
      <c r="I502" s="24"/>
      <c r="J502" s="24"/>
      <c r="K502" s="24"/>
      <c r="L502" s="24"/>
      <c r="M502" s="24"/>
      <c r="N502" s="24"/>
      <c r="O502" s="24"/>
      <c r="P502" s="24"/>
      <c r="Q502" s="24"/>
      <c r="R502" s="24"/>
      <c r="S502" s="24"/>
      <c r="T502" s="24"/>
    </row>
    <row r="503" spans="2:20" x14ac:dyDescent="0.15">
      <c r="B503" s="24"/>
      <c r="C503" s="24"/>
      <c r="D503" s="24"/>
      <c r="E503" s="24"/>
      <c r="F503" s="24"/>
      <c r="G503" s="24"/>
      <c r="H503" s="24"/>
      <c r="I503" s="24"/>
      <c r="J503" s="24"/>
      <c r="K503" s="24"/>
      <c r="L503" s="24"/>
      <c r="M503" s="24"/>
      <c r="N503" s="24"/>
      <c r="O503" s="24"/>
      <c r="P503" s="24"/>
      <c r="Q503" s="24"/>
      <c r="R503" s="24"/>
      <c r="S503" s="24"/>
      <c r="T503" s="24"/>
    </row>
    <row r="504" spans="2:20" x14ac:dyDescent="0.15">
      <c r="B504" s="24"/>
      <c r="C504" s="24"/>
      <c r="D504" s="24"/>
      <c r="E504" s="24"/>
      <c r="F504" s="24"/>
      <c r="G504" s="24"/>
      <c r="H504" s="24"/>
      <c r="I504" s="24"/>
      <c r="J504" s="24"/>
      <c r="K504" s="24"/>
      <c r="L504" s="24"/>
      <c r="M504" s="24"/>
      <c r="N504" s="24"/>
      <c r="O504" s="24"/>
      <c r="P504" s="24"/>
      <c r="Q504" s="24"/>
      <c r="R504" s="24"/>
      <c r="S504" s="24"/>
      <c r="T504" s="24"/>
    </row>
    <row r="505" spans="2:20" x14ac:dyDescent="0.15">
      <c r="B505" s="24"/>
      <c r="C505" s="24"/>
      <c r="D505" s="24"/>
      <c r="E505" s="24"/>
      <c r="F505" s="24"/>
      <c r="G505" s="24"/>
      <c r="H505" s="24"/>
      <c r="I505" s="24"/>
      <c r="J505" s="24"/>
      <c r="K505" s="24"/>
      <c r="L505" s="24"/>
      <c r="M505" s="24"/>
      <c r="N505" s="24"/>
      <c r="O505" s="24"/>
      <c r="P505" s="24"/>
      <c r="Q505" s="24"/>
      <c r="R505" s="24"/>
      <c r="S505" s="24"/>
      <c r="T505" s="24"/>
    </row>
    <row r="506" spans="2:20" x14ac:dyDescent="0.15">
      <c r="B506" s="24"/>
      <c r="C506" s="24"/>
      <c r="D506" s="24"/>
      <c r="E506" s="24"/>
      <c r="F506" s="24"/>
      <c r="G506" s="24"/>
      <c r="H506" s="24"/>
      <c r="I506" s="24"/>
      <c r="J506" s="24"/>
      <c r="K506" s="24"/>
      <c r="L506" s="24"/>
      <c r="M506" s="24"/>
      <c r="N506" s="24"/>
      <c r="O506" s="24"/>
      <c r="P506" s="24"/>
      <c r="Q506" s="24"/>
      <c r="R506" s="24"/>
      <c r="S506" s="24"/>
      <c r="T506" s="24"/>
    </row>
    <row r="507" spans="2:20" x14ac:dyDescent="0.15">
      <c r="B507" s="24"/>
      <c r="C507" s="24"/>
      <c r="D507" s="24"/>
      <c r="E507" s="24"/>
      <c r="F507" s="24"/>
      <c r="G507" s="24"/>
      <c r="H507" s="24"/>
      <c r="I507" s="24"/>
      <c r="J507" s="24"/>
      <c r="K507" s="24"/>
      <c r="L507" s="24"/>
      <c r="M507" s="24"/>
      <c r="N507" s="24"/>
      <c r="O507" s="24"/>
      <c r="P507" s="24"/>
      <c r="Q507" s="24"/>
      <c r="R507" s="24"/>
      <c r="S507" s="24"/>
      <c r="T507" s="24"/>
    </row>
    <row r="508" spans="2:20" x14ac:dyDescent="0.15">
      <c r="B508" s="24"/>
      <c r="C508" s="24"/>
      <c r="D508" s="24"/>
      <c r="E508" s="24"/>
      <c r="F508" s="24"/>
      <c r="G508" s="24"/>
      <c r="H508" s="24"/>
      <c r="I508" s="24"/>
      <c r="J508" s="24"/>
      <c r="K508" s="24"/>
      <c r="L508" s="24"/>
      <c r="M508" s="24"/>
      <c r="N508" s="24"/>
      <c r="O508" s="24"/>
      <c r="P508" s="24"/>
      <c r="Q508" s="24"/>
      <c r="R508" s="24"/>
      <c r="S508" s="24"/>
      <c r="T508" s="24"/>
    </row>
    <row r="509" spans="2:20" x14ac:dyDescent="0.15">
      <c r="B509" s="24"/>
      <c r="C509" s="24"/>
      <c r="D509" s="24"/>
      <c r="E509" s="24"/>
      <c r="F509" s="24"/>
      <c r="G509" s="24"/>
      <c r="H509" s="24"/>
      <c r="I509" s="24"/>
      <c r="J509" s="24"/>
      <c r="K509" s="24"/>
      <c r="L509" s="24"/>
      <c r="M509" s="24"/>
      <c r="N509" s="24"/>
      <c r="O509" s="24"/>
      <c r="P509" s="24"/>
      <c r="Q509" s="24"/>
      <c r="R509" s="24"/>
      <c r="S509" s="24"/>
      <c r="T509" s="24"/>
    </row>
    <row r="510" spans="2:20" x14ac:dyDescent="0.15">
      <c r="B510" s="24"/>
      <c r="C510" s="24"/>
      <c r="D510" s="24"/>
      <c r="E510" s="24"/>
      <c r="F510" s="24"/>
      <c r="G510" s="24"/>
      <c r="H510" s="24"/>
      <c r="I510" s="24"/>
      <c r="J510" s="24"/>
      <c r="K510" s="24"/>
      <c r="L510" s="24"/>
      <c r="M510" s="24"/>
      <c r="N510" s="24"/>
      <c r="O510" s="24"/>
      <c r="P510" s="24"/>
      <c r="Q510" s="24"/>
      <c r="R510" s="24"/>
      <c r="S510" s="24"/>
      <c r="T510" s="24"/>
    </row>
    <row r="511" spans="2:20" x14ac:dyDescent="0.15">
      <c r="B511" s="24"/>
      <c r="C511" s="24"/>
      <c r="D511" s="24"/>
      <c r="E511" s="24"/>
      <c r="F511" s="24"/>
      <c r="G511" s="24"/>
      <c r="H511" s="24"/>
      <c r="I511" s="24"/>
      <c r="J511" s="24"/>
      <c r="K511" s="24"/>
      <c r="L511" s="24"/>
      <c r="M511" s="24"/>
      <c r="N511" s="24"/>
      <c r="O511" s="24"/>
      <c r="P511" s="24"/>
      <c r="Q511" s="24"/>
      <c r="R511" s="24"/>
      <c r="S511" s="24"/>
      <c r="T511" s="24"/>
    </row>
    <row r="512" spans="2:20" x14ac:dyDescent="0.15">
      <c r="B512" s="24"/>
      <c r="C512" s="24"/>
      <c r="D512" s="24"/>
      <c r="E512" s="24"/>
      <c r="F512" s="24"/>
      <c r="G512" s="24"/>
      <c r="H512" s="24"/>
      <c r="I512" s="24"/>
      <c r="J512" s="24"/>
      <c r="K512" s="24"/>
      <c r="L512" s="24"/>
      <c r="M512" s="24"/>
      <c r="N512" s="24"/>
      <c r="O512" s="24"/>
      <c r="P512" s="24"/>
      <c r="Q512" s="24"/>
      <c r="R512" s="24"/>
      <c r="S512" s="24"/>
      <c r="T512" s="24"/>
    </row>
    <row r="513" spans="2:20" x14ac:dyDescent="0.15">
      <c r="B513" s="24"/>
      <c r="C513" s="24"/>
      <c r="D513" s="24"/>
      <c r="E513" s="24"/>
      <c r="F513" s="24"/>
      <c r="G513" s="24"/>
      <c r="H513" s="24"/>
      <c r="I513" s="24"/>
      <c r="J513" s="24"/>
      <c r="K513" s="24"/>
      <c r="L513" s="24"/>
      <c r="M513" s="24"/>
      <c r="N513" s="24"/>
      <c r="O513" s="24"/>
      <c r="P513" s="24"/>
      <c r="Q513" s="24"/>
      <c r="R513" s="24"/>
      <c r="S513" s="24"/>
      <c r="T513" s="24"/>
    </row>
    <row r="514" spans="2:20" x14ac:dyDescent="0.15">
      <c r="B514" s="24"/>
      <c r="C514" s="24"/>
      <c r="D514" s="24"/>
      <c r="E514" s="24"/>
      <c r="F514" s="24"/>
      <c r="G514" s="24"/>
      <c r="H514" s="24"/>
      <c r="I514" s="24"/>
      <c r="J514" s="24"/>
      <c r="K514" s="24"/>
      <c r="L514" s="24"/>
      <c r="M514" s="24"/>
      <c r="N514" s="24"/>
      <c r="O514" s="24"/>
      <c r="P514" s="24"/>
      <c r="Q514" s="24"/>
      <c r="R514" s="24"/>
      <c r="S514" s="24"/>
      <c r="T514" s="24"/>
    </row>
    <row r="515" spans="2:20" x14ac:dyDescent="0.15">
      <c r="B515" s="24"/>
      <c r="C515" s="24"/>
      <c r="D515" s="24"/>
      <c r="E515" s="24"/>
      <c r="F515" s="24"/>
      <c r="G515" s="24"/>
      <c r="H515" s="24"/>
      <c r="I515" s="24"/>
      <c r="J515" s="24"/>
      <c r="K515" s="24"/>
      <c r="L515" s="24"/>
      <c r="M515" s="24"/>
      <c r="N515" s="24"/>
      <c r="O515" s="24"/>
      <c r="P515" s="24"/>
      <c r="Q515" s="24"/>
      <c r="R515" s="24"/>
      <c r="S515" s="24"/>
      <c r="T515" s="24"/>
    </row>
    <row r="516" spans="2:20" x14ac:dyDescent="0.15">
      <c r="B516" s="24"/>
      <c r="C516" s="24"/>
      <c r="D516" s="24"/>
      <c r="E516" s="24"/>
      <c r="F516" s="24"/>
      <c r="G516" s="24"/>
      <c r="H516" s="24"/>
      <c r="I516" s="24"/>
      <c r="J516" s="24"/>
      <c r="K516" s="24"/>
      <c r="L516" s="24"/>
      <c r="M516" s="24"/>
      <c r="N516" s="24"/>
      <c r="O516" s="24"/>
      <c r="P516" s="24"/>
      <c r="Q516" s="24"/>
      <c r="R516" s="24"/>
      <c r="S516" s="24"/>
      <c r="T516" s="24"/>
    </row>
    <row r="517" spans="2:20" x14ac:dyDescent="0.15">
      <c r="B517" s="24"/>
      <c r="C517" s="24"/>
      <c r="D517" s="24"/>
      <c r="E517" s="24"/>
      <c r="F517" s="24"/>
      <c r="G517" s="24"/>
      <c r="H517" s="24"/>
      <c r="I517" s="24"/>
      <c r="J517" s="24"/>
      <c r="K517" s="24"/>
      <c r="L517" s="24"/>
      <c r="M517" s="24"/>
      <c r="N517" s="24"/>
      <c r="O517" s="24"/>
      <c r="P517" s="24"/>
      <c r="Q517" s="24"/>
      <c r="R517" s="24"/>
      <c r="S517" s="24"/>
      <c r="T517" s="24"/>
    </row>
    <row r="518" spans="2:20" x14ac:dyDescent="0.15">
      <c r="B518" s="24"/>
      <c r="C518" s="24"/>
      <c r="D518" s="24"/>
      <c r="E518" s="24"/>
      <c r="F518" s="24"/>
      <c r="G518" s="24"/>
      <c r="H518" s="24"/>
      <c r="I518" s="24"/>
      <c r="J518" s="24"/>
      <c r="K518" s="24"/>
      <c r="L518" s="24"/>
      <c r="M518" s="24"/>
      <c r="N518" s="24"/>
      <c r="O518" s="24"/>
      <c r="P518" s="24"/>
      <c r="Q518" s="24"/>
      <c r="R518" s="24"/>
      <c r="S518" s="24"/>
      <c r="T518" s="24"/>
    </row>
    <row r="519" spans="2:20" x14ac:dyDescent="0.15">
      <c r="B519" s="24"/>
      <c r="C519" s="24"/>
      <c r="D519" s="24"/>
      <c r="E519" s="24"/>
      <c r="F519" s="24"/>
      <c r="G519" s="24"/>
      <c r="H519" s="24"/>
      <c r="I519" s="24"/>
      <c r="J519" s="24"/>
      <c r="K519" s="24"/>
      <c r="L519" s="24"/>
      <c r="M519" s="24"/>
      <c r="N519" s="24"/>
      <c r="O519" s="24"/>
      <c r="P519" s="24"/>
      <c r="Q519" s="24"/>
      <c r="R519" s="24"/>
      <c r="S519" s="24"/>
      <c r="T519" s="24"/>
    </row>
    <row r="520" spans="2:20" x14ac:dyDescent="0.15">
      <c r="B520" s="24"/>
      <c r="C520" s="24"/>
      <c r="D520" s="24"/>
      <c r="E520" s="24"/>
      <c r="F520" s="24"/>
      <c r="G520" s="24"/>
      <c r="H520" s="24"/>
      <c r="I520" s="24"/>
      <c r="J520" s="24"/>
      <c r="K520" s="24"/>
      <c r="L520" s="24"/>
      <c r="M520" s="24"/>
      <c r="N520" s="24"/>
      <c r="O520" s="24"/>
      <c r="P520" s="24"/>
      <c r="Q520" s="24"/>
      <c r="R520" s="24"/>
      <c r="S520" s="24"/>
      <c r="T520" s="24"/>
    </row>
    <row r="521" spans="2:20" x14ac:dyDescent="0.15">
      <c r="B521" s="24"/>
      <c r="C521" s="24"/>
      <c r="D521" s="24"/>
      <c r="E521" s="24"/>
      <c r="F521" s="24"/>
      <c r="G521" s="24"/>
      <c r="H521" s="24"/>
      <c r="I521" s="24"/>
      <c r="J521" s="24"/>
      <c r="K521" s="24"/>
      <c r="L521" s="24"/>
      <c r="M521" s="24"/>
      <c r="N521" s="24"/>
      <c r="O521" s="24"/>
      <c r="P521" s="24"/>
      <c r="Q521" s="24"/>
      <c r="R521" s="24"/>
      <c r="S521" s="24"/>
      <c r="T521" s="24"/>
    </row>
    <row r="522" spans="2:20" x14ac:dyDescent="0.15">
      <c r="B522" s="24"/>
      <c r="C522" s="24"/>
      <c r="D522" s="24"/>
      <c r="E522" s="24"/>
      <c r="F522" s="24"/>
      <c r="G522" s="24"/>
      <c r="H522" s="24"/>
      <c r="I522" s="24"/>
      <c r="J522" s="24"/>
      <c r="K522" s="24"/>
      <c r="L522" s="24"/>
      <c r="M522" s="24"/>
      <c r="N522" s="24"/>
      <c r="O522" s="24"/>
      <c r="P522" s="24"/>
      <c r="Q522" s="24"/>
      <c r="R522" s="24"/>
      <c r="S522" s="24"/>
      <c r="T522" s="24"/>
    </row>
    <row r="523" spans="2:20" x14ac:dyDescent="0.15">
      <c r="B523" s="24"/>
      <c r="C523" s="24"/>
      <c r="D523" s="24"/>
      <c r="E523" s="24"/>
      <c r="F523" s="24"/>
      <c r="G523" s="24"/>
      <c r="H523" s="24"/>
      <c r="I523" s="24"/>
      <c r="J523" s="24"/>
      <c r="K523" s="24"/>
      <c r="L523" s="24"/>
      <c r="M523" s="24"/>
      <c r="N523" s="24"/>
      <c r="O523" s="24"/>
      <c r="P523" s="24"/>
      <c r="Q523" s="24"/>
      <c r="R523" s="24"/>
      <c r="S523" s="24"/>
      <c r="T523" s="24"/>
    </row>
    <row r="524" spans="2:20" x14ac:dyDescent="0.15">
      <c r="B524" s="24"/>
      <c r="C524" s="24"/>
      <c r="D524" s="24"/>
      <c r="E524" s="24"/>
      <c r="F524" s="24"/>
      <c r="G524" s="24"/>
      <c r="H524" s="24"/>
      <c r="I524" s="24"/>
      <c r="J524" s="24"/>
      <c r="K524" s="24"/>
      <c r="L524" s="24"/>
      <c r="M524" s="24"/>
      <c r="N524" s="24"/>
      <c r="O524" s="24"/>
      <c r="P524" s="24"/>
      <c r="Q524" s="24"/>
      <c r="R524" s="24"/>
      <c r="S524" s="24"/>
      <c r="T524" s="24"/>
    </row>
    <row r="525" spans="2:20" x14ac:dyDescent="0.15">
      <c r="B525" s="24"/>
      <c r="C525" s="24"/>
      <c r="D525" s="24"/>
      <c r="E525" s="24"/>
      <c r="F525" s="24"/>
      <c r="G525" s="24"/>
      <c r="H525" s="24"/>
      <c r="I525" s="24"/>
      <c r="J525" s="24"/>
      <c r="K525" s="24"/>
      <c r="L525" s="24"/>
      <c r="M525" s="24"/>
      <c r="N525" s="24"/>
      <c r="O525" s="24"/>
      <c r="P525" s="24"/>
      <c r="Q525" s="24"/>
      <c r="R525" s="24"/>
      <c r="S525" s="24"/>
      <c r="T525" s="24"/>
    </row>
    <row r="526" spans="2:20" x14ac:dyDescent="0.15">
      <c r="B526" s="24"/>
      <c r="C526" s="24"/>
      <c r="D526" s="24"/>
      <c r="E526" s="24"/>
      <c r="F526" s="24"/>
      <c r="G526" s="24"/>
      <c r="H526" s="24"/>
      <c r="I526" s="24"/>
      <c r="J526" s="24"/>
      <c r="K526" s="24"/>
      <c r="L526" s="24"/>
      <c r="M526" s="24"/>
      <c r="N526" s="24"/>
      <c r="O526" s="24"/>
      <c r="P526" s="24"/>
      <c r="Q526" s="24"/>
      <c r="R526" s="24"/>
      <c r="S526" s="24"/>
      <c r="T526" s="24"/>
    </row>
    <row r="527" spans="2:20" x14ac:dyDescent="0.15">
      <c r="B527" s="24"/>
      <c r="C527" s="24"/>
      <c r="D527" s="24"/>
      <c r="E527" s="24"/>
      <c r="F527" s="24"/>
      <c r="G527" s="24"/>
      <c r="H527" s="24"/>
      <c r="I527" s="24"/>
      <c r="J527" s="24"/>
      <c r="K527" s="24"/>
      <c r="L527" s="24"/>
      <c r="M527" s="24"/>
      <c r="N527" s="24"/>
      <c r="O527" s="24"/>
      <c r="P527" s="24"/>
      <c r="Q527" s="24"/>
      <c r="R527" s="24"/>
      <c r="S527" s="24"/>
      <c r="T527" s="24"/>
    </row>
    <row r="528" spans="2:20" x14ac:dyDescent="0.15">
      <c r="B528" s="24"/>
      <c r="C528" s="24"/>
      <c r="D528" s="24"/>
      <c r="E528" s="24"/>
      <c r="F528" s="24"/>
      <c r="G528" s="24"/>
      <c r="H528" s="24"/>
      <c r="I528" s="24"/>
      <c r="J528" s="24"/>
      <c r="K528" s="24"/>
      <c r="L528" s="24"/>
      <c r="M528" s="24"/>
      <c r="N528" s="24"/>
      <c r="O528" s="24"/>
      <c r="P528" s="24"/>
      <c r="Q528" s="24"/>
      <c r="R528" s="24"/>
      <c r="S528" s="24"/>
      <c r="T528" s="24"/>
    </row>
    <row r="529" spans="2:20" x14ac:dyDescent="0.15">
      <c r="B529" s="24"/>
      <c r="C529" s="24"/>
      <c r="D529" s="24"/>
      <c r="E529" s="24"/>
      <c r="F529" s="24"/>
      <c r="G529" s="24"/>
      <c r="H529" s="24"/>
      <c r="I529" s="24"/>
      <c r="J529" s="24"/>
      <c r="K529" s="24"/>
      <c r="L529" s="24"/>
      <c r="M529" s="24"/>
      <c r="N529" s="24"/>
      <c r="O529" s="24"/>
      <c r="P529" s="24"/>
      <c r="Q529" s="24"/>
      <c r="R529" s="24"/>
      <c r="S529" s="24"/>
      <c r="T529" s="24"/>
    </row>
    <row r="530" spans="2:20" x14ac:dyDescent="0.15">
      <c r="B530" s="24"/>
      <c r="C530" s="24"/>
      <c r="D530" s="24"/>
      <c r="E530" s="24"/>
      <c r="F530" s="24"/>
      <c r="G530" s="24"/>
      <c r="H530" s="24"/>
      <c r="I530" s="24"/>
      <c r="J530" s="24"/>
      <c r="K530" s="24"/>
      <c r="L530" s="24"/>
      <c r="M530" s="24"/>
      <c r="N530" s="24"/>
      <c r="O530" s="24"/>
      <c r="P530" s="24"/>
      <c r="Q530" s="24"/>
      <c r="R530" s="24"/>
      <c r="S530" s="24"/>
      <c r="T530" s="24"/>
    </row>
    <row r="531" spans="2:20" x14ac:dyDescent="0.15">
      <c r="B531" s="24"/>
      <c r="C531" s="24"/>
      <c r="D531" s="24"/>
      <c r="E531" s="24"/>
      <c r="F531" s="24"/>
      <c r="G531" s="24"/>
      <c r="H531" s="24"/>
      <c r="I531" s="24"/>
      <c r="J531" s="24"/>
      <c r="K531" s="24"/>
      <c r="L531" s="24"/>
      <c r="M531" s="24"/>
      <c r="N531" s="24"/>
      <c r="O531" s="24"/>
      <c r="P531" s="24"/>
      <c r="Q531" s="24"/>
      <c r="R531" s="24"/>
      <c r="S531" s="24"/>
      <c r="T531" s="24"/>
    </row>
    <row r="532" spans="2:20" x14ac:dyDescent="0.15">
      <c r="B532" s="24"/>
      <c r="C532" s="24"/>
      <c r="D532" s="24"/>
      <c r="E532" s="24"/>
      <c r="F532" s="24"/>
      <c r="G532" s="24"/>
      <c r="H532" s="24"/>
      <c r="I532" s="24"/>
      <c r="J532" s="24"/>
      <c r="K532" s="24"/>
      <c r="L532" s="24"/>
      <c r="M532" s="24"/>
      <c r="N532" s="24"/>
      <c r="O532" s="24"/>
      <c r="P532" s="24"/>
      <c r="Q532" s="24"/>
      <c r="R532" s="24"/>
      <c r="S532" s="24"/>
      <c r="T532" s="24"/>
    </row>
    <row r="533" spans="2:20" x14ac:dyDescent="0.15">
      <c r="B533" s="24"/>
      <c r="C533" s="24"/>
      <c r="D533" s="24"/>
      <c r="E533" s="24"/>
      <c r="F533" s="24"/>
      <c r="G533" s="24"/>
      <c r="H533" s="24"/>
      <c r="I533" s="24"/>
      <c r="J533" s="24"/>
      <c r="K533" s="24"/>
      <c r="L533" s="24"/>
      <c r="M533" s="24"/>
      <c r="N533" s="24"/>
      <c r="O533" s="24"/>
      <c r="P533" s="24"/>
      <c r="Q533" s="24"/>
      <c r="R533" s="24"/>
      <c r="S533" s="24"/>
      <c r="T533" s="24"/>
    </row>
    <row r="534" spans="2:20" x14ac:dyDescent="0.15">
      <c r="B534" s="24"/>
      <c r="C534" s="24"/>
      <c r="D534" s="24"/>
      <c r="E534" s="24"/>
      <c r="F534" s="24"/>
      <c r="G534" s="24"/>
      <c r="H534" s="24"/>
      <c r="I534" s="24"/>
      <c r="J534" s="24"/>
      <c r="K534" s="24"/>
      <c r="L534" s="24"/>
      <c r="M534" s="24"/>
      <c r="N534" s="24"/>
      <c r="O534" s="24"/>
      <c r="P534" s="24"/>
      <c r="Q534" s="24"/>
      <c r="R534" s="24"/>
      <c r="S534" s="24"/>
      <c r="T534" s="24"/>
    </row>
    <row r="535" spans="2:20" x14ac:dyDescent="0.15">
      <c r="B535" s="24"/>
      <c r="C535" s="24"/>
      <c r="D535" s="24"/>
      <c r="E535" s="24"/>
      <c r="F535" s="24"/>
      <c r="G535" s="24"/>
      <c r="H535" s="24"/>
      <c r="I535" s="24"/>
      <c r="J535" s="24"/>
      <c r="K535" s="24"/>
      <c r="L535" s="24"/>
      <c r="M535" s="24"/>
      <c r="N535" s="24"/>
      <c r="O535" s="24"/>
      <c r="P535" s="24"/>
      <c r="Q535" s="24"/>
      <c r="R535" s="24"/>
      <c r="S535" s="24"/>
      <c r="T535" s="24"/>
    </row>
    <row r="536" spans="2:20" x14ac:dyDescent="0.15">
      <c r="B536" s="24"/>
      <c r="C536" s="24"/>
      <c r="D536" s="24"/>
      <c r="E536" s="24"/>
      <c r="F536" s="24"/>
      <c r="G536" s="24"/>
      <c r="H536" s="24"/>
      <c r="I536" s="24"/>
      <c r="J536" s="24"/>
      <c r="K536" s="24"/>
      <c r="L536" s="24"/>
      <c r="M536" s="24"/>
      <c r="N536" s="24"/>
      <c r="O536" s="24"/>
      <c r="P536" s="24"/>
      <c r="Q536" s="24"/>
      <c r="R536" s="24"/>
      <c r="S536" s="24"/>
      <c r="T536" s="24"/>
    </row>
    <row r="537" spans="2:20" x14ac:dyDescent="0.15">
      <c r="B537" s="24"/>
      <c r="C537" s="24"/>
      <c r="D537" s="24"/>
      <c r="E537" s="24"/>
      <c r="F537" s="24"/>
      <c r="G537" s="24"/>
      <c r="H537" s="24"/>
      <c r="I537" s="24"/>
      <c r="J537" s="24"/>
      <c r="K537" s="24"/>
      <c r="L537" s="24"/>
      <c r="M537" s="24"/>
      <c r="N537" s="24"/>
      <c r="O537" s="24"/>
      <c r="P537" s="24"/>
      <c r="Q537" s="24"/>
      <c r="R537" s="24"/>
      <c r="S537" s="24"/>
      <c r="T537" s="24"/>
    </row>
    <row r="538" spans="2:20" x14ac:dyDescent="0.15">
      <c r="B538" s="24"/>
      <c r="C538" s="24"/>
      <c r="D538" s="24"/>
      <c r="E538" s="24"/>
      <c r="F538" s="24"/>
      <c r="G538" s="24"/>
      <c r="H538" s="24"/>
      <c r="I538" s="24"/>
      <c r="J538" s="24"/>
      <c r="K538" s="24"/>
      <c r="L538" s="24"/>
      <c r="M538" s="24"/>
      <c r="N538" s="24"/>
      <c r="O538" s="24"/>
      <c r="P538" s="24"/>
      <c r="Q538" s="24"/>
      <c r="R538" s="24"/>
      <c r="S538" s="24"/>
      <c r="T538" s="24"/>
    </row>
    <row r="539" spans="2:20" x14ac:dyDescent="0.15">
      <c r="B539" s="24"/>
      <c r="C539" s="24"/>
      <c r="D539" s="24"/>
      <c r="E539" s="24"/>
      <c r="F539" s="24"/>
      <c r="G539" s="24"/>
      <c r="H539" s="24"/>
      <c r="I539" s="24"/>
      <c r="J539" s="24"/>
      <c r="K539" s="24"/>
      <c r="L539" s="24"/>
      <c r="M539" s="24"/>
      <c r="N539" s="24"/>
      <c r="O539" s="24"/>
      <c r="P539" s="24"/>
      <c r="Q539" s="24"/>
      <c r="R539" s="24"/>
      <c r="S539" s="24"/>
      <c r="T539" s="24"/>
    </row>
    <row r="540" spans="2:20" x14ac:dyDescent="0.15">
      <c r="B540" s="24"/>
      <c r="C540" s="24"/>
      <c r="D540" s="24"/>
      <c r="E540" s="24"/>
      <c r="F540" s="24"/>
      <c r="G540" s="24"/>
      <c r="H540" s="24"/>
      <c r="I540" s="24"/>
      <c r="J540" s="24"/>
      <c r="K540" s="24"/>
      <c r="L540" s="24"/>
      <c r="M540" s="24"/>
      <c r="N540" s="24"/>
      <c r="O540" s="24"/>
      <c r="P540" s="24"/>
      <c r="Q540" s="24"/>
      <c r="R540" s="24"/>
      <c r="S540" s="24"/>
      <c r="T540" s="24"/>
    </row>
    <row r="541" spans="2:20" x14ac:dyDescent="0.15">
      <c r="B541" s="24"/>
      <c r="C541" s="24"/>
      <c r="D541" s="24"/>
      <c r="E541" s="24"/>
      <c r="F541" s="24"/>
      <c r="G541" s="24"/>
      <c r="H541" s="24"/>
      <c r="I541" s="24"/>
      <c r="J541" s="24"/>
      <c r="K541" s="24"/>
      <c r="L541" s="24"/>
      <c r="M541" s="24"/>
      <c r="N541" s="24"/>
      <c r="O541" s="24"/>
      <c r="P541" s="24"/>
      <c r="Q541" s="24"/>
      <c r="R541" s="24"/>
      <c r="S541" s="24"/>
      <c r="T541" s="24"/>
    </row>
    <row r="542" spans="2:20" x14ac:dyDescent="0.15">
      <c r="B542" s="24"/>
      <c r="C542" s="24"/>
      <c r="D542" s="24"/>
      <c r="E542" s="24"/>
      <c r="F542" s="24"/>
      <c r="G542" s="24"/>
      <c r="H542" s="24"/>
      <c r="I542" s="24"/>
      <c r="J542" s="24"/>
      <c r="K542" s="24"/>
      <c r="L542" s="24"/>
      <c r="M542" s="24"/>
      <c r="N542" s="24"/>
      <c r="O542" s="24"/>
      <c r="P542" s="24"/>
      <c r="Q542" s="24"/>
      <c r="R542" s="24"/>
      <c r="S542" s="24"/>
      <c r="T542" s="24"/>
    </row>
    <row r="543" spans="2:20" x14ac:dyDescent="0.15">
      <c r="B543" s="24"/>
      <c r="C543" s="24"/>
      <c r="D543" s="24"/>
      <c r="E543" s="24"/>
      <c r="F543" s="24"/>
      <c r="G543" s="24"/>
      <c r="H543" s="24"/>
      <c r="I543" s="24"/>
      <c r="J543" s="24"/>
      <c r="K543" s="24"/>
      <c r="L543" s="24"/>
      <c r="M543" s="24"/>
      <c r="N543" s="24"/>
      <c r="O543" s="24"/>
      <c r="P543" s="24"/>
      <c r="Q543" s="24"/>
      <c r="R543" s="24"/>
      <c r="S543" s="24"/>
      <c r="T543" s="24"/>
    </row>
    <row r="544" spans="2:20" x14ac:dyDescent="0.15">
      <c r="B544" s="24"/>
      <c r="C544" s="24"/>
      <c r="D544" s="24"/>
      <c r="E544" s="24"/>
      <c r="F544" s="24"/>
      <c r="G544" s="24"/>
      <c r="H544" s="24"/>
      <c r="I544" s="24"/>
      <c r="J544" s="24"/>
      <c r="K544" s="24"/>
      <c r="L544" s="24"/>
      <c r="M544" s="24"/>
      <c r="N544" s="24"/>
      <c r="O544" s="24"/>
      <c r="P544" s="24"/>
      <c r="Q544" s="24"/>
      <c r="R544" s="24"/>
      <c r="S544" s="24"/>
      <c r="T544" s="24"/>
    </row>
    <row r="545" spans="2:20" x14ac:dyDescent="0.15">
      <c r="B545" s="24"/>
      <c r="C545" s="24"/>
      <c r="D545" s="24"/>
      <c r="E545" s="24"/>
      <c r="F545" s="24"/>
      <c r="G545" s="24"/>
      <c r="H545" s="24"/>
      <c r="I545" s="24"/>
      <c r="J545" s="24"/>
      <c r="K545" s="24"/>
      <c r="L545" s="24"/>
      <c r="M545" s="24"/>
      <c r="N545" s="24"/>
      <c r="O545" s="24"/>
      <c r="P545" s="24"/>
      <c r="Q545" s="24"/>
      <c r="R545" s="24"/>
      <c r="S545" s="24"/>
      <c r="T545" s="24"/>
    </row>
    <row r="546" spans="2:20" x14ac:dyDescent="0.15">
      <c r="B546" s="24"/>
      <c r="C546" s="24"/>
      <c r="D546" s="24"/>
      <c r="E546" s="24"/>
      <c r="F546" s="24"/>
      <c r="G546" s="24"/>
      <c r="H546" s="24"/>
      <c r="I546" s="24"/>
      <c r="J546" s="24"/>
      <c r="K546" s="24"/>
      <c r="L546" s="24"/>
      <c r="M546" s="24"/>
      <c r="N546" s="24"/>
      <c r="O546" s="24"/>
      <c r="P546" s="24"/>
      <c r="Q546" s="24"/>
      <c r="R546" s="24"/>
      <c r="S546" s="24"/>
      <c r="T546" s="24"/>
    </row>
    <row r="547" spans="2:20" x14ac:dyDescent="0.15">
      <c r="B547" s="24"/>
      <c r="C547" s="24"/>
      <c r="D547" s="24"/>
      <c r="E547" s="24"/>
      <c r="F547" s="24"/>
      <c r="G547" s="24"/>
      <c r="H547" s="24"/>
      <c r="I547" s="24"/>
      <c r="J547" s="24"/>
      <c r="K547" s="24"/>
      <c r="L547" s="24"/>
      <c r="M547" s="24"/>
      <c r="N547" s="24"/>
      <c r="O547" s="24"/>
      <c r="P547" s="24"/>
      <c r="Q547" s="24"/>
      <c r="R547" s="24"/>
      <c r="S547" s="24"/>
      <c r="T547" s="24"/>
    </row>
    <row r="548" spans="2:20" x14ac:dyDescent="0.15">
      <c r="B548" s="24"/>
      <c r="C548" s="24"/>
      <c r="D548" s="24"/>
      <c r="E548" s="24"/>
      <c r="F548" s="24"/>
      <c r="G548" s="24"/>
      <c r="H548" s="24"/>
      <c r="I548" s="24"/>
      <c r="J548" s="24"/>
      <c r="K548" s="24"/>
      <c r="L548" s="24"/>
      <c r="M548" s="24"/>
      <c r="N548" s="24"/>
      <c r="O548" s="24"/>
      <c r="P548" s="24"/>
      <c r="Q548" s="24"/>
      <c r="R548" s="24"/>
      <c r="S548" s="24"/>
      <c r="T548" s="24"/>
    </row>
    <row r="549" spans="2:20" x14ac:dyDescent="0.15">
      <c r="B549" s="24"/>
      <c r="C549" s="24"/>
      <c r="D549" s="24"/>
      <c r="E549" s="24"/>
      <c r="F549" s="24"/>
      <c r="G549" s="24"/>
      <c r="H549" s="24"/>
      <c r="I549" s="24"/>
      <c r="J549" s="24"/>
      <c r="K549" s="24"/>
      <c r="L549" s="24"/>
      <c r="M549" s="24"/>
      <c r="N549" s="24"/>
      <c r="O549" s="24"/>
      <c r="P549" s="24"/>
      <c r="Q549" s="24"/>
      <c r="R549" s="24"/>
      <c r="S549" s="24"/>
      <c r="T549" s="24"/>
    </row>
    <row r="550" spans="2:20" x14ac:dyDescent="0.15">
      <c r="B550" s="24"/>
      <c r="C550" s="24"/>
      <c r="D550" s="24"/>
      <c r="E550" s="24"/>
      <c r="F550" s="24"/>
      <c r="G550" s="24"/>
      <c r="H550" s="24"/>
      <c r="I550" s="24"/>
      <c r="J550" s="24"/>
      <c r="K550" s="24"/>
      <c r="L550" s="24"/>
      <c r="M550" s="24"/>
      <c r="N550" s="24"/>
      <c r="O550" s="24"/>
      <c r="P550" s="24"/>
      <c r="Q550" s="24"/>
      <c r="R550" s="24"/>
      <c r="S550" s="24"/>
      <c r="T550" s="24"/>
    </row>
    <row r="551" spans="2:20" x14ac:dyDescent="0.15">
      <c r="B551" s="24"/>
      <c r="C551" s="24"/>
      <c r="D551" s="24"/>
      <c r="E551" s="24"/>
      <c r="F551" s="24"/>
      <c r="G551" s="24"/>
      <c r="H551" s="24"/>
      <c r="I551" s="24"/>
      <c r="J551" s="24"/>
      <c r="K551" s="24"/>
      <c r="L551" s="24"/>
      <c r="M551" s="24"/>
      <c r="N551" s="24"/>
      <c r="O551" s="24"/>
      <c r="P551" s="24"/>
      <c r="Q551" s="24"/>
      <c r="R551" s="24"/>
      <c r="S551" s="24"/>
      <c r="T551" s="24"/>
    </row>
    <row r="552" spans="2:20" x14ac:dyDescent="0.15">
      <c r="B552" s="24"/>
      <c r="C552" s="24"/>
      <c r="D552" s="24"/>
      <c r="E552" s="24"/>
      <c r="F552" s="24"/>
      <c r="G552" s="24"/>
      <c r="H552" s="24"/>
      <c r="I552" s="24"/>
      <c r="J552" s="24"/>
      <c r="K552" s="24"/>
      <c r="L552" s="24"/>
      <c r="M552" s="24"/>
      <c r="N552" s="24"/>
      <c r="O552" s="24"/>
      <c r="P552" s="24"/>
      <c r="Q552" s="24"/>
      <c r="R552" s="24"/>
      <c r="S552" s="24"/>
      <c r="T552" s="24"/>
    </row>
    <row r="553" spans="2:20" x14ac:dyDescent="0.15">
      <c r="B553" s="24"/>
      <c r="C553" s="24"/>
      <c r="D553" s="24"/>
      <c r="E553" s="24"/>
      <c r="F553" s="24"/>
      <c r="G553" s="24"/>
      <c r="H553" s="24"/>
      <c r="I553" s="24"/>
      <c r="J553" s="24"/>
      <c r="K553" s="24"/>
      <c r="L553" s="24"/>
      <c r="M553" s="24"/>
      <c r="N553" s="24"/>
      <c r="O553" s="24"/>
      <c r="P553" s="24"/>
      <c r="Q553" s="24"/>
      <c r="R553" s="24"/>
      <c r="S553" s="24"/>
      <c r="T553" s="24"/>
    </row>
    <row r="554" spans="2:20" x14ac:dyDescent="0.15">
      <c r="B554" s="24"/>
      <c r="C554" s="24"/>
      <c r="D554" s="24"/>
      <c r="E554" s="24"/>
      <c r="F554" s="24"/>
      <c r="G554" s="24"/>
      <c r="H554" s="24"/>
      <c r="I554" s="24"/>
      <c r="J554" s="24"/>
      <c r="K554" s="24"/>
      <c r="L554" s="24"/>
      <c r="M554" s="24"/>
      <c r="N554" s="24"/>
      <c r="O554" s="24"/>
      <c r="P554" s="24"/>
      <c r="Q554" s="24"/>
      <c r="R554" s="24"/>
      <c r="S554" s="24"/>
      <c r="T554" s="24"/>
    </row>
    <row r="555" spans="2:20" x14ac:dyDescent="0.15">
      <c r="B555" s="24"/>
      <c r="C555" s="24"/>
      <c r="D555" s="24"/>
      <c r="E555" s="24"/>
      <c r="F555" s="24"/>
      <c r="G555" s="24"/>
      <c r="H555" s="24"/>
      <c r="I555" s="24"/>
      <c r="J555" s="24"/>
      <c r="K555" s="24"/>
      <c r="L555" s="24"/>
      <c r="M555" s="24"/>
      <c r="N555" s="24"/>
      <c r="O555" s="24"/>
      <c r="P555" s="24"/>
      <c r="Q555" s="24"/>
      <c r="R555" s="24"/>
      <c r="S555" s="24"/>
      <c r="T555" s="24"/>
    </row>
    <row r="556" spans="2:20" x14ac:dyDescent="0.15">
      <c r="B556" s="24"/>
      <c r="C556" s="24"/>
      <c r="D556" s="24"/>
      <c r="E556" s="24"/>
      <c r="F556" s="24"/>
      <c r="G556" s="24"/>
      <c r="H556" s="24"/>
      <c r="I556" s="24"/>
      <c r="J556" s="24"/>
      <c r="K556" s="24"/>
      <c r="L556" s="24"/>
      <c r="M556" s="24"/>
      <c r="N556" s="24"/>
      <c r="O556" s="24"/>
      <c r="P556" s="24"/>
      <c r="Q556" s="24"/>
      <c r="R556" s="24"/>
      <c r="S556" s="24"/>
      <c r="T556" s="24"/>
    </row>
    <row r="557" spans="2:20" x14ac:dyDescent="0.15">
      <c r="B557" s="24"/>
      <c r="C557" s="24"/>
      <c r="D557" s="24"/>
      <c r="E557" s="24"/>
      <c r="F557" s="24"/>
      <c r="G557" s="24"/>
      <c r="H557" s="24"/>
      <c r="I557" s="24"/>
      <c r="J557" s="24"/>
      <c r="K557" s="24"/>
      <c r="L557" s="24"/>
      <c r="M557" s="24"/>
      <c r="N557" s="24"/>
      <c r="O557" s="24"/>
      <c r="P557" s="24"/>
      <c r="Q557" s="24"/>
      <c r="R557" s="24"/>
      <c r="S557" s="24"/>
      <c r="T557" s="24"/>
    </row>
    <row r="558" spans="2:20" x14ac:dyDescent="0.15">
      <c r="B558" s="24"/>
      <c r="C558" s="24"/>
      <c r="D558" s="24"/>
      <c r="E558" s="24"/>
      <c r="F558" s="24"/>
      <c r="G558" s="24"/>
      <c r="H558" s="24"/>
      <c r="I558" s="24"/>
      <c r="J558" s="24"/>
      <c r="K558" s="24"/>
      <c r="L558" s="24"/>
      <c r="M558" s="24"/>
      <c r="N558" s="24"/>
      <c r="O558" s="24"/>
      <c r="P558" s="24"/>
      <c r="Q558" s="24"/>
      <c r="R558" s="24"/>
      <c r="S558" s="24"/>
      <c r="T558" s="24"/>
    </row>
    <row r="559" spans="2:20" x14ac:dyDescent="0.15">
      <c r="B559" s="24"/>
      <c r="C559" s="24"/>
      <c r="D559" s="24"/>
      <c r="E559" s="24"/>
      <c r="F559" s="24"/>
      <c r="G559" s="24"/>
      <c r="H559" s="24"/>
      <c r="I559" s="24"/>
      <c r="J559" s="24"/>
      <c r="K559" s="24"/>
      <c r="L559" s="24"/>
      <c r="M559" s="24"/>
      <c r="N559" s="24"/>
      <c r="O559" s="24"/>
      <c r="P559" s="24"/>
      <c r="Q559" s="24"/>
      <c r="R559" s="24"/>
      <c r="S559" s="24"/>
      <c r="T559" s="24"/>
    </row>
    <row r="560" spans="2:20" x14ac:dyDescent="0.15">
      <c r="B560" s="24"/>
      <c r="C560" s="24"/>
      <c r="D560" s="24"/>
      <c r="E560" s="24"/>
      <c r="F560" s="24"/>
      <c r="G560" s="24"/>
      <c r="H560" s="24"/>
      <c r="I560" s="24"/>
      <c r="J560" s="24"/>
      <c r="K560" s="24"/>
      <c r="L560" s="24"/>
      <c r="M560" s="24"/>
      <c r="N560" s="24"/>
      <c r="O560" s="24"/>
      <c r="P560" s="24"/>
      <c r="Q560" s="24"/>
      <c r="R560" s="24"/>
      <c r="S560" s="24"/>
      <c r="T560" s="24"/>
    </row>
    <row r="561" spans="2:20" x14ac:dyDescent="0.15">
      <c r="B561" s="24"/>
      <c r="C561" s="24"/>
      <c r="D561" s="24"/>
      <c r="E561" s="24"/>
      <c r="F561" s="24"/>
      <c r="G561" s="24"/>
      <c r="H561" s="24"/>
      <c r="I561" s="24"/>
      <c r="J561" s="24"/>
      <c r="K561" s="24"/>
      <c r="L561" s="24"/>
      <c r="M561" s="24"/>
      <c r="N561" s="24"/>
      <c r="O561" s="24"/>
      <c r="P561" s="24"/>
      <c r="Q561" s="24"/>
      <c r="R561" s="24"/>
      <c r="S561" s="24"/>
      <c r="T561" s="24"/>
    </row>
    <row r="562" spans="2:20" x14ac:dyDescent="0.15">
      <c r="B562" s="24"/>
      <c r="C562" s="24"/>
      <c r="D562" s="24"/>
      <c r="E562" s="24"/>
      <c r="F562" s="24"/>
      <c r="G562" s="24"/>
      <c r="H562" s="24"/>
      <c r="I562" s="24"/>
      <c r="J562" s="24"/>
      <c r="K562" s="24"/>
      <c r="L562" s="24"/>
      <c r="M562" s="24"/>
      <c r="N562" s="24"/>
      <c r="O562" s="24"/>
      <c r="P562" s="24"/>
      <c r="Q562" s="24"/>
      <c r="R562" s="24"/>
      <c r="S562" s="24"/>
      <c r="T562" s="24"/>
    </row>
    <row r="563" spans="2:20" x14ac:dyDescent="0.15">
      <c r="B563" s="24"/>
      <c r="C563" s="24"/>
      <c r="D563" s="24"/>
      <c r="E563" s="24"/>
      <c r="F563" s="24"/>
      <c r="G563" s="24"/>
      <c r="H563" s="24"/>
      <c r="I563" s="24"/>
      <c r="J563" s="24"/>
      <c r="K563" s="24"/>
      <c r="L563" s="24"/>
      <c r="M563" s="24"/>
      <c r="N563" s="24"/>
      <c r="O563" s="24"/>
      <c r="P563" s="24"/>
      <c r="Q563" s="24"/>
      <c r="R563" s="24"/>
      <c r="S563" s="24"/>
      <c r="T563" s="24"/>
    </row>
    <row r="564" spans="2:20" x14ac:dyDescent="0.15">
      <c r="B564" s="24"/>
      <c r="C564" s="24"/>
      <c r="D564" s="24"/>
      <c r="E564" s="24"/>
      <c r="F564" s="24"/>
      <c r="G564" s="24"/>
      <c r="H564" s="24"/>
      <c r="I564" s="24"/>
      <c r="J564" s="24"/>
      <c r="K564" s="24"/>
      <c r="L564" s="24"/>
      <c r="M564" s="24"/>
      <c r="N564" s="24"/>
      <c r="O564" s="24"/>
      <c r="P564" s="24"/>
      <c r="Q564" s="24"/>
      <c r="R564" s="24"/>
      <c r="S564" s="24"/>
      <c r="T564" s="24"/>
    </row>
    <row r="565" spans="2:20" x14ac:dyDescent="0.15">
      <c r="B565" s="24"/>
      <c r="C565" s="24"/>
      <c r="D565" s="24"/>
      <c r="E565" s="24"/>
      <c r="F565" s="24"/>
      <c r="G565" s="24"/>
      <c r="H565" s="24"/>
      <c r="I565" s="24"/>
      <c r="J565" s="24"/>
      <c r="K565" s="24"/>
      <c r="L565" s="24"/>
      <c r="M565" s="24"/>
      <c r="N565" s="24"/>
      <c r="O565" s="24"/>
      <c r="P565" s="24"/>
      <c r="Q565" s="24"/>
      <c r="R565" s="24"/>
      <c r="S565" s="24"/>
      <c r="T565" s="24"/>
    </row>
    <row r="566" spans="2:20" x14ac:dyDescent="0.15">
      <c r="B566" s="24"/>
      <c r="C566" s="24"/>
      <c r="D566" s="24"/>
      <c r="E566" s="24"/>
      <c r="F566" s="24"/>
      <c r="G566" s="24"/>
      <c r="H566" s="24"/>
      <c r="I566" s="24"/>
      <c r="J566" s="24"/>
      <c r="K566" s="24"/>
      <c r="L566" s="24"/>
      <c r="M566" s="24"/>
      <c r="N566" s="24"/>
      <c r="O566" s="24"/>
      <c r="P566" s="24"/>
      <c r="Q566" s="24"/>
      <c r="R566" s="24"/>
      <c r="S566" s="24"/>
      <c r="T566" s="24"/>
    </row>
    <row r="567" spans="2:20" x14ac:dyDescent="0.15">
      <c r="B567" s="24"/>
      <c r="C567" s="24"/>
      <c r="D567" s="24"/>
      <c r="E567" s="24"/>
      <c r="F567" s="24"/>
      <c r="G567" s="24"/>
      <c r="H567" s="24"/>
      <c r="I567" s="24"/>
      <c r="J567" s="24"/>
      <c r="K567" s="24"/>
      <c r="L567" s="24"/>
      <c r="M567" s="24"/>
      <c r="N567" s="24"/>
      <c r="O567" s="24"/>
      <c r="P567" s="24"/>
      <c r="Q567" s="24"/>
      <c r="R567" s="24"/>
      <c r="S567" s="24"/>
      <c r="T567" s="24"/>
    </row>
    <row r="568" spans="2:20" x14ac:dyDescent="0.15">
      <c r="B568" s="24"/>
      <c r="C568" s="24"/>
      <c r="D568" s="24"/>
      <c r="E568" s="24"/>
      <c r="F568" s="24"/>
      <c r="G568" s="24"/>
      <c r="H568" s="24"/>
      <c r="I568" s="24"/>
      <c r="J568" s="24"/>
      <c r="K568" s="24"/>
      <c r="L568" s="24"/>
      <c r="M568" s="24"/>
      <c r="N568" s="24"/>
      <c r="O568" s="24"/>
      <c r="P568" s="24"/>
      <c r="Q568" s="24"/>
      <c r="R568" s="24"/>
      <c r="S568" s="24"/>
      <c r="T568" s="24"/>
    </row>
    <row r="569" spans="2:20" x14ac:dyDescent="0.15">
      <c r="B569" s="24"/>
      <c r="C569" s="24"/>
      <c r="D569" s="24"/>
      <c r="E569" s="24"/>
      <c r="F569" s="24"/>
      <c r="G569" s="24"/>
      <c r="H569" s="24"/>
      <c r="I569" s="24"/>
      <c r="J569" s="24"/>
      <c r="K569" s="24"/>
      <c r="L569" s="24"/>
      <c r="M569" s="24"/>
      <c r="N569" s="24"/>
      <c r="O569" s="24"/>
      <c r="P569" s="24"/>
      <c r="Q569" s="24"/>
      <c r="R569" s="24"/>
      <c r="S569" s="24"/>
      <c r="T569" s="24"/>
    </row>
    <row r="570" spans="2:20" x14ac:dyDescent="0.15">
      <c r="B570" s="24"/>
      <c r="C570" s="24"/>
      <c r="D570" s="24"/>
      <c r="E570" s="24"/>
      <c r="F570" s="24"/>
      <c r="G570" s="24"/>
      <c r="H570" s="24"/>
      <c r="I570" s="24"/>
      <c r="J570" s="24"/>
      <c r="K570" s="24"/>
      <c r="L570" s="24"/>
      <c r="M570" s="24"/>
      <c r="N570" s="24"/>
      <c r="O570" s="24"/>
      <c r="P570" s="24"/>
      <c r="Q570" s="24"/>
      <c r="R570" s="24"/>
      <c r="S570" s="24"/>
      <c r="T570" s="24"/>
    </row>
    <row r="571" spans="2:20" x14ac:dyDescent="0.15">
      <c r="B571" s="24"/>
      <c r="C571" s="24"/>
      <c r="D571" s="24"/>
      <c r="E571" s="24"/>
      <c r="F571" s="24"/>
      <c r="G571" s="24"/>
      <c r="H571" s="24"/>
      <c r="I571" s="24"/>
      <c r="J571" s="24"/>
      <c r="K571" s="24"/>
      <c r="L571" s="24"/>
      <c r="M571" s="24"/>
      <c r="N571" s="24"/>
      <c r="O571" s="24"/>
      <c r="P571" s="24"/>
      <c r="Q571" s="24"/>
      <c r="R571" s="24"/>
      <c r="S571" s="24"/>
      <c r="T571" s="24"/>
    </row>
    <row r="572" spans="2:20" x14ac:dyDescent="0.15">
      <c r="B572" s="24"/>
      <c r="C572" s="24"/>
      <c r="D572" s="24"/>
      <c r="E572" s="24"/>
      <c r="F572" s="24"/>
      <c r="G572" s="24"/>
      <c r="H572" s="24"/>
      <c r="I572" s="24"/>
      <c r="J572" s="24"/>
      <c r="K572" s="24"/>
      <c r="L572" s="24"/>
      <c r="M572" s="24"/>
      <c r="N572" s="24"/>
      <c r="O572" s="24"/>
      <c r="P572" s="24"/>
      <c r="Q572" s="24"/>
      <c r="R572" s="24"/>
      <c r="S572" s="24"/>
      <c r="T572" s="24"/>
    </row>
    <row r="573" spans="2:20" x14ac:dyDescent="0.15">
      <c r="B573" s="24"/>
      <c r="C573" s="24"/>
      <c r="D573" s="24"/>
      <c r="E573" s="24"/>
      <c r="F573" s="24"/>
      <c r="G573" s="24"/>
      <c r="H573" s="24"/>
      <c r="I573" s="24"/>
      <c r="J573" s="24"/>
      <c r="K573" s="24"/>
      <c r="L573" s="24"/>
      <c r="M573" s="24"/>
      <c r="N573" s="24"/>
      <c r="O573" s="24"/>
      <c r="P573" s="24"/>
      <c r="Q573" s="24"/>
      <c r="R573" s="24"/>
      <c r="S573" s="24"/>
      <c r="T573" s="24"/>
    </row>
    <row r="574" spans="2:20" x14ac:dyDescent="0.15">
      <c r="B574" s="24"/>
      <c r="C574" s="24"/>
      <c r="D574" s="24"/>
      <c r="E574" s="24"/>
      <c r="F574" s="24"/>
      <c r="G574" s="24"/>
      <c r="H574" s="24"/>
      <c r="I574" s="24"/>
      <c r="J574" s="24"/>
      <c r="K574" s="24"/>
      <c r="L574" s="24"/>
      <c r="M574" s="24"/>
      <c r="N574" s="24"/>
      <c r="O574" s="24"/>
      <c r="P574" s="24"/>
      <c r="Q574" s="24"/>
      <c r="R574" s="24"/>
      <c r="S574" s="24"/>
      <c r="T574" s="24"/>
    </row>
    <row r="575" spans="2:20" x14ac:dyDescent="0.15">
      <c r="B575" s="24"/>
      <c r="C575" s="24"/>
      <c r="D575" s="24"/>
      <c r="E575" s="24"/>
      <c r="F575" s="24"/>
      <c r="G575" s="24"/>
      <c r="H575" s="24"/>
      <c r="I575" s="24"/>
      <c r="J575" s="24"/>
      <c r="K575" s="24"/>
      <c r="L575" s="24"/>
      <c r="M575" s="24"/>
      <c r="N575" s="24"/>
      <c r="O575" s="24"/>
      <c r="P575" s="24"/>
      <c r="Q575" s="24"/>
      <c r="R575" s="24"/>
      <c r="S575" s="24"/>
      <c r="T575" s="24"/>
    </row>
    <row r="576" spans="2:20" x14ac:dyDescent="0.15">
      <c r="B576" s="24"/>
      <c r="C576" s="24"/>
      <c r="D576" s="24"/>
      <c r="E576" s="24"/>
      <c r="F576" s="24"/>
      <c r="G576" s="24"/>
      <c r="H576" s="24"/>
      <c r="I576" s="24"/>
      <c r="J576" s="24"/>
      <c r="K576" s="24"/>
      <c r="L576" s="24"/>
      <c r="M576" s="24"/>
      <c r="N576" s="24"/>
      <c r="O576" s="24"/>
      <c r="P576" s="24"/>
      <c r="Q576" s="24"/>
      <c r="R576" s="24"/>
      <c r="S576" s="24"/>
      <c r="T576" s="24"/>
    </row>
    <row r="577" spans="2:20" x14ac:dyDescent="0.15">
      <c r="B577" s="24"/>
      <c r="C577" s="24"/>
      <c r="D577" s="24"/>
      <c r="E577" s="24"/>
      <c r="F577" s="24"/>
      <c r="G577" s="24"/>
      <c r="H577" s="24"/>
      <c r="I577" s="24"/>
      <c r="J577" s="24"/>
      <c r="K577" s="24"/>
      <c r="L577" s="24"/>
      <c r="M577" s="24"/>
      <c r="N577" s="24"/>
      <c r="O577" s="24"/>
      <c r="P577" s="24"/>
      <c r="Q577" s="24"/>
      <c r="R577" s="24"/>
      <c r="S577" s="24"/>
      <c r="T577" s="24"/>
    </row>
    <row r="578" spans="2:20" x14ac:dyDescent="0.15">
      <c r="B578" s="24"/>
      <c r="C578" s="24"/>
      <c r="D578" s="24"/>
      <c r="E578" s="24"/>
      <c r="F578" s="24"/>
      <c r="G578" s="24"/>
      <c r="H578" s="24"/>
      <c r="I578" s="24"/>
      <c r="J578" s="24"/>
      <c r="K578" s="24"/>
      <c r="L578" s="24"/>
      <c r="M578" s="24"/>
      <c r="N578" s="24"/>
      <c r="O578" s="24"/>
      <c r="P578" s="24"/>
      <c r="Q578" s="24"/>
      <c r="R578" s="24"/>
      <c r="S578" s="24"/>
      <c r="T578" s="24"/>
    </row>
    <row r="579" spans="2:20" x14ac:dyDescent="0.15">
      <c r="B579" s="24"/>
      <c r="C579" s="24"/>
      <c r="D579" s="24"/>
      <c r="E579" s="24"/>
      <c r="F579" s="24"/>
      <c r="G579" s="24"/>
      <c r="H579" s="24"/>
      <c r="I579" s="24"/>
      <c r="J579" s="24"/>
      <c r="K579" s="24"/>
      <c r="L579" s="24"/>
      <c r="M579" s="24"/>
      <c r="N579" s="24"/>
      <c r="O579" s="24"/>
      <c r="P579" s="24"/>
      <c r="Q579" s="24"/>
      <c r="R579" s="24"/>
      <c r="S579" s="24"/>
      <c r="T579" s="24"/>
    </row>
    <row r="580" spans="2:20" x14ac:dyDescent="0.15">
      <c r="B580" s="24"/>
      <c r="C580" s="24"/>
      <c r="D580" s="24"/>
      <c r="E580" s="24"/>
      <c r="F580" s="24"/>
      <c r="G580" s="24"/>
      <c r="H580" s="24"/>
      <c r="I580" s="24"/>
      <c r="J580" s="24"/>
      <c r="K580" s="24"/>
      <c r="L580" s="24"/>
      <c r="M580" s="24"/>
      <c r="N580" s="24"/>
      <c r="O580" s="24"/>
      <c r="P580" s="24"/>
      <c r="Q580" s="24"/>
      <c r="R580" s="24"/>
      <c r="S580" s="24"/>
      <c r="T580" s="24"/>
    </row>
    <row r="581" spans="2:20" x14ac:dyDescent="0.15">
      <c r="B581" s="24"/>
      <c r="C581" s="24"/>
      <c r="D581" s="24"/>
      <c r="E581" s="24"/>
      <c r="F581" s="24"/>
      <c r="G581" s="24"/>
      <c r="H581" s="24"/>
      <c r="I581" s="24"/>
      <c r="J581" s="24"/>
      <c r="K581" s="24"/>
      <c r="L581" s="24"/>
      <c r="M581" s="24"/>
      <c r="N581" s="24"/>
      <c r="O581" s="24"/>
      <c r="P581" s="24"/>
      <c r="Q581" s="24"/>
      <c r="R581" s="24"/>
      <c r="S581" s="24"/>
      <c r="T581" s="24"/>
    </row>
    <row r="582" spans="2:20" x14ac:dyDescent="0.15">
      <c r="B582" s="24"/>
      <c r="C582" s="24"/>
      <c r="D582" s="24"/>
      <c r="E582" s="24"/>
      <c r="F582" s="24"/>
      <c r="G582" s="24"/>
      <c r="H582" s="24"/>
      <c r="I582" s="24"/>
      <c r="J582" s="24"/>
      <c r="K582" s="24"/>
      <c r="L582" s="24"/>
      <c r="M582" s="24"/>
      <c r="N582" s="24"/>
      <c r="O582" s="24"/>
      <c r="P582" s="24"/>
      <c r="Q582" s="24"/>
      <c r="R582" s="24"/>
      <c r="S582" s="24"/>
      <c r="T582" s="24"/>
    </row>
    <row r="583" spans="2:20" x14ac:dyDescent="0.15">
      <c r="B583" s="24"/>
      <c r="C583" s="24"/>
      <c r="D583" s="24"/>
      <c r="E583" s="24"/>
      <c r="F583" s="24"/>
      <c r="G583" s="24"/>
      <c r="H583" s="24"/>
      <c r="I583" s="24"/>
      <c r="J583" s="24"/>
      <c r="K583" s="24"/>
      <c r="L583" s="24"/>
      <c r="M583" s="24"/>
      <c r="N583" s="24"/>
      <c r="O583" s="24"/>
      <c r="P583" s="24"/>
      <c r="Q583" s="24"/>
      <c r="R583" s="24"/>
      <c r="S583" s="24"/>
      <c r="T583" s="24"/>
    </row>
    <row r="584" spans="2:20" x14ac:dyDescent="0.15">
      <c r="B584" s="24"/>
      <c r="C584" s="24"/>
      <c r="D584" s="24"/>
      <c r="E584" s="24"/>
      <c r="F584" s="24"/>
      <c r="G584" s="24"/>
      <c r="H584" s="24"/>
      <c r="I584" s="24"/>
      <c r="J584" s="24"/>
      <c r="K584" s="24"/>
      <c r="L584" s="24"/>
      <c r="M584" s="24"/>
      <c r="N584" s="24"/>
      <c r="O584" s="24"/>
      <c r="P584" s="24"/>
      <c r="Q584" s="24"/>
      <c r="R584" s="24"/>
      <c r="S584" s="24"/>
      <c r="T584" s="24"/>
    </row>
    <row r="585" spans="2:20" x14ac:dyDescent="0.15">
      <c r="B585" s="24"/>
      <c r="C585" s="24"/>
      <c r="D585" s="24"/>
      <c r="E585" s="24"/>
      <c r="F585" s="24"/>
      <c r="G585" s="24"/>
      <c r="H585" s="24"/>
      <c r="I585" s="24"/>
      <c r="J585" s="24"/>
      <c r="K585" s="24"/>
      <c r="L585" s="24"/>
      <c r="M585" s="24"/>
      <c r="N585" s="24"/>
      <c r="O585" s="24"/>
      <c r="P585" s="24"/>
      <c r="Q585" s="24"/>
      <c r="R585" s="24"/>
      <c r="S585" s="24"/>
      <c r="T585" s="24"/>
    </row>
    <row r="586" spans="2:20" x14ac:dyDescent="0.15">
      <c r="B586" s="24"/>
      <c r="C586" s="24"/>
      <c r="D586" s="24"/>
      <c r="E586" s="24"/>
      <c r="F586" s="24"/>
      <c r="G586" s="24"/>
      <c r="H586" s="24"/>
      <c r="I586" s="24"/>
      <c r="J586" s="24"/>
      <c r="K586" s="24"/>
      <c r="L586" s="24"/>
      <c r="M586" s="24"/>
      <c r="N586" s="24"/>
      <c r="O586" s="24"/>
      <c r="P586" s="24"/>
      <c r="Q586" s="24"/>
      <c r="R586" s="24"/>
      <c r="S586" s="24"/>
      <c r="T586" s="24"/>
    </row>
    <row r="587" spans="2:20" x14ac:dyDescent="0.15">
      <c r="B587" s="24"/>
      <c r="C587" s="24"/>
      <c r="D587" s="24"/>
      <c r="E587" s="24"/>
      <c r="F587" s="24"/>
      <c r="G587" s="24"/>
      <c r="H587" s="24"/>
      <c r="I587" s="24"/>
      <c r="J587" s="24"/>
      <c r="K587" s="24"/>
      <c r="L587" s="24"/>
      <c r="M587" s="24"/>
      <c r="N587" s="24"/>
      <c r="O587" s="24"/>
      <c r="P587" s="24"/>
      <c r="Q587" s="24"/>
      <c r="R587" s="24"/>
      <c r="S587" s="24"/>
      <c r="T587" s="24"/>
    </row>
    <row r="588" spans="2:20" x14ac:dyDescent="0.15">
      <c r="B588" s="24"/>
      <c r="C588" s="24"/>
      <c r="D588" s="24"/>
      <c r="E588" s="24"/>
      <c r="F588" s="24"/>
      <c r="G588" s="24"/>
      <c r="H588" s="24"/>
      <c r="I588" s="24"/>
      <c r="J588" s="24"/>
      <c r="K588" s="24"/>
      <c r="L588" s="24"/>
      <c r="M588" s="24"/>
      <c r="N588" s="24"/>
      <c r="O588" s="24"/>
      <c r="P588" s="24"/>
      <c r="Q588" s="24"/>
      <c r="R588" s="24"/>
      <c r="S588" s="24"/>
      <c r="T588" s="24"/>
    </row>
    <row r="589" spans="2:20" x14ac:dyDescent="0.15">
      <c r="B589" s="24"/>
      <c r="C589" s="24"/>
      <c r="D589" s="24"/>
      <c r="E589" s="24"/>
      <c r="F589" s="24"/>
      <c r="G589" s="24"/>
      <c r="H589" s="24"/>
      <c r="I589" s="24"/>
      <c r="J589" s="24"/>
      <c r="K589" s="24"/>
      <c r="L589" s="24"/>
      <c r="M589" s="24"/>
      <c r="N589" s="24"/>
      <c r="O589" s="24"/>
      <c r="P589" s="24"/>
      <c r="Q589" s="24"/>
      <c r="R589" s="24"/>
      <c r="S589" s="24"/>
      <c r="T589" s="24"/>
    </row>
    <row r="590" spans="2:20" x14ac:dyDescent="0.15">
      <c r="B590" s="24"/>
      <c r="C590" s="24"/>
      <c r="D590" s="24"/>
      <c r="E590" s="24"/>
      <c r="F590" s="24"/>
      <c r="G590" s="24"/>
      <c r="H590" s="24"/>
      <c r="I590" s="24"/>
      <c r="J590" s="24"/>
      <c r="K590" s="24"/>
      <c r="L590" s="24"/>
      <c r="M590" s="24"/>
      <c r="N590" s="24"/>
      <c r="O590" s="24"/>
      <c r="P590" s="24"/>
      <c r="Q590" s="24"/>
      <c r="R590" s="24"/>
      <c r="S590" s="24"/>
      <c r="T590" s="24"/>
    </row>
    <row r="591" spans="2:20" x14ac:dyDescent="0.15">
      <c r="B591" s="24"/>
      <c r="C591" s="24"/>
      <c r="D591" s="24"/>
      <c r="E591" s="24"/>
      <c r="F591" s="24"/>
      <c r="G591" s="24"/>
      <c r="H591" s="24"/>
      <c r="I591" s="24"/>
      <c r="J591" s="24"/>
      <c r="K591" s="24"/>
      <c r="L591" s="24"/>
      <c r="M591" s="24"/>
      <c r="N591" s="24"/>
      <c r="O591" s="24"/>
      <c r="P591" s="24"/>
      <c r="Q591" s="24"/>
      <c r="R591" s="24"/>
      <c r="S591" s="24"/>
      <c r="T591" s="24"/>
    </row>
    <row r="592" spans="2:20" x14ac:dyDescent="0.15">
      <c r="B592" s="24"/>
      <c r="C592" s="24"/>
      <c r="D592" s="24"/>
      <c r="E592" s="24"/>
      <c r="F592" s="24"/>
      <c r="G592" s="24"/>
      <c r="H592" s="24"/>
      <c r="I592" s="24"/>
      <c r="J592" s="24"/>
      <c r="K592" s="24"/>
      <c r="L592" s="24"/>
      <c r="M592" s="24"/>
      <c r="N592" s="24"/>
      <c r="O592" s="24"/>
      <c r="P592" s="24"/>
      <c r="Q592" s="24"/>
      <c r="R592" s="24"/>
      <c r="S592" s="24"/>
      <c r="T592" s="24"/>
    </row>
    <row r="593" spans="2:20" x14ac:dyDescent="0.15">
      <c r="B593" s="24"/>
      <c r="C593" s="24"/>
      <c r="D593" s="24"/>
      <c r="E593" s="24"/>
      <c r="F593" s="24"/>
      <c r="G593" s="24"/>
      <c r="H593" s="24"/>
      <c r="I593" s="24"/>
      <c r="J593" s="24"/>
      <c r="K593" s="24"/>
      <c r="L593" s="24"/>
      <c r="M593" s="24"/>
      <c r="N593" s="24"/>
      <c r="O593" s="24"/>
      <c r="P593" s="24"/>
      <c r="Q593" s="24"/>
      <c r="R593" s="24"/>
      <c r="S593" s="24"/>
      <c r="T593" s="24"/>
    </row>
    <row r="594" spans="2:20" x14ac:dyDescent="0.15">
      <c r="B594" s="24"/>
      <c r="C594" s="24"/>
      <c r="D594" s="24"/>
      <c r="E594" s="24"/>
      <c r="F594" s="24"/>
      <c r="G594" s="24"/>
      <c r="H594" s="24"/>
      <c r="I594" s="24"/>
      <c r="J594" s="24"/>
      <c r="K594" s="24"/>
      <c r="L594" s="24"/>
      <c r="M594" s="24"/>
      <c r="N594" s="24"/>
      <c r="O594" s="24"/>
      <c r="P594" s="24"/>
      <c r="Q594" s="24"/>
      <c r="R594" s="24"/>
      <c r="S594" s="24"/>
      <c r="T594" s="24"/>
    </row>
    <row r="595" spans="2:20" x14ac:dyDescent="0.15">
      <c r="B595" s="24"/>
      <c r="C595" s="24"/>
      <c r="D595" s="24"/>
      <c r="E595" s="24"/>
      <c r="F595" s="24"/>
      <c r="G595" s="24"/>
      <c r="H595" s="24"/>
      <c r="I595" s="24"/>
      <c r="J595" s="24"/>
      <c r="K595" s="24"/>
      <c r="L595" s="24"/>
      <c r="M595" s="24"/>
      <c r="N595" s="24"/>
      <c r="O595" s="24"/>
      <c r="P595" s="24"/>
      <c r="Q595" s="24"/>
      <c r="R595" s="24"/>
      <c r="S595" s="24"/>
      <c r="T595" s="24"/>
    </row>
    <row r="596" spans="2:20" x14ac:dyDescent="0.15">
      <c r="B596" s="24"/>
      <c r="C596" s="24"/>
      <c r="D596" s="24"/>
      <c r="E596" s="24"/>
      <c r="F596" s="24"/>
      <c r="G596" s="24"/>
      <c r="H596" s="24"/>
      <c r="I596" s="24"/>
      <c r="J596" s="24"/>
      <c r="K596" s="24"/>
      <c r="L596" s="24"/>
      <c r="M596" s="24"/>
      <c r="N596" s="24"/>
      <c r="O596" s="24"/>
      <c r="P596" s="24"/>
      <c r="Q596" s="24"/>
      <c r="R596" s="24"/>
      <c r="S596" s="24"/>
      <c r="T596" s="24"/>
    </row>
    <row r="597" spans="2:20" x14ac:dyDescent="0.15">
      <c r="B597" s="24"/>
      <c r="C597" s="24"/>
      <c r="D597" s="24"/>
      <c r="E597" s="24"/>
      <c r="F597" s="24"/>
      <c r="G597" s="24"/>
      <c r="H597" s="24"/>
      <c r="I597" s="24"/>
      <c r="J597" s="24"/>
      <c r="K597" s="24"/>
      <c r="L597" s="24"/>
      <c r="M597" s="24"/>
      <c r="N597" s="24"/>
      <c r="O597" s="24"/>
      <c r="P597" s="24"/>
      <c r="Q597" s="24"/>
      <c r="R597" s="24"/>
      <c r="S597" s="24"/>
      <c r="T597" s="24"/>
    </row>
    <row r="598" spans="2:20" x14ac:dyDescent="0.15">
      <c r="B598" s="24"/>
      <c r="C598" s="24"/>
      <c r="D598" s="24"/>
      <c r="E598" s="24"/>
      <c r="F598" s="24"/>
      <c r="G598" s="24"/>
      <c r="H598" s="24"/>
      <c r="I598" s="24"/>
      <c r="J598" s="24"/>
      <c r="K598" s="24"/>
      <c r="L598" s="24"/>
      <c r="M598" s="24"/>
      <c r="N598" s="24"/>
      <c r="O598" s="24"/>
      <c r="P598" s="24"/>
      <c r="Q598" s="24"/>
      <c r="R598" s="24"/>
      <c r="S598" s="24"/>
      <c r="T598" s="24"/>
    </row>
    <row r="599" spans="2:20" x14ac:dyDescent="0.15">
      <c r="B599" s="24"/>
      <c r="C599" s="24"/>
      <c r="D599" s="24"/>
      <c r="E599" s="24"/>
      <c r="F599" s="24"/>
      <c r="G599" s="24"/>
      <c r="H599" s="24"/>
      <c r="I599" s="24"/>
      <c r="J599" s="24"/>
      <c r="K599" s="24"/>
      <c r="L599" s="24"/>
      <c r="M599" s="24"/>
      <c r="N599" s="24"/>
      <c r="O599" s="24"/>
      <c r="P599" s="24"/>
      <c r="Q599" s="24"/>
      <c r="R599" s="24"/>
      <c r="S599" s="24"/>
      <c r="T599" s="24"/>
    </row>
    <row r="600" spans="2:20" x14ac:dyDescent="0.15">
      <c r="B600" s="24"/>
      <c r="C600" s="24"/>
      <c r="D600" s="24"/>
      <c r="E600" s="24"/>
      <c r="F600" s="24"/>
      <c r="G600" s="24"/>
      <c r="H600" s="24"/>
      <c r="I600" s="24"/>
      <c r="J600" s="24"/>
      <c r="K600" s="24"/>
      <c r="L600" s="24"/>
      <c r="M600" s="24"/>
      <c r="N600" s="24"/>
      <c r="O600" s="24"/>
      <c r="P600" s="24"/>
      <c r="Q600" s="24"/>
      <c r="R600" s="24"/>
      <c r="S600" s="24"/>
      <c r="T600" s="24"/>
    </row>
    <row r="601" spans="2:20" x14ac:dyDescent="0.15">
      <c r="B601" s="24"/>
      <c r="C601" s="24"/>
      <c r="D601" s="24"/>
      <c r="E601" s="24"/>
      <c r="F601" s="24"/>
      <c r="G601" s="24"/>
      <c r="H601" s="24"/>
      <c r="I601" s="24"/>
      <c r="J601" s="24"/>
      <c r="K601" s="24"/>
      <c r="L601" s="24"/>
      <c r="M601" s="24"/>
      <c r="N601" s="24"/>
      <c r="O601" s="24"/>
      <c r="P601" s="24"/>
      <c r="Q601" s="24"/>
      <c r="R601" s="24"/>
      <c r="S601" s="24"/>
      <c r="T601" s="24"/>
    </row>
    <row r="602" spans="2:20" x14ac:dyDescent="0.15">
      <c r="B602" s="24"/>
      <c r="C602" s="24"/>
      <c r="D602" s="24"/>
      <c r="E602" s="24"/>
      <c r="F602" s="24"/>
      <c r="G602" s="24"/>
      <c r="H602" s="24"/>
      <c r="I602" s="24"/>
      <c r="J602" s="24"/>
      <c r="K602" s="24"/>
      <c r="L602" s="24"/>
      <c r="M602" s="24"/>
      <c r="N602" s="24"/>
      <c r="O602" s="24"/>
      <c r="P602" s="24"/>
      <c r="Q602" s="24"/>
      <c r="R602" s="24"/>
      <c r="S602" s="24"/>
      <c r="T602" s="24"/>
    </row>
    <row r="603" spans="2:20" x14ac:dyDescent="0.15">
      <c r="B603" s="24"/>
      <c r="C603" s="24"/>
      <c r="D603" s="24"/>
      <c r="E603" s="24"/>
      <c r="F603" s="24"/>
      <c r="G603" s="24"/>
      <c r="H603" s="24"/>
      <c r="I603" s="24"/>
      <c r="J603" s="24"/>
      <c r="K603" s="24"/>
      <c r="L603" s="24"/>
      <c r="M603" s="24"/>
      <c r="N603" s="24"/>
      <c r="O603" s="24"/>
      <c r="P603" s="24"/>
      <c r="Q603" s="24"/>
      <c r="R603" s="24"/>
      <c r="S603" s="24"/>
      <c r="T603" s="24"/>
    </row>
    <row r="604" spans="2:20" x14ac:dyDescent="0.15">
      <c r="B604" s="24"/>
      <c r="C604" s="24"/>
      <c r="D604" s="24"/>
      <c r="E604" s="24"/>
      <c r="F604" s="24"/>
      <c r="G604" s="24"/>
      <c r="H604" s="24"/>
      <c r="I604" s="24"/>
      <c r="J604" s="24"/>
      <c r="K604" s="24"/>
      <c r="L604" s="24"/>
      <c r="M604" s="24"/>
      <c r="N604" s="24"/>
      <c r="O604" s="24"/>
      <c r="P604" s="24"/>
      <c r="Q604" s="24"/>
      <c r="R604" s="24"/>
      <c r="S604" s="24"/>
      <c r="T604" s="24"/>
    </row>
    <row r="605" spans="2:20" x14ac:dyDescent="0.15">
      <c r="B605" s="24"/>
      <c r="C605" s="24"/>
      <c r="D605" s="24"/>
      <c r="E605" s="24"/>
      <c r="F605" s="24"/>
      <c r="G605" s="24"/>
      <c r="H605" s="24"/>
      <c r="I605" s="24"/>
      <c r="J605" s="24"/>
      <c r="K605" s="24"/>
      <c r="L605" s="24"/>
      <c r="M605" s="24"/>
      <c r="N605" s="24"/>
      <c r="O605" s="24"/>
      <c r="P605" s="24"/>
      <c r="Q605" s="24"/>
      <c r="R605" s="24"/>
      <c r="S605" s="24"/>
      <c r="T605" s="24"/>
    </row>
    <row r="606" spans="2:20" x14ac:dyDescent="0.15">
      <c r="B606" s="24"/>
      <c r="C606" s="24"/>
      <c r="D606" s="24"/>
      <c r="E606" s="24"/>
      <c r="F606" s="24"/>
      <c r="G606" s="24"/>
      <c r="H606" s="24"/>
      <c r="I606" s="24"/>
      <c r="J606" s="24"/>
      <c r="K606" s="24"/>
      <c r="L606" s="24"/>
      <c r="M606" s="24"/>
      <c r="N606" s="24"/>
      <c r="O606" s="24"/>
      <c r="P606" s="24"/>
      <c r="Q606" s="24"/>
      <c r="R606" s="24"/>
      <c r="S606" s="24"/>
      <c r="T606" s="24"/>
    </row>
    <row r="607" spans="2:20" x14ac:dyDescent="0.15">
      <c r="B607" s="24"/>
      <c r="C607" s="24"/>
      <c r="D607" s="24"/>
      <c r="E607" s="24"/>
      <c r="F607" s="24"/>
      <c r="G607" s="24"/>
      <c r="H607" s="24"/>
      <c r="I607" s="24"/>
      <c r="J607" s="24"/>
      <c r="K607" s="24"/>
      <c r="L607" s="24"/>
      <c r="M607" s="24"/>
      <c r="N607" s="24"/>
      <c r="O607" s="24"/>
      <c r="P607" s="24"/>
      <c r="Q607" s="24"/>
      <c r="R607" s="24"/>
      <c r="S607" s="24"/>
      <c r="T607" s="24"/>
    </row>
    <row r="608" spans="2:20" x14ac:dyDescent="0.15">
      <c r="B608" s="24"/>
      <c r="C608" s="24"/>
      <c r="D608" s="24"/>
      <c r="E608" s="24"/>
      <c r="F608" s="24"/>
      <c r="G608" s="24"/>
      <c r="H608" s="24"/>
      <c r="I608" s="24"/>
      <c r="J608" s="24"/>
      <c r="K608" s="24"/>
      <c r="L608" s="24"/>
      <c r="M608" s="24"/>
      <c r="N608" s="24"/>
      <c r="O608" s="24"/>
      <c r="P608" s="24"/>
      <c r="Q608" s="24"/>
      <c r="R608" s="24"/>
      <c r="S608" s="24"/>
      <c r="T608" s="24"/>
    </row>
    <row r="609" spans="2:20" x14ac:dyDescent="0.15">
      <c r="B609" s="24"/>
      <c r="C609" s="24"/>
      <c r="D609" s="24"/>
      <c r="E609" s="24"/>
      <c r="F609" s="24"/>
      <c r="G609" s="24"/>
      <c r="H609" s="24"/>
      <c r="I609" s="24"/>
      <c r="J609" s="24"/>
      <c r="K609" s="24"/>
      <c r="L609" s="24"/>
      <c r="M609" s="24"/>
      <c r="N609" s="24"/>
      <c r="O609" s="24"/>
      <c r="P609" s="24"/>
      <c r="Q609" s="24"/>
      <c r="R609" s="24"/>
      <c r="S609" s="24"/>
      <c r="T609" s="24"/>
    </row>
    <row r="610" spans="2:20" x14ac:dyDescent="0.15">
      <c r="B610" s="24"/>
      <c r="C610" s="24"/>
      <c r="D610" s="24"/>
      <c r="E610" s="24"/>
      <c r="F610" s="24"/>
      <c r="G610" s="24"/>
      <c r="H610" s="24"/>
      <c r="I610" s="24"/>
      <c r="J610" s="24"/>
      <c r="K610" s="24"/>
      <c r="L610" s="24"/>
      <c r="M610" s="24"/>
      <c r="N610" s="24"/>
      <c r="O610" s="24"/>
      <c r="P610" s="24"/>
      <c r="Q610" s="24"/>
      <c r="R610" s="24"/>
      <c r="S610" s="24"/>
      <c r="T610" s="24"/>
    </row>
    <row r="611" spans="2:20" x14ac:dyDescent="0.15">
      <c r="B611" s="24"/>
      <c r="C611" s="24"/>
      <c r="D611" s="24"/>
      <c r="E611" s="24"/>
      <c r="F611" s="24"/>
      <c r="G611" s="24"/>
      <c r="H611" s="24"/>
      <c r="I611" s="24"/>
      <c r="J611" s="24"/>
      <c r="K611" s="24"/>
      <c r="L611" s="24"/>
      <c r="M611" s="24"/>
      <c r="N611" s="24"/>
      <c r="O611" s="24"/>
      <c r="P611" s="24"/>
      <c r="Q611" s="24"/>
      <c r="R611" s="24"/>
      <c r="S611" s="24"/>
      <c r="T611" s="24"/>
    </row>
    <row r="612" spans="2:20" x14ac:dyDescent="0.15">
      <c r="B612" s="24"/>
      <c r="C612" s="24"/>
      <c r="D612" s="24"/>
      <c r="E612" s="24"/>
      <c r="F612" s="24"/>
      <c r="G612" s="24"/>
      <c r="H612" s="24"/>
      <c r="I612" s="24"/>
      <c r="J612" s="24"/>
      <c r="K612" s="24"/>
      <c r="L612" s="24"/>
      <c r="M612" s="24"/>
      <c r="N612" s="24"/>
      <c r="O612" s="24"/>
      <c r="P612" s="24"/>
      <c r="Q612" s="24"/>
      <c r="R612" s="24"/>
      <c r="S612" s="24"/>
      <c r="T612" s="24"/>
    </row>
    <row r="613" spans="2:20" x14ac:dyDescent="0.15">
      <c r="B613" s="24"/>
      <c r="C613" s="24"/>
      <c r="D613" s="24"/>
      <c r="E613" s="24"/>
      <c r="F613" s="24"/>
      <c r="G613" s="24"/>
      <c r="H613" s="24"/>
      <c r="I613" s="24"/>
      <c r="J613" s="24"/>
      <c r="K613" s="24"/>
      <c r="L613" s="24"/>
      <c r="M613" s="24"/>
      <c r="N613" s="24"/>
      <c r="O613" s="24"/>
      <c r="P613" s="24"/>
      <c r="Q613" s="24"/>
      <c r="R613" s="24"/>
      <c r="S613" s="24"/>
      <c r="T613" s="24"/>
    </row>
    <row r="614" spans="2:20" x14ac:dyDescent="0.15">
      <c r="B614" s="24"/>
      <c r="C614" s="24"/>
      <c r="D614" s="24"/>
      <c r="E614" s="24"/>
      <c r="F614" s="24"/>
      <c r="G614" s="24"/>
      <c r="H614" s="24"/>
      <c r="I614" s="24"/>
      <c r="J614" s="24"/>
      <c r="K614" s="24"/>
      <c r="L614" s="24"/>
      <c r="M614" s="24"/>
      <c r="N614" s="24"/>
      <c r="O614" s="24"/>
      <c r="P614" s="24"/>
      <c r="Q614" s="24"/>
      <c r="R614" s="24"/>
      <c r="S614" s="24"/>
      <c r="T614" s="24"/>
    </row>
    <row r="615" spans="2:20" x14ac:dyDescent="0.15">
      <c r="B615" s="24"/>
      <c r="C615" s="24"/>
      <c r="D615" s="24"/>
      <c r="E615" s="24"/>
      <c r="F615" s="24"/>
      <c r="G615" s="24"/>
      <c r="H615" s="24"/>
      <c r="I615" s="24"/>
      <c r="J615" s="24"/>
      <c r="K615" s="24"/>
      <c r="L615" s="24"/>
      <c r="M615" s="24"/>
      <c r="N615" s="24"/>
      <c r="O615" s="24"/>
      <c r="P615" s="24"/>
      <c r="Q615" s="24"/>
      <c r="R615" s="24"/>
      <c r="S615" s="24"/>
      <c r="T615" s="24"/>
    </row>
    <row r="616" spans="2:20" x14ac:dyDescent="0.15">
      <c r="B616" s="24"/>
      <c r="C616" s="24"/>
      <c r="D616" s="24"/>
      <c r="E616" s="24"/>
      <c r="F616" s="24"/>
      <c r="G616" s="24"/>
      <c r="H616" s="24"/>
      <c r="I616" s="24"/>
      <c r="J616" s="24"/>
      <c r="K616" s="24"/>
      <c r="L616" s="24"/>
      <c r="M616" s="24"/>
      <c r="N616" s="24"/>
      <c r="O616" s="24"/>
      <c r="P616" s="24"/>
      <c r="Q616" s="24"/>
      <c r="R616" s="24"/>
      <c r="S616" s="24"/>
      <c r="T616" s="24"/>
    </row>
    <row r="617" spans="2:20" x14ac:dyDescent="0.15">
      <c r="B617" s="24"/>
      <c r="C617" s="24"/>
      <c r="D617" s="24"/>
      <c r="E617" s="24"/>
      <c r="F617" s="24"/>
      <c r="G617" s="24"/>
      <c r="H617" s="24"/>
      <c r="I617" s="24"/>
      <c r="J617" s="24"/>
      <c r="K617" s="24"/>
      <c r="L617" s="24"/>
      <c r="M617" s="24"/>
      <c r="N617" s="24"/>
      <c r="O617" s="24"/>
      <c r="P617" s="24"/>
      <c r="Q617" s="24"/>
      <c r="R617" s="24"/>
      <c r="S617" s="24"/>
      <c r="T617" s="24"/>
    </row>
    <row r="618" spans="2:20" x14ac:dyDescent="0.15">
      <c r="B618" s="24"/>
      <c r="C618" s="24"/>
      <c r="D618" s="24"/>
      <c r="E618" s="24"/>
      <c r="F618" s="24"/>
      <c r="G618" s="24"/>
      <c r="H618" s="24"/>
      <c r="I618" s="24"/>
      <c r="J618" s="24"/>
      <c r="K618" s="24"/>
      <c r="L618" s="24"/>
      <c r="M618" s="24"/>
      <c r="N618" s="24"/>
      <c r="O618" s="24"/>
      <c r="P618" s="24"/>
      <c r="Q618" s="24"/>
      <c r="R618" s="24"/>
      <c r="S618" s="24"/>
      <c r="T618" s="24"/>
    </row>
    <row r="619" spans="2:20" x14ac:dyDescent="0.15">
      <c r="B619" s="24"/>
      <c r="C619" s="24"/>
      <c r="D619" s="24"/>
      <c r="E619" s="24"/>
      <c r="F619" s="24"/>
      <c r="G619" s="24"/>
      <c r="H619" s="24"/>
      <c r="I619" s="24"/>
      <c r="J619" s="24"/>
      <c r="K619" s="24"/>
      <c r="L619" s="24"/>
      <c r="M619" s="24"/>
      <c r="N619" s="24"/>
      <c r="O619" s="24"/>
      <c r="P619" s="24"/>
      <c r="Q619" s="24"/>
      <c r="R619" s="24"/>
      <c r="S619" s="24"/>
      <c r="T619" s="24"/>
    </row>
    <row r="620" spans="2:20" x14ac:dyDescent="0.15">
      <c r="B620" s="24"/>
      <c r="C620" s="24"/>
      <c r="D620" s="24"/>
      <c r="E620" s="24"/>
      <c r="F620" s="24"/>
      <c r="G620" s="24"/>
      <c r="H620" s="24"/>
      <c r="I620" s="24"/>
      <c r="J620" s="24"/>
      <c r="K620" s="24"/>
      <c r="L620" s="24"/>
      <c r="M620" s="24"/>
      <c r="N620" s="24"/>
      <c r="O620" s="24"/>
      <c r="P620" s="24"/>
      <c r="Q620" s="24"/>
      <c r="R620" s="24"/>
      <c r="S620" s="24"/>
      <c r="T620" s="24"/>
    </row>
    <row r="621" spans="2:20" x14ac:dyDescent="0.15">
      <c r="B621" s="24"/>
      <c r="C621" s="24"/>
      <c r="D621" s="24"/>
      <c r="E621" s="24"/>
      <c r="F621" s="24"/>
      <c r="G621" s="24"/>
      <c r="H621" s="24"/>
      <c r="I621" s="24"/>
      <c r="J621" s="24"/>
      <c r="K621" s="24"/>
      <c r="L621" s="24"/>
      <c r="M621" s="24"/>
      <c r="N621" s="24"/>
      <c r="O621" s="24"/>
      <c r="P621" s="24"/>
      <c r="Q621" s="24"/>
      <c r="R621" s="24"/>
      <c r="S621" s="24"/>
      <c r="T621" s="24"/>
    </row>
    <row r="622" spans="2:20" x14ac:dyDescent="0.15">
      <c r="B622" s="24"/>
      <c r="C622" s="24"/>
      <c r="D622" s="24"/>
      <c r="E622" s="24"/>
      <c r="F622" s="24"/>
      <c r="G622" s="24"/>
      <c r="H622" s="24"/>
      <c r="I622" s="24"/>
      <c r="J622" s="24"/>
      <c r="K622" s="24"/>
      <c r="L622" s="24"/>
      <c r="M622" s="24"/>
      <c r="N622" s="24"/>
      <c r="O622" s="24"/>
      <c r="P622" s="24"/>
      <c r="Q622" s="24"/>
      <c r="R622" s="24"/>
      <c r="S622" s="24"/>
      <c r="T622" s="24"/>
    </row>
    <row r="623" spans="2:20" x14ac:dyDescent="0.15">
      <c r="B623" s="24"/>
      <c r="C623" s="24"/>
      <c r="D623" s="24"/>
      <c r="E623" s="24"/>
      <c r="F623" s="24"/>
      <c r="G623" s="24"/>
      <c r="H623" s="24"/>
      <c r="I623" s="24"/>
      <c r="J623" s="24"/>
      <c r="K623" s="24"/>
      <c r="L623" s="24"/>
      <c r="M623" s="24"/>
      <c r="N623" s="24"/>
      <c r="O623" s="24"/>
      <c r="P623" s="24"/>
      <c r="Q623" s="24"/>
      <c r="R623" s="24"/>
      <c r="S623" s="24"/>
      <c r="T623" s="24"/>
    </row>
    <row r="624" spans="2:20" x14ac:dyDescent="0.15">
      <c r="B624" s="24"/>
      <c r="C624" s="24"/>
      <c r="D624" s="24"/>
      <c r="E624" s="24"/>
      <c r="F624" s="24"/>
      <c r="G624" s="24"/>
      <c r="H624" s="24"/>
      <c r="I624" s="24"/>
      <c r="J624" s="24"/>
      <c r="K624" s="24"/>
      <c r="L624" s="24"/>
      <c r="M624" s="24"/>
      <c r="N624" s="24"/>
      <c r="O624" s="24"/>
      <c r="P624" s="24"/>
      <c r="Q624" s="24"/>
      <c r="R624" s="24"/>
      <c r="S624" s="24"/>
      <c r="T624" s="24"/>
    </row>
    <row r="625" spans="2:20" x14ac:dyDescent="0.15">
      <c r="B625" s="24"/>
      <c r="C625" s="24"/>
      <c r="D625" s="24"/>
      <c r="E625" s="24"/>
      <c r="F625" s="24"/>
      <c r="G625" s="24"/>
      <c r="H625" s="24"/>
      <c r="I625" s="24"/>
      <c r="J625" s="24"/>
      <c r="K625" s="24"/>
      <c r="L625" s="24"/>
      <c r="M625" s="24"/>
      <c r="N625" s="24"/>
      <c r="O625" s="24"/>
      <c r="P625" s="24"/>
      <c r="Q625" s="24"/>
      <c r="R625" s="24"/>
      <c r="S625" s="24"/>
      <c r="T625" s="24"/>
    </row>
    <row r="626" spans="2:20" x14ac:dyDescent="0.15">
      <c r="B626" s="24"/>
      <c r="C626" s="24"/>
      <c r="D626" s="24"/>
      <c r="E626" s="24"/>
      <c r="F626" s="24"/>
      <c r="G626" s="24"/>
      <c r="H626" s="24"/>
      <c r="I626" s="24"/>
      <c r="J626" s="24"/>
      <c r="K626" s="24"/>
      <c r="L626" s="24"/>
      <c r="M626" s="24"/>
      <c r="N626" s="24"/>
      <c r="O626" s="24"/>
      <c r="P626" s="24"/>
      <c r="Q626" s="24"/>
      <c r="R626" s="24"/>
      <c r="S626" s="24"/>
      <c r="T626" s="24"/>
    </row>
    <row r="627" spans="2:20" x14ac:dyDescent="0.15">
      <c r="B627" s="24"/>
      <c r="C627" s="24"/>
      <c r="D627" s="24"/>
      <c r="E627" s="24"/>
      <c r="F627" s="24"/>
      <c r="G627" s="24"/>
      <c r="H627" s="24"/>
      <c r="I627" s="24"/>
      <c r="J627" s="24"/>
      <c r="K627" s="24"/>
      <c r="L627" s="24"/>
      <c r="M627" s="24"/>
      <c r="N627" s="24"/>
      <c r="O627" s="24"/>
      <c r="P627" s="24"/>
      <c r="Q627" s="24"/>
      <c r="R627" s="24"/>
      <c r="S627" s="24"/>
      <c r="T627" s="24"/>
    </row>
    <row r="628" spans="2:20" x14ac:dyDescent="0.15">
      <c r="B628" s="24"/>
      <c r="C628" s="24"/>
      <c r="D628" s="24"/>
      <c r="E628" s="24"/>
      <c r="F628" s="24"/>
      <c r="G628" s="24"/>
      <c r="H628" s="24"/>
      <c r="I628" s="24"/>
      <c r="J628" s="24"/>
      <c r="K628" s="24"/>
      <c r="L628" s="24"/>
      <c r="M628" s="24"/>
      <c r="N628" s="24"/>
      <c r="O628" s="24"/>
      <c r="P628" s="24"/>
      <c r="Q628" s="24"/>
      <c r="R628" s="24"/>
      <c r="S628" s="24"/>
      <c r="T628" s="24"/>
    </row>
    <row r="629" spans="2:20" x14ac:dyDescent="0.15">
      <c r="B629" s="24"/>
      <c r="C629" s="24"/>
      <c r="D629" s="24"/>
      <c r="E629" s="24"/>
      <c r="F629" s="24"/>
      <c r="G629" s="24"/>
      <c r="H629" s="24"/>
      <c r="I629" s="24"/>
      <c r="J629" s="24"/>
      <c r="K629" s="24"/>
      <c r="L629" s="24"/>
      <c r="M629" s="24"/>
      <c r="N629" s="24"/>
      <c r="O629" s="24"/>
      <c r="P629" s="24"/>
      <c r="Q629" s="24"/>
      <c r="R629" s="24"/>
      <c r="S629" s="24"/>
      <c r="T629" s="24"/>
    </row>
    <row r="630" spans="2:20" x14ac:dyDescent="0.15">
      <c r="B630" s="24"/>
      <c r="C630" s="24"/>
      <c r="D630" s="24"/>
      <c r="E630" s="24"/>
      <c r="F630" s="24"/>
      <c r="G630" s="24"/>
      <c r="H630" s="24"/>
      <c r="I630" s="24"/>
      <c r="J630" s="24"/>
      <c r="K630" s="24"/>
      <c r="L630" s="24"/>
      <c r="M630" s="24"/>
      <c r="N630" s="24"/>
      <c r="O630" s="24"/>
      <c r="P630" s="24"/>
      <c r="Q630" s="24"/>
      <c r="R630" s="24"/>
      <c r="S630" s="24"/>
      <c r="T630" s="24"/>
    </row>
    <row r="631" spans="2:20" x14ac:dyDescent="0.15">
      <c r="B631" s="24"/>
      <c r="C631" s="24"/>
      <c r="D631" s="24"/>
      <c r="E631" s="24"/>
      <c r="F631" s="24"/>
      <c r="G631" s="24"/>
      <c r="H631" s="24"/>
      <c r="I631" s="24"/>
      <c r="J631" s="24"/>
      <c r="K631" s="24"/>
      <c r="L631" s="24"/>
      <c r="M631" s="24"/>
      <c r="N631" s="24"/>
      <c r="O631" s="24"/>
      <c r="P631" s="24"/>
      <c r="Q631" s="24"/>
      <c r="R631" s="24"/>
      <c r="S631" s="24"/>
      <c r="T631" s="24"/>
    </row>
    <row r="632" spans="2:20" x14ac:dyDescent="0.15">
      <c r="B632" s="24"/>
      <c r="C632" s="24"/>
      <c r="D632" s="24"/>
      <c r="E632" s="24"/>
      <c r="F632" s="24"/>
      <c r="G632" s="24"/>
      <c r="H632" s="24"/>
      <c r="I632" s="24"/>
      <c r="J632" s="24"/>
      <c r="K632" s="24"/>
      <c r="L632" s="24"/>
      <c r="M632" s="24"/>
      <c r="N632" s="24"/>
      <c r="O632" s="24"/>
      <c r="P632" s="24"/>
      <c r="Q632" s="24"/>
      <c r="R632" s="24"/>
      <c r="S632" s="24"/>
      <c r="T632" s="24"/>
    </row>
    <row r="633" spans="2:20" x14ac:dyDescent="0.15">
      <c r="B633" s="24"/>
      <c r="C633" s="24"/>
      <c r="D633" s="24"/>
      <c r="E633" s="24"/>
      <c r="F633" s="24"/>
      <c r="G633" s="24"/>
      <c r="H633" s="24"/>
      <c r="I633" s="24"/>
      <c r="J633" s="24"/>
      <c r="K633" s="24"/>
      <c r="L633" s="24"/>
      <c r="M633" s="24"/>
      <c r="N633" s="24"/>
      <c r="O633" s="24"/>
      <c r="P633" s="24"/>
      <c r="Q633" s="24"/>
      <c r="R633" s="24"/>
      <c r="S633" s="24"/>
      <c r="T633" s="24"/>
    </row>
    <row r="634" spans="2:20" x14ac:dyDescent="0.15">
      <c r="B634" s="24"/>
      <c r="C634" s="24"/>
      <c r="D634" s="24"/>
      <c r="E634" s="24"/>
      <c r="F634" s="24"/>
      <c r="G634" s="24"/>
      <c r="H634" s="24"/>
      <c r="I634" s="24"/>
      <c r="J634" s="24"/>
      <c r="K634" s="24"/>
      <c r="L634" s="24"/>
      <c r="M634" s="24"/>
      <c r="N634" s="24"/>
      <c r="O634" s="24"/>
      <c r="P634" s="24"/>
      <c r="Q634" s="24"/>
      <c r="R634" s="24"/>
      <c r="S634" s="24"/>
      <c r="T634" s="24"/>
    </row>
    <row r="635" spans="2:20" x14ac:dyDescent="0.15">
      <c r="B635" s="24"/>
      <c r="C635" s="24"/>
      <c r="D635" s="24"/>
      <c r="E635" s="24"/>
      <c r="F635" s="24"/>
      <c r="G635" s="24"/>
      <c r="H635" s="24"/>
      <c r="I635" s="24"/>
      <c r="J635" s="24"/>
      <c r="K635" s="24"/>
      <c r="L635" s="24"/>
      <c r="M635" s="24"/>
      <c r="N635" s="24"/>
      <c r="O635" s="24"/>
      <c r="P635" s="24"/>
      <c r="Q635" s="24"/>
      <c r="R635" s="24"/>
      <c r="S635" s="24"/>
      <c r="T635" s="24"/>
    </row>
    <row r="636" spans="2:20" x14ac:dyDescent="0.15">
      <c r="B636" s="24"/>
      <c r="C636" s="24"/>
      <c r="D636" s="24"/>
      <c r="E636" s="24"/>
      <c r="F636" s="24"/>
      <c r="G636" s="24"/>
      <c r="H636" s="24"/>
      <c r="I636" s="24"/>
      <c r="J636" s="24"/>
      <c r="K636" s="24"/>
      <c r="L636" s="24"/>
      <c r="M636" s="24"/>
      <c r="N636" s="24"/>
      <c r="O636" s="24"/>
      <c r="P636" s="24"/>
      <c r="Q636" s="24"/>
      <c r="R636" s="24"/>
      <c r="S636" s="24"/>
      <c r="T636" s="24"/>
    </row>
    <row r="637" spans="2:20" x14ac:dyDescent="0.15">
      <c r="B637" s="24"/>
      <c r="C637" s="24"/>
      <c r="D637" s="24"/>
      <c r="E637" s="24"/>
      <c r="F637" s="24"/>
      <c r="G637" s="24"/>
      <c r="H637" s="24"/>
      <c r="I637" s="24"/>
      <c r="J637" s="24"/>
      <c r="K637" s="24"/>
      <c r="L637" s="24"/>
      <c r="M637" s="24"/>
      <c r="N637" s="24"/>
      <c r="O637" s="24"/>
      <c r="P637" s="24"/>
      <c r="Q637" s="24"/>
      <c r="R637" s="24"/>
      <c r="S637" s="24"/>
      <c r="T637" s="24"/>
    </row>
    <row r="638" spans="2:20" x14ac:dyDescent="0.15">
      <c r="B638" s="24"/>
      <c r="C638" s="24"/>
      <c r="D638" s="24"/>
      <c r="E638" s="24"/>
      <c r="F638" s="24"/>
      <c r="G638" s="24"/>
      <c r="H638" s="24"/>
      <c r="I638" s="24"/>
      <c r="J638" s="24"/>
      <c r="K638" s="24"/>
      <c r="L638" s="24"/>
      <c r="M638" s="24"/>
      <c r="N638" s="24"/>
      <c r="O638" s="24"/>
      <c r="P638" s="24"/>
      <c r="Q638" s="24"/>
      <c r="R638" s="24"/>
      <c r="S638" s="24"/>
      <c r="T638" s="24"/>
    </row>
    <row r="639" spans="2:20" x14ac:dyDescent="0.15">
      <c r="B639" s="24"/>
      <c r="C639" s="24"/>
      <c r="D639" s="24"/>
      <c r="E639" s="24"/>
      <c r="F639" s="24"/>
      <c r="G639" s="24"/>
      <c r="H639" s="24"/>
      <c r="I639" s="24"/>
      <c r="J639" s="24"/>
      <c r="K639" s="24"/>
      <c r="L639" s="24"/>
      <c r="M639" s="24"/>
      <c r="N639" s="24"/>
      <c r="O639" s="24"/>
      <c r="P639" s="24"/>
      <c r="Q639" s="24"/>
      <c r="R639" s="24"/>
      <c r="S639" s="24"/>
      <c r="T639" s="24"/>
    </row>
    <row r="640" spans="2:20" x14ac:dyDescent="0.15">
      <c r="B640" s="24"/>
      <c r="C640" s="24"/>
      <c r="D640" s="24"/>
      <c r="E640" s="24"/>
      <c r="F640" s="24"/>
      <c r="G640" s="24"/>
      <c r="H640" s="24"/>
      <c r="I640" s="24"/>
      <c r="J640" s="24"/>
      <c r="K640" s="24"/>
      <c r="L640" s="24"/>
      <c r="M640" s="24"/>
      <c r="N640" s="24"/>
      <c r="O640" s="24"/>
      <c r="P640" s="24"/>
      <c r="Q640" s="24"/>
      <c r="R640" s="24"/>
      <c r="S640" s="24"/>
      <c r="T640" s="24"/>
    </row>
    <row r="641" spans="2:20" x14ac:dyDescent="0.15">
      <c r="B641" s="24"/>
      <c r="C641" s="24"/>
      <c r="D641" s="24"/>
      <c r="E641" s="24"/>
      <c r="F641" s="24"/>
      <c r="G641" s="24"/>
      <c r="H641" s="24"/>
      <c r="I641" s="24"/>
      <c r="J641" s="24"/>
      <c r="K641" s="24"/>
      <c r="L641" s="24"/>
      <c r="M641" s="24"/>
      <c r="N641" s="24"/>
      <c r="O641" s="24"/>
      <c r="P641" s="24"/>
      <c r="Q641" s="24"/>
      <c r="R641" s="24"/>
      <c r="S641" s="24"/>
      <c r="T641" s="24"/>
    </row>
    <row r="642" spans="2:20" x14ac:dyDescent="0.15">
      <c r="B642" s="24"/>
      <c r="C642" s="24"/>
      <c r="D642" s="24"/>
      <c r="E642" s="24"/>
      <c r="F642" s="24"/>
      <c r="G642" s="24"/>
      <c r="H642" s="24"/>
      <c r="I642" s="24"/>
      <c r="J642" s="24"/>
      <c r="K642" s="24"/>
      <c r="L642" s="24"/>
      <c r="M642" s="24"/>
      <c r="N642" s="24"/>
      <c r="O642" s="24"/>
      <c r="P642" s="24"/>
      <c r="Q642" s="24"/>
      <c r="R642" s="24"/>
      <c r="S642" s="24"/>
      <c r="T642" s="24"/>
    </row>
    <row r="643" spans="2:20" x14ac:dyDescent="0.15">
      <c r="B643" s="24"/>
      <c r="C643" s="24"/>
      <c r="D643" s="24"/>
      <c r="E643" s="24"/>
      <c r="F643" s="24"/>
      <c r="G643" s="24"/>
      <c r="H643" s="24"/>
      <c r="I643" s="24"/>
      <c r="J643" s="24"/>
      <c r="K643" s="24"/>
      <c r="L643" s="24"/>
      <c r="M643" s="24"/>
      <c r="N643" s="24"/>
      <c r="O643" s="24"/>
      <c r="P643" s="24"/>
      <c r="Q643" s="24"/>
      <c r="R643" s="24"/>
      <c r="S643" s="24"/>
      <c r="T643" s="24"/>
    </row>
    <row r="644" spans="2:20" x14ac:dyDescent="0.15">
      <c r="B644" s="24"/>
      <c r="C644" s="24"/>
      <c r="D644" s="24"/>
      <c r="E644" s="24"/>
      <c r="F644" s="24"/>
      <c r="G644" s="24"/>
      <c r="H644" s="24"/>
      <c r="I644" s="24"/>
      <c r="J644" s="24"/>
      <c r="K644" s="24"/>
      <c r="L644" s="24"/>
      <c r="M644" s="24"/>
      <c r="N644" s="24"/>
      <c r="O644" s="24"/>
      <c r="P644" s="24"/>
      <c r="Q644" s="24"/>
      <c r="R644" s="24"/>
      <c r="S644" s="24"/>
      <c r="T644" s="24"/>
    </row>
    <row r="645" spans="2:20" x14ac:dyDescent="0.15">
      <c r="B645" s="24"/>
      <c r="C645" s="24"/>
      <c r="D645" s="24"/>
      <c r="E645" s="24"/>
      <c r="F645" s="24"/>
      <c r="G645" s="24"/>
      <c r="H645" s="24"/>
      <c r="I645" s="24"/>
      <c r="J645" s="24"/>
      <c r="K645" s="24"/>
      <c r="L645" s="24"/>
      <c r="M645" s="24"/>
      <c r="N645" s="24"/>
      <c r="O645" s="24"/>
      <c r="P645" s="24"/>
      <c r="Q645" s="24"/>
      <c r="R645" s="24"/>
      <c r="S645" s="24"/>
      <c r="T645" s="24"/>
    </row>
    <row r="646" spans="2:20" x14ac:dyDescent="0.15">
      <c r="B646" s="24"/>
      <c r="C646" s="24"/>
      <c r="D646" s="24"/>
      <c r="E646" s="24"/>
      <c r="F646" s="24"/>
      <c r="G646" s="24"/>
      <c r="H646" s="24"/>
      <c r="I646" s="24"/>
      <c r="J646" s="24"/>
      <c r="K646" s="24"/>
      <c r="L646" s="24"/>
      <c r="M646" s="24"/>
      <c r="N646" s="24"/>
      <c r="O646" s="24"/>
      <c r="P646" s="24"/>
      <c r="Q646" s="24"/>
      <c r="R646" s="24"/>
      <c r="S646" s="24"/>
      <c r="T646" s="24"/>
    </row>
    <row r="647" spans="2:20" x14ac:dyDescent="0.15">
      <c r="B647" s="24"/>
      <c r="C647" s="24"/>
      <c r="D647" s="24"/>
      <c r="E647" s="24"/>
      <c r="F647" s="24"/>
      <c r="G647" s="24"/>
      <c r="H647" s="24"/>
      <c r="I647" s="24"/>
      <c r="J647" s="24"/>
      <c r="K647" s="24"/>
      <c r="L647" s="24"/>
      <c r="M647" s="24"/>
      <c r="N647" s="24"/>
      <c r="O647" s="24"/>
      <c r="P647" s="24"/>
      <c r="Q647" s="24"/>
      <c r="R647" s="24"/>
      <c r="S647" s="24"/>
      <c r="T647" s="24"/>
    </row>
    <row r="648" spans="2:20" x14ac:dyDescent="0.15">
      <c r="B648" s="24"/>
      <c r="C648" s="24"/>
      <c r="D648" s="24"/>
      <c r="E648" s="24"/>
      <c r="F648" s="24"/>
      <c r="G648" s="24"/>
      <c r="H648" s="24"/>
      <c r="I648" s="24"/>
      <c r="J648" s="24"/>
      <c r="K648" s="24"/>
      <c r="L648" s="24"/>
      <c r="M648" s="24"/>
      <c r="N648" s="24"/>
      <c r="O648" s="24"/>
      <c r="P648" s="24"/>
      <c r="Q648" s="24"/>
      <c r="R648" s="24"/>
      <c r="S648" s="24"/>
      <c r="T648" s="24"/>
    </row>
    <row r="649" spans="2:20" x14ac:dyDescent="0.15">
      <c r="B649" s="24"/>
      <c r="C649" s="24"/>
      <c r="D649" s="24"/>
      <c r="E649" s="24"/>
      <c r="F649" s="24"/>
      <c r="G649" s="24"/>
      <c r="H649" s="24"/>
      <c r="I649" s="24"/>
      <c r="J649" s="24"/>
      <c r="K649" s="24"/>
      <c r="L649" s="24"/>
      <c r="M649" s="24"/>
      <c r="N649" s="24"/>
      <c r="O649" s="24"/>
      <c r="P649" s="24"/>
      <c r="Q649" s="24"/>
      <c r="R649" s="24"/>
      <c r="S649" s="24"/>
      <c r="T649" s="24"/>
    </row>
    <row r="650" spans="2:20" x14ac:dyDescent="0.15">
      <c r="B650" s="24"/>
      <c r="C650" s="24"/>
      <c r="D650" s="24"/>
      <c r="E650" s="24"/>
      <c r="F650" s="24"/>
      <c r="G650" s="24"/>
      <c r="H650" s="24"/>
      <c r="I650" s="24"/>
      <c r="J650" s="24"/>
      <c r="K650" s="24"/>
      <c r="L650" s="24"/>
      <c r="M650" s="24"/>
      <c r="N650" s="24"/>
      <c r="O650" s="24"/>
      <c r="P650" s="24"/>
      <c r="Q650" s="24"/>
      <c r="R650" s="24"/>
      <c r="S650" s="24"/>
      <c r="T650" s="24"/>
    </row>
    <row r="651" spans="2:20" x14ac:dyDescent="0.15">
      <c r="B651" s="24"/>
      <c r="C651" s="24"/>
      <c r="D651" s="24"/>
      <c r="E651" s="24"/>
      <c r="F651" s="24"/>
      <c r="G651" s="24"/>
      <c r="H651" s="24"/>
      <c r="I651" s="24"/>
      <c r="J651" s="24"/>
      <c r="K651" s="24"/>
      <c r="L651" s="24"/>
      <c r="M651" s="24"/>
      <c r="N651" s="24"/>
      <c r="O651" s="24"/>
      <c r="P651" s="24"/>
      <c r="Q651" s="24"/>
      <c r="R651" s="24"/>
      <c r="S651" s="24"/>
      <c r="T651" s="24"/>
    </row>
    <row r="652" spans="2:20" x14ac:dyDescent="0.15">
      <c r="B652" s="24"/>
      <c r="C652" s="24"/>
      <c r="D652" s="24"/>
      <c r="E652" s="24"/>
      <c r="F652" s="24"/>
      <c r="G652" s="24"/>
      <c r="H652" s="24"/>
      <c r="I652" s="24"/>
      <c r="J652" s="24"/>
      <c r="K652" s="24"/>
      <c r="L652" s="24"/>
      <c r="M652" s="24"/>
      <c r="N652" s="24"/>
      <c r="O652" s="24"/>
      <c r="P652" s="24"/>
      <c r="Q652" s="24"/>
      <c r="R652" s="24"/>
      <c r="S652" s="24"/>
      <c r="T652" s="24"/>
    </row>
    <row r="653" spans="2:20" x14ac:dyDescent="0.15">
      <c r="B653" s="24"/>
      <c r="C653" s="24"/>
      <c r="D653" s="24"/>
      <c r="E653" s="24"/>
      <c r="F653" s="24"/>
      <c r="G653" s="24"/>
      <c r="H653" s="24"/>
      <c r="I653" s="24"/>
      <c r="J653" s="24"/>
      <c r="K653" s="24"/>
      <c r="L653" s="24"/>
      <c r="M653" s="24"/>
      <c r="N653" s="24"/>
      <c r="O653" s="24"/>
      <c r="P653" s="24"/>
      <c r="Q653" s="24"/>
      <c r="R653" s="24"/>
      <c r="S653" s="24"/>
      <c r="T653" s="24"/>
    </row>
    <row r="654" spans="2:20" x14ac:dyDescent="0.15">
      <c r="B654" s="24"/>
      <c r="C654" s="24"/>
      <c r="D654" s="24"/>
      <c r="E654" s="24"/>
      <c r="F654" s="24"/>
      <c r="G654" s="24"/>
      <c r="H654" s="24"/>
      <c r="I654" s="24"/>
      <c r="J654" s="24"/>
      <c r="K654" s="24"/>
      <c r="L654" s="24"/>
      <c r="M654" s="24"/>
      <c r="N654" s="24"/>
      <c r="O654" s="24"/>
      <c r="P654" s="24"/>
      <c r="Q654" s="24"/>
      <c r="R654" s="24"/>
      <c r="S654" s="24"/>
      <c r="T654" s="24"/>
    </row>
    <row r="655" spans="2:20" x14ac:dyDescent="0.15">
      <c r="B655" s="24"/>
      <c r="C655" s="24"/>
      <c r="D655" s="24"/>
      <c r="E655" s="24"/>
      <c r="F655" s="24"/>
      <c r="G655" s="24"/>
      <c r="H655" s="24"/>
      <c r="I655" s="24"/>
      <c r="J655" s="24"/>
      <c r="K655" s="24"/>
      <c r="L655" s="24"/>
      <c r="M655" s="24"/>
      <c r="N655" s="24"/>
      <c r="O655" s="24"/>
      <c r="P655" s="24"/>
      <c r="Q655" s="24"/>
      <c r="R655" s="24"/>
      <c r="S655" s="24"/>
      <c r="T655" s="24"/>
    </row>
    <row r="656" spans="2:20" x14ac:dyDescent="0.15">
      <c r="B656" s="24"/>
      <c r="C656" s="24"/>
      <c r="D656" s="24"/>
      <c r="E656" s="24"/>
      <c r="F656" s="24"/>
      <c r="G656" s="24"/>
      <c r="H656" s="24"/>
      <c r="I656" s="24"/>
      <c r="J656" s="24"/>
      <c r="K656" s="24"/>
      <c r="L656" s="24"/>
      <c r="M656" s="24"/>
      <c r="N656" s="24"/>
      <c r="O656" s="24"/>
      <c r="P656" s="24"/>
      <c r="Q656" s="24"/>
      <c r="R656" s="24"/>
      <c r="S656" s="24"/>
      <c r="T656" s="24"/>
    </row>
    <row r="657" spans="2:20" x14ac:dyDescent="0.15">
      <c r="B657" s="24"/>
      <c r="C657" s="24"/>
      <c r="D657" s="24"/>
      <c r="E657" s="24"/>
      <c r="F657" s="24"/>
      <c r="G657" s="24"/>
      <c r="H657" s="24"/>
      <c r="I657" s="24"/>
      <c r="J657" s="24"/>
      <c r="K657" s="24"/>
      <c r="L657" s="24"/>
      <c r="M657" s="24"/>
      <c r="N657" s="24"/>
      <c r="O657" s="24"/>
      <c r="P657" s="24"/>
      <c r="Q657" s="24"/>
      <c r="R657" s="24"/>
      <c r="S657" s="24"/>
      <c r="T657" s="24"/>
    </row>
    <row r="658" spans="2:20" x14ac:dyDescent="0.15">
      <c r="B658" s="24"/>
      <c r="C658" s="24"/>
      <c r="D658" s="24"/>
      <c r="E658" s="24"/>
      <c r="F658" s="24"/>
      <c r="G658" s="24"/>
      <c r="H658" s="24"/>
      <c r="I658" s="24"/>
      <c r="J658" s="24"/>
      <c r="K658" s="24"/>
      <c r="L658" s="24"/>
      <c r="M658" s="24"/>
      <c r="N658" s="24"/>
      <c r="O658" s="24"/>
      <c r="P658" s="24"/>
      <c r="Q658" s="24"/>
      <c r="R658" s="24"/>
      <c r="S658" s="24"/>
      <c r="T658" s="24"/>
    </row>
    <row r="659" spans="2:20" x14ac:dyDescent="0.15">
      <c r="B659" s="24"/>
      <c r="C659" s="24"/>
      <c r="D659" s="24"/>
      <c r="E659" s="24"/>
      <c r="F659" s="24"/>
      <c r="G659" s="24"/>
      <c r="H659" s="24"/>
      <c r="I659" s="24"/>
      <c r="J659" s="24"/>
      <c r="K659" s="24"/>
      <c r="L659" s="24"/>
      <c r="M659" s="24"/>
      <c r="N659" s="24"/>
      <c r="O659" s="24"/>
      <c r="P659" s="24"/>
      <c r="Q659" s="24"/>
      <c r="R659" s="24"/>
      <c r="S659" s="24"/>
      <c r="T659" s="24"/>
    </row>
    <row r="660" spans="2:20" x14ac:dyDescent="0.15">
      <c r="B660" s="24"/>
      <c r="C660" s="24"/>
      <c r="D660" s="24"/>
      <c r="E660" s="24"/>
      <c r="F660" s="24"/>
      <c r="G660" s="24"/>
      <c r="H660" s="24"/>
      <c r="I660" s="24"/>
      <c r="J660" s="24"/>
      <c r="K660" s="24"/>
      <c r="L660" s="24"/>
      <c r="M660" s="24"/>
      <c r="N660" s="24"/>
      <c r="O660" s="24"/>
      <c r="P660" s="24"/>
      <c r="Q660" s="24"/>
      <c r="R660" s="24"/>
      <c r="S660" s="24"/>
      <c r="T660" s="24"/>
    </row>
    <row r="661" spans="2:20" x14ac:dyDescent="0.15">
      <c r="B661" s="24"/>
      <c r="C661" s="24"/>
      <c r="D661" s="24"/>
      <c r="E661" s="24"/>
      <c r="F661" s="24"/>
      <c r="G661" s="24"/>
      <c r="H661" s="24"/>
      <c r="I661" s="24"/>
      <c r="J661" s="24"/>
      <c r="K661" s="24"/>
      <c r="L661" s="24"/>
      <c r="M661" s="24"/>
      <c r="N661" s="24"/>
      <c r="O661" s="24"/>
      <c r="P661" s="24"/>
      <c r="Q661" s="24"/>
      <c r="R661" s="24"/>
      <c r="S661" s="24"/>
      <c r="T661" s="24"/>
    </row>
    <row r="662" spans="2:20" x14ac:dyDescent="0.15">
      <c r="B662" s="24"/>
      <c r="C662" s="24"/>
      <c r="D662" s="24"/>
      <c r="E662" s="24"/>
      <c r="F662" s="24"/>
      <c r="G662" s="24"/>
      <c r="H662" s="24"/>
      <c r="I662" s="24"/>
      <c r="J662" s="24"/>
      <c r="K662" s="24"/>
      <c r="L662" s="24"/>
      <c r="M662" s="24"/>
      <c r="N662" s="24"/>
      <c r="O662" s="24"/>
      <c r="P662" s="24"/>
      <c r="Q662" s="24"/>
      <c r="R662" s="24"/>
      <c r="S662" s="24"/>
      <c r="T662" s="24"/>
    </row>
    <row r="663" spans="2:20" x14ac:dyDescent="0.15">
      <c r="B663" s="24"/>
      <c r="C663" s="24"/>
      <c r="D663" s="24"/>
      <c r="E663" s="24"/>
      <c r="F663" s="24"/>
      <c r="G663" s="24"/>
      <c r="H663" s="24"/>
      <c r="I663" s="24"/>
      <c r="J663" s="24"/>
      <c r="K663" s="24"/>
      <c r="L663" s="24"/>
      <c r="M663" s="24"/>
      <c r="N663" s="24"/>
      <c r="O663" s="24"/>
      <c r="P663" s="24"/>
      <c r="Q663" s="24"/>
      <c r="R663" s="24"/>
      <c r="S663" s="24"/>
      <c r="T663" s="24"/>
    </row>
    <row r="664" spans="2:20" x14ac:dyDescent="0.15">
      <c r="B664" s="24"/>
      <c r="C664" s="24"/>
      <c r="D664" s="24"/>
      <c r="E664" s="24"/>
      <c r="F664" s="24"/>
      <c r="G664" s="24"/>
      <c r="H664" s="24"/>
      <c r="I664" s="24"/>
      <c r="J664" s="24"/>
      <c r="K664" s="24"/>
      <c r="L664" s="24"/>
      <c r="M664" s="24"/>
      <c r="N664" s="24"/>
      <c r="O664" s="24"/>
      <c r="P664" s="24"/>
      <c r="Q664" s="24"/>
      <c r="R664" s="24"/>
      <c r="S664" s="24"/>
      <c r="T664" s="24"/>
    </row>
    <row r="665" spans="2:20" x14ac:dyDescent="0.15">
      <c r="B665" s="24"/>
      <c r="C665" s="24"/>
      <c r="D665" s="24"/>
      <c r="E665" s="24"/>
      <c r="F665" s="24"/>
      <c r="G665" s="24"/>
      <c r="H665" s="24"/>
      <c r="I665" s="24"/>
      <c r="J665" s="24"/>
      <c r="K665" s="24"/>
      <c r="L665" s="24"/>
      <c r="M665" s="24"/>
      <c r="N665" s="24"/>
      <c r="O665" s="24"/>
      <c r="P665" s="24"/>
      <c r="Q665" s="24"/>
      <c r="R665" s="24"/>
      <c r="S665" s="24"/>
      <c r="T665" s="24"/>
    </row>
    <row r="666" spans="2:20" x14ac:dyDescent="0.15">
      <c r="B666" s="24"/>
      <c r="C666" s="24"/>
      <c r="D666" s="24"/>
      <c r="E666" s="24"/>
      <c r="F666" s="24"/>
      <c r="G666" s="24"/>
      <c r="H666" s="24"/>
      <c r="I666" s="24"/>
      <c r="J666" s="24"/>
      <c r="K666" s="24"/>
      <c r="L666" s="24"/>
      <c r="M666" s="24"/>
      <c r="N666" s="24"/>
      <c r="O666" s="24"/>
      <c r="P666" s="24"/>
      <c r="Q666" s="24"/>
      <c r="R666" s="24"/>
      <c r="S666" s="24"/>
      <c r="T666" s="24"/>
    </row>
    <row r="667" spans="2:20" x14ac:dyDescent="0.15">
      <c r="B667" s="24"/>
      <c r="C667" s="24"/>
      <c r="D667" s="24"/>
      <c r="E667" s="24"/>
      <c r="F667" s="24"/>
      <c r="G667" s="24"/>
      <c r="H667" s="24"/>
      <c r="I667" s="24"/>
      <c r="J667" s="24"/>
      <c r="K667" s="24"/>
      <c r="L667" s="24"/>
      <c r="M667" s="24"/>
      <c r="N667" s="24"/>
      <c r="O667" s="24"/>
      <c r="P667" s="24"/>
      <c r="Q667" s="24"/>
      <c r="R667" s="24"/>
      <c r="S667" s="24"/>
      <c r="T667" s="24"/>
    </row>
    <row r="668" spans="2:20" x14ac:dyDescent="0.15">
      <c r="B668" s="24"/>
      <c r="C668" s="24"/>
      <c r="D668" s="24"/>
      <c r="E668" s="24"/>
      <c r="F668" s="24"/>
      <c r="G668" s="24"/>
      <c r="H668" s="24"/>
      <c r="I668" s="24"/>
      <c r="J668" s="24"/>
      <c r="K668" s="24"/>
      <c r="L668" s="24"/>
      <c r="M668" s="24"/>
      <c r="N668" s="24"/>
      <c r="O668" s="24"/>
      <c r="P668" s="24"/>
      <c r="Q668" s="24"/>
      <c r="R668" s="24"/>
      <c r="S668" s="24"/>
      <c r="T668" s="24"/>
    </row>
    <row r="669" spans="2:20" x14ac:dyDescent="0.15">
      <c r="B669" s="24"/>
      <c r="C669" s="24"/>
      <c r="D669" s="24"/>
      <c r="E669" s="24"/>
      <c r="F669" s="24"/>
      <c r="G669" s="24"/>
      <c r="H669" s="24"/>
      <c r="I669" s="24"/>
      <c r="J669" s="24"/>
      <c r="K669" s="24"/>
      <c r="L669" s="24"/>
      <c r="M669" s="24"/>
      <c r="N669" s="24"/>
      <c r="O669" s="24"/>
      <c r="P669" s="24"/>
      <c r="Q669" s="24"/>
      <c r="R669" s="24"/>
      <c r="S669" s="24"/>
      <c r="T669" s="24"/>
    </row>
    <row r="670" spans="2:20" x14ac:dyDescent="0.15">
      <c r="B670" s="24"/>
      <c r="C670" s="24"/>
      <c r="D670" s="24"/>
      <c r="E670" s="24"/>
      <c r="F670" s="24"/>
      <c r="G670" s="24"/>
      <c r="H670" s="24"/>
      <c r="I670" s="24"/>
      <c r="J670" s="24"/>
      <c r="K670" s="24"/>
      <c r="L670" s="24"/>
      <c r="M670" s="24"/>
      <c r="N670" s="24"/>
      <c r="O670" s="24"/>
      <c r="P670" s="24"/>
      <c r="Q670" s="24"/>
      <c r="R670" s="24"/>
      <c r="S670" s="24"/>
      <c r="T670" s="24"/>
    </row>
    <row r="671" spans="2:20" x14ac:dyDescent="0.15">
      <c r="B671" s="24"/>
      <c r="C671" s="24"/>
      <c r="D671" s="24"/>
      <c r="E671" s="24"/>
      <c r="F671" s="24"/>
      <c r="G671" s="24"/>
      <c r="H671" s="24"/>
      <c r="I671" s="24"/>
      <c r="J671" s="24"/>
      <c r="K671" s="24"/>
      <c r="L671" s="24"/>
      <c r="M671" s="24"/>
      <c r="N671" s="24"/>
      <c r="O671" s="24"/>
      <c r="P671" s="24"/>
      <c r="Q671" s="24"/>
      <c r="R671" s="24"/>
      <c r="S671" s="24"/>
      <c r="T671" s="24"/>
    </row>
    <row r="672" spans="2:20" x14ac:dyDescent="0.15">
      <c r="B672" s="24"/>
      <c r="C672" s="24"/>
      <c r="D672" s="24"/>
      <c r="E672" s="24"/>
      <c r="F672" s="24"/>
      <c r="G672" s="24"/>
      <c r="H672" s="24"/>
      <c r="I672" s="24"/>
      <c r="J672" s="24"/>
      <c r="K672" s="24"/>
      <c r="L672" s="24"/>
      <c r="M672" s="24"/>
      <c r="N672" s="24"/>
      <c r="O672" s="24"/>
      <c r="P672" s="24"/>
      <c r="Q672" s="24"/>
      <c r="R672" s="24"/>
      <c r="S672" s="24"/>
      <c r="T672" s="24"/>
    </row>
    <row r="673" spans="2:20" x14ac:dyDescent="0.15">
      <c r="B673" s="24"/>
      <c r="C673" s="24"/>
      <c r="D673" s="24"/>
      <c r="E673" s="24"/>
      <c r="F673" s="24"/>
      <c r="G673" s="24"/>
      <c r="H673" s="24"/>
      <c r="I673" s="24"/>
      <c r="J673" s="24"/>
      <c r="K673" s="24"/>
      <c r="L673" s="24"/>
      <c r="M673" s="24"/>
      <c r="N673" s="24"/>
      <c r="O673" s="24"/>
      <c r="P673" s="24"/>
      <c r="Q673" s="24"/>
      <c r="R673" s="24"/>
      <c r="S673" s="24"/>
      <c r="T673" s="24"/>
    </row>
    <row r="674" spans="2:20" x14ac:dyDescent="0.15">
      <c r="B674" s="24"/>
      <c r="C674" s="24"/>
      <c r="D674" s="24"/>
      <c r="E674" s="24"/>
      <c r="F674" s="24"/>
      <c r="G674" s="24"/>
      <c r="H674" s="24"/>
      <c r="I674" s="24"/>
      <c r="J674" s="24"/>
      <c r="K674" s="24"/>
      <c r="L674" s="24"/>
      <c r="M674" s="24"/>
      <c r="N674" s="24"/>
      <c r="O674" s="24"/>
      <c r="P674" s="24"/>
      <c r="Q674" s="24"/>
      <c r="R674" s="24"/>
      <c r="S674" s="24"/>
      <c r="T674" s="24"/>
    </row>
    <row r="675" spans="2:20" x14ac:dyDescent="0.15">
      <c r="B675" s="24"/>
      <c r="C675" s="24"/>
      <c r="D675" s="24"/>
      <c r="E675" s="24"/>
      <c r="F675" s="24"/>
      <c r="G675" s="24"/>
      <c r="H675" s="24"/>
      <c r="I675" s="24"/>
      <c r="J675" s="24"/>
      <c r="K675" s="24"/>
      <c r="L675" s="24"/>
      <c r="M675" s="24"/>
      <c r="N675" s="24"/>
      <c r="O675" s="24"/>
      <c r="P675" s="24"/>
      <c r="Q675" s="24"/>
      <c r="R675" s="24"/>
      <c r="S675" s="24"/>
      <c r="T675" s="24"/>
    </row>
    <row r="676" spans="2:20" x14ac:dyDescent="0.15">
      <c r="B676" s="24"/>
      <c r="C676" s="24"/>
      <c r="D676" s="24"/>
      <c r="E676" s="24"/>
      <c r="F676" s="24"/>
      <c r="G676" s="24"/>
      <c r="H676" s="24"/>
      <c r="I676" s="24"/>
      <c r="J676" s="24"/>
      <c r="K676" s="24"/>
      <c r="L676" s="24"/>
      <c r="M676" s="24"/>
      <c r="N676" s="24"/>
      <c r="O676" s="24"/>
      <c r="P676" s="24"/>
      <c r="Q676" s="24"/>
      <c r="R676" s="24"/>
      <c r="S676" s="24"/>
      <c r="T676" s="24"/>
    </row>
    <row r="677" spans="2:20" x14ac:dyDescent="0.15">
      <c r="B677" s="24"/>
      <c r="C677" s="24"/>
      <c r="D677" s="24"/>
      <c r="E677" s="24"/>
      <c r="F677" s="24"/>
      <c r="G677" s="24"/>
      <c r="H677" s="24"/>
      <c r="I677" s="24"/>
      <c r="J677" s="24"/>
      <c r="K677" s="24"/>
      <c r="L677" s="24"/>
      <c r="M677" s="24"/>
      <c r="N677" s="24"/>
      <c r="O677" s="24"/>
      <c r="P677" s="24"/>
      <c r="Q677" s="24"/>
      <c r="R677" s="24"/>
      <c r="S677" s="24"/>
      <c r="T677" s="24"/>
    </row>
    <row r="678" spans="2:20" x14ac:dyDescent="0.15">
      <c r="B678" s="24"/>
      <c r="C678" s="24"/>
      <c r="D678" s="24"/>
      <c r="E678" s="24"/>
      <c r="F678" s="24"/>
      <c r="G678" s="24"/>
      <c r="H678" s="24"/>
      <c r="I678" s="24"/>
      <c r="J678" s="24"/>
      <c r="K678" s="24"/>
      <c r="L678" s="24"/>
      <c r="M678" s="24"/>
      <c r="N678" s="24"/>
      <c r="O678" s="24"/>
      <c r="P678" s="24"/>
      <c r="Q678" s="24"/>
      <c r="R678" s="24"/>
      <c r="S678" s="24"/>
      <c r="T678" s="24"/>
    </row>
    <row r="679" spans="2:20" x14ac:dyDescent="0.15">
      <c r="B679" s="24"/>
      <c r="C679" s="24"/>
      <c r="D679" s="24"/>
      <c r="E679" s="24"/>
      <c r="F679" s="24"/>
      <c r="G679" s="24"/>
      <c r="H679" s="24"/>
      <c r="I679" s="24"/>
      <c r="J679" s="24"/>
      <c r="K679" s="24"/>
      <c r="L679" s="24"/>
      <c r="M679" s="24"/>
      <c r="N679" s="24"/>
      <c r="O679" s="24"/>
      <c r="P679" s="24"/>
      <c r="Q679" s="24"/>
      <c r="R679" s="24"/>
      <c r="S679" s="24"/>
      <c r="T679" s="24"/>
    </row>
    <row r="680" spans="2:20" x14ac:dyDescent="0.15">
      <c r="B680" s="24"/>
      <c r="C680" s="24"/>
      <c r="D680" s="24"/>
      <c r="E680" s="24"/>
      <c r="F680" s="24"/>
      <c r="G680" s="24"/>
      <c r="H680" s="24"/>
      <c r="I680" s="24"/>
      <c r="J680" s="24"/>
      <c r="K680" s="24"/>
      <c r="L680" s="24"/>
      <c r="M680" s="24"/>
      <c r="N680" s="24"/>
      <c r="O680" s="24"/>
      <c r="P680" s="24"/>
      <c r="Q680" s="24"/>
      <c r="R680" s="24"/>
      <c r="S680" s="24"/>
      <c r="T680" s="24"/>
    </row>
    <row r="681" spans="2:20" x14ac:dyDescent="0.15">
      <c r="B681" s="24"/>
      <c r="C681" s="24"/>
      <c r="D681" s="24"/>
      <c r="E681" s="24"/>
      <c r="F681" s="24"/>
      <c r="G681" s="24"/>
      <c r="H681" s="24"/>
      <c r="I681" s="24"/>
      <c r="J681" s="24"/>
      <c r="K681" s="24"/>
      <c r="L681" s="24"/>
      <c r="M681" s="24"/>
      <c r="N681" s="24"/>
      <c r="O681" s="24"/>
      <c r="P681" s="24"/>
      <c r="Q681" s="24"/>
      <c r="R681" s="24"/>
      <c r="S681" s="24"/>
      <c r="T681" s="24"/>
    </row>
    <row r="682" spans="2:20" x14ac:dyDescent="0.15">
      <c r="B682" s="24"/>
      <c r="C682" s="24"/>
      <c r="D682" s="24"/>
      <c r="E682" s="24"/>
      <c r="F682" s="24"/>
      <c r="G682" s="24"/>
      <c r="H682" s="24"/>
      <c r="I682" s="24"/>
      <c r="J682" s="24"/>
      <c r="K682" s="24"/>
      <c r="L682" s="24"/>
      <c r="M682" s="24"/>
      <c r="N682" s="24"/>
      <c r="O682" s="24"/>
      <c r="P682" s="24"/>
      <c r="Q682" s="24"/>
      <c r="R682" s="24"/>
      <c r="S682" s="24"/>
      <c r="T682" s="24"/>
    </row>
    <row r="683" spans="2:20" x14ac:dyDescent="0.15">
      <c r="B683" s="24"/>
      <c r="C683" s="24"/>
      <c r="D683" s="24"/>
      <c r="E683" s="24"/>
      <c r="F683" s="24"/>
      <c r="G683" s="24"/>
      <c r="H683" s="24"/>
      <c r="I683" s="24"/>
      <c r="J683" s="24"/>
      <c r="K683" s="24"/>
      <c r="L683" s="24"/>
      <c r="M683" s="24"/>
      <c r="N683" s="24"/>
      <c r="O683" s="24"/>
      <c r="P683" s="24"/>
      <c r="Q683" s="24"/>
      <c r="R683" s="24"/>
      <c r="S683" s="24"/>
      <c r="T683" s="24"/>
    </row>
    <row r="684" spans="2:20" x14ac:dyDescent="0.15">
      <c r="B684" s="24"/>
      <c r="C684" s="24"/>
      <c r="D684" s="24"/>
      <c r="E684" s="24"/>
      <c r="F684" s="24"/>
      <c r="G684" s="24"/>
      <c r="H684" s="24"/>
      <c r="I684" s="24"/>
      <c r="J684" s="24"/>
      <c r="K684" s="24"/>
      <c r="L684" s="24"/>
      <c r="M684" s="24"/>
      <c r="N684" s="24"/>
      <c r="O684" s="24"/>
      <c r="P684" s="24"/>
      <c r="Q684" s="24"/>
      <c r="R684" s="24"/>
      <c r="S684" s="24"/>
      <c r="T684" s="24"/>
    </row>
    <row r="685" spans="2:20" x14ac:dyDescent="0.15">
      <c r="B685" s="24"/>
      <c r="C685" s="24"/>
      <c r="D685" s="24"/>
      <c r="E685" s="24"/>
      <c r="F685" s="24"/>
      <c r="G685" s="24"/>
      <c r="H685" s="24"/>
      <c r="I685" s="24"/>
      <c r="J685" s="24"/>
      <c r="K685" s="24"/>
      <c r="L685" s="24"/>
      <c r="M685" s="24"/>
      <c r="N685" s="24"/>
      <c r="O685" s="24"/>
      <c r="P685" s="24"/>
      <c r="Q685" s="24"/>
      <c r="R685" s="24"/>
      <c r="S685" s="24"/>
      <c r="T685" s="24"/>
    </row>
    <row r="686" spans="2:20" x14ac:dyDescent="0.15">
      <c r="B686" s="24"/>
      <c r="C686" s="24"/>
      <c r="D686" s="24"/>
      <c r="E686" s="24"/>
      <c r="F686" s="24"/>
      <c r="G686" s="24"/>
      <c r="H686" s="24"/>
      <c r="I686" s="24"/>
      <c r="J686" s="24"/>
      <c r="K686" s="24"/>
      <c r="L686" s="24"/>
      <c r="M686" s="24"/>
      <c r="N686" s="24"/>
      <c r="O686" s="24"/>
      <c r="P686" s="24"/>
      <c r="Q686" s="24"/>
      <c r="R686" s="24"/>
      <c r="S686" s="24"/>
      <c r="T686" s="24"/>
    </row>
    <row r="687" spans="2:20" x14ac:dyDescent="0.15">
      <c r="B687" s="24"/>
      <c r="C687" s="24"/>
      <c r="D687" s="24"/>
      <c r="E687" s="24"/>
      <c r="F687" s="24"/>
      <c r="G687" s="24"/>
      <c r="H687" s="24"/>
      <c r="I687" s="24"/>
      <c r="J687" s="24"/>
      <c r="K687" s="24"/>
      <c r="L687" s="24"/>
      <c r="M687" s="24"/>
      <c r="N687" s="24"/>
      <c r="O687" s="24"/>
      <c r="P687" s="24"/>
      <c r="Q687" s="24"/>
      <c r="R687" s="24"/>
      <c r="S687" s="24"/>
      <c r="T687" s="24"/>
    </row>
    <row r="688" spans="2:20" x14ac:dyDescent="0.15">
      <c r="B688" s="24"/>
      <c r="C688" s="24"/>
      <c r="D688" s="24"/>
      <c r="E688" s="24"/>
      <c r="F688" s="24"/>
      <c r="G688" s="24"/>
      <c r="H688" s="24"/>
      <c r="I688" s="24"/>
      <c r="J688" s="24"/>
      <c r="K688" s="24"/>
      <c r="L688" s="24"/>
      <c r="M688" s="24"/>
      <c r="N688" s="24"/>
      <c r="O688" s="24"/>
      <c r="P688" s="24"/>
      <c r="Q688" s="24"/>
      <c r="R688" s="24"/>
      <c r="S688" s="24"/>
      <c r="T688" s="24"/>
    </row>
    <row r="689" spans="2:20" x14ac:dyDescent="0.15">
      <c r="B689" s="24"/>
      <c r="C689" s="24"/>
      <c r="D689" s="24"/>
      <c r="E689" s="24"/>
      <c r="F689" s="24"/>
      <c r="G689" s="24"/>
      <c r="H689" s="24"/>
      <c r="I689" s="24"/>
      <c r="J689" s="24"/>
      <c r="K689" s="24"/>
      <c r="L689" s="24"/>
      <c r="M689" s="24"/>
      <c r="N689" s="24"/>
      <c r="O689" s="24"/>
      <c r="P689" s="24"/>
      <c r="Q689" s="24"/>
      <c r="R689" s="24"/>
      <c r="S689" s="24"/>
      <c r="T689" s="24"/>
    </row>
    <row r="690" spans="2:20" x14ac:dyDescent="0.15">
      <c r="B690" s="24"/>
      <c r="C690" s="24"/>
      <c r="D690" s="24"/>
      <c r="E690" s="24"/>
      <c r="F690" s="24"/>
      <c r="G690" s="24"/>
      <c r="H690" s="24"/>
      <c r="I690" s="24"/>
      <c r="J690" s="24"/>
      <c r="K690" s="24"/>
      <c r="L690" s="24"/>
      <c r="M690" s="24"/>
      <c r="N690" s="24"/>
      <c r="O690" s="24"/>
      <c r="P690" s="24"/>
      <c r="Q690" s="24"/>
      <c r="R690" s="24"/>
      <c r="S690" s="24"/>
      <c r="T690" s="24"/>
    </row>
    <row r="691" spans="2:20" x14ac:dyDescent="0.15">
      <c r="B691" s="24"/>
      <c r="C691" s="24"/>
      <c r="D691" s="24"/>
      <c r="E691" s="24"/>
      <c r="F691" s="24"/>
      <c r="G691" s="24"/>
      <c r="H691" s="24"/>
      <c r="I691" s="24"/>
      <c r="J691" s="24"/>
      <c r="K691" s="24"/>
      <c r="L691" s="24"/>
      <c r="M691" s="24"/>
      <c r="N691" s="24"/>
      <c r="O691" s="24"/>
      <c r="P691" s="24"/>
      <c r="Q691" s="24"/>
      <c r="R691" s="24"/>
      <c r="S691" s="24"/>
      <c r="T691" s="24"/>
    </row>
    <row r="692" spans="2:20" x14ac:dyDescent="0.15">
      <c r="B692" s="24"/>
      <c r="C692" s="24"/>
      <c r="D692" s="24"/>
      <c r="E692" s="24"/>
      <c r="F692" s="24"/>
      <c r="G692" s="24"/>
      <c r="H692" s="24"/>
      <c r="I692" s="24"/>
      <c r="J692" s="24"/>
      <c r="K692" s="24"/>
      <c r="L692" s="24"/>
      <c r="M692" s="24"/>
      <c r="N692" s="24"/>
      <c r="O692" s="24"/>
      <c r="P692" s="24"/>
      <c r="Q692" s="24"/>
      <c r="R692" s="24"/>
      <c r="S692" s="24"/>
      <c r="T692" s="24"/>
    </row>
    <row r="693" spans="2:20" x14ac:dyDescent="0.15">
      <c r="B693" s="24"/>
      <c r="C693" s="24"/>
      <c r="D693" s="24"/>
      <c r="E693" s="24"/>
      <c r="F693" s="24"/>
      <c r="G693" s="24"/>
      <c r="H693" s="24"/>
      <c r="I693" s="24"/>
      <c r="J693" s="24"/>
      <c r="K693" s="24"/>
      <c r="L693" s="24"/>
      <c r="M693" s="24"/>
      <c r="N693" s="24"/>
      <c r="O693" s="24"/>
      <c r="P693" s="24"/>
      <c r="Q693" s="24"/>
      <c r="R693" s="24"/>
      <c r="S693" s="24"/>
      <c r="T693" s="24"/>
    </row>
    <row r="694" spans="2:20" x14ac:dyDescent="0.15">
      <c r="B694" s="24"/>
      <c r="C694" s="24"/>
      <c r="D694" s="24"/>
      <c r="E694" s="24"/>
      <c r="F694" s="24"/>
      <c r="G694" s="24"/>
      <c r="H694" s="24"/>
      <c r="I694" s="24"/>
      <c r="J694" s="24"/>
      <c r="K694" s="24"/>
      <c r="L694" s="24"/>
      <c r="M694" s="24"/>
      <c r="N694" s="24"/>
      <c r="O694" s="24"/>
      <c r="P694" s="24"/>
      <c r="Q694" s="24"/>
      <c r="R694" s="24"/>
      <c r="S694" s="24"/>
      <c r="T694" s="24"/>
    </row>
    <row r="695" spans="2:20" x14ac:dyDescent="0.15">
      <c r="B695" s="24"/>
      <c r="C695" s="24"/>
      <c r="D695" s="24"/>
      <c r="E695" s="24"/>
      <c r="F695" s="24"/>
      <c r="G695" s="24"/>
      <c r="H695" s="24"/>
      <c r="I695" s="24"/>
      <c r="J695" s="24"/>
      <c r="K695" s="24"/>
      <c r="L695" s="24"/>
      <c r="M695" s="24"/>
      <c r="N695" s="24"/>
      <c r="O695" s="24"/>
      <c r="P695" s="24"/>
      <c r="Q695" s="24"/>
      <c r="R695" s="24"/>
      <c r="S695" s="24"/>
      <c r="T695" s="24"/>
    </row>
    <row r="696" spans="2:20" x14ac:dyDescent="0.15">
      <c r="B696" s="24"/>
      <c r="C696" s="24"/>
      <c r="D696" s="24"/>
      <c r="E696" s="24"/>
      <c r="F696" s="24"/>
      <c r="G696" s="24"/>
      <c r="H696" s="24"/>
      <c r="I696" s="24"/>
      <c r="J696" s="24"/>
      <c r="K696" s="24"/>
      <c r="L696" s="24"/>
      <c r="M696" s="24"/>
      <c r="N696" s="24"/>
      <c r="O696" s="24"/>
      <c r="P696" s="24"/>
      <c r="Q696" s="24"/>
      <c r="R696" s="24"/>
      <c r="S696" s="24"/>
      <c r="T696" s="24"/>
    </row>
    <row r="697" spans="2:20" x14ac:dyDescent="0.15">
      <c r="B697" s="24"/>
      <c r="C697" s="24"/>
      <c r="D697" s="24"/>
      <c r="E697" s="24"/>
      <c r="F697" s="24"/>
      <c r="G697" s="24"/>
      <c r="H697" s="24"/>
      <c r="I697" s="24"/>
      <c r="J697" s="24"/>
      <c r="K697" s="24"/>
      <c r="L697" s="24"/>
      <c r="M697" s="24"/>
      <c r="N697" s="24"/>
      <c r="O697" s="24"/>
      <c r="P697" s="24"/>
      <c r="Q697" s="24"/>
      <c r="R697" s="24"/>
      <c r="S697" s="24"/>
      <c r="T697" s="24"/>
    </row>
    <row r="698" spans="2:20" x14ac:dyDescent="0.15">
      <c r="B698" s="24"/>
      <c r="C698" s="24"/>
      <c r="D698" s="24"/>
      <c r="E698" s="24"/>
      <c r="F698" s="24"/>
      <c r="G698" s="24"/>
      <c r="H698" s="24"/>
      <c r="I698" s="24"/>
      <c r="J698" s="24"/>
      <c r="K698" s="24"/>
      <c r="L698" s="24"/>
      <c r="M698" s="24"/>
      <c r="N698" s="24"/>
      <c r="O698" s="24"/>
      <c r="P698" s="24"/>
      <c r="Q698" s="24"/>
      <c r="R698" s="24"/>
      <c r="S698" s="24"/>
      <c r="T698" s="24"/>
    </row>
    <row r="699" spans="2:20" x14ac:dyDescent="0.15">
      <c r="B699" s="24"/>
      <c r="C699" s="24"/>
      <c r="D699" s="24"/>
      <c r="E699" s="24"/>
      <c r="F699" s="24"/>
      <c r="G699" s="24"/>
      <c r="H699" s="24"/>
      <c r="I699" s="24"/>
      <c r="J699" s="24"/>
      <c r="K699" s="24"/>
      <c r="L699" s="24"/>
      <c r="M699" s="24"/>
      <c r="N699" s="24"/>
      <c r="O699" s="24"/>
      <c r="P699" s="24"/>
      <c r="Q699" s="24"/>
      <c r="R699" s="24"/>
      <c r="S699" s="24"/>
      <c r="T699" s="24"/>
    </row>
    <row r="700" spans="2:20" x14ac:dyDescent="0.15">
      <c r="B700" s="24"/>
      <c r="C700" s="24"/>
      <c r="D700" s="24"/>
      <c r="E700" s="24"/>
      <c r="F700" s="24"/>
      <c r="G700" s="24"/>
      <c r="H700" s="24"/>
      <c r="I700" s="24"/>
      <c r="J700" s="24"/>
      <c r="K700" s="24"/>
      <c r="L700" s="24"/>
      <c r="M700" s="24"/>
      <c r="N700" s="24"/>
      <c r="O700" s="24"/>
      <c r="P700" s="24"/>
      <c r="Q700" s="24"/>
      <c r="R700" s="24"/>
      <c r="S700" s="24"/>
      <c r="T700" s="24"/>
    </row>
    <row r="701" spans="2:20" x14ac:dyDescent="0.15">
      <c r="B701" s="24"/>
      <c r="C701" s="24"/>
      <c r="D701" s="24"/>
      <c r="E701" s="24"/>
      <c r="F701" s="24"/>
      <c r="G701" s="24"/>
      <c r="H701" s="24"/>
      <c r="I701" s="24"/>
      <c r="J701" s="24"/>
      <c r="K701" s="24"/>
      <c r="L701" s="24"/>
      <c r="M701" s="24"/>
      <c r="N701" s="24"/>
      <c r="O701" s="24"/>
      <c r="P701" s="24"/>
      <c r="Q701" s="24"/>
      <c r="R701" s="24"/>
      <c r="S701" s="24"/>
      <c r="T701" s="24"/>
    </row>
    <row r="702" spans="2:20" x14ac:dyDescent="0.15">
      <c r="B702" s="24"/>
      <c r="C702" s="24"/>
      <c r="D702" s="24"/>
      <c r="E702" s="24"/>
      <c r="F702" s="24"/>
      <c r="G702" s="24"/>
      <c r="H702" s="24"/>
      <c r="I702" s="24"/>
      <c r="J702" s="24"/>
      <c r="K702" s="24"/>
      <c r="L702" s="24"/>
      <c r="M702" s="24"/>
      <c r="N702" s="24"/>
      <c r="O702" s="24"/>
      <c r="P702" s="24"/>
      <c r="Q702" s="24"/>
      <c r="R702" s="24"/>
      <c r="S702" s="24"/>
      <c r="T702" s="24"/>
    </row>
    <row r="703" spans="2:20" x14ac:dyDescent="0.15">
      <c r="B703" s="24"/>
      <c r="C703" s="24"/>
      <c r="D703" s="24"/>
      <c r="E703" s="24"/>
      <c r="F703" s="24"/>
      <c r="G703" s="24"/>
      <c r="H703" s="24"/>
      <c r="I703" s="24"/>
      <c r="J703" s="24"/>
      <c r="K703" s="24"/>
      <c r="L703" s="24"/>
      <c r="M703" s="24"/>
      <c r="N703" s="24"/>
      <c r="O703" s="24"/>
      <c r="P703" s="24"/>
      <c r="Q703" s="24"/>
      <c r="R703" s="24"/>
      <c r="S703" s="24"/>
      <c r="T703" s="24"/>
    </row>
    <row r="704" spans="2:20" x14ac:dyDescent="0.15">
      <c r="B704" s="24"/>
      <c r="C704" s="24"/>
      <c r="D704" s="24"/>
      <c r="E704" s="24"/>
      <c r="F704" s="24"/>
      <c r="G704" s="24"/>
      <c r="H704" s="24"/>
      <c r="I704" s="24"/>
      <c r="J704" s="24"/>
      <c r="K704" s="24"/>
      <c r="L704" s="24"/>
      <c r="M704" s="24"/>
      <c r="N704" s="24"/>
      <c r="O704" s="24"/>
      <c r="P704" s="24"/>
      <c r="Q704" s="24"/>
      <c r="R704" s="24"/>
      <c r="S704" s="24"/>
      <c r="T704" s="24"/>
    </row>
    <row r="705" spans="2:20" x14ac:dyDescent="0.15">
      <c r="B705" s="24"/>
      <c r="C705" s="24"/>
      <c r="D705" s="24"/>
      <c r="E705" s="24"/>
      <c r="F705" s="24"/>
      <c r="G705" s="24"/>
      <c r="H705" s="24"/>
      <c r="I705" s="24"/>
      <c r="J705" s="24"/>
      <c r="K705" s="24"/>
      <c r="L705" s="24"/>
      <c r="M705" s="24"/>
      <c r="N705" s="24"/>
      <c r="O705" s="24"/>
      <c r="P705" s="24"/>
      <c r="Q705" s="24"/>
      <c r="R705" s="24"/>
      <c r="S705" s="24"/>
      <c r="T705" s="24"/>
    </row>
    <row r="706" spans="2:20" x14ac:dyDescent="0.15">
      <c r="B706" s="24"/>
      <c r="C706" s="24"/>
      <c r="D706" s="24"/>
      <c r="E706" s="24"/>
      <c r="F706" s="24"/>
      <c r="G706" s="24"/>
      <c r="H706" s="24"/>
      <c r="I706" s="24"/>
      <c r="J706" s="24"/>
      <c r="K706" s="24"/>
      <c r="L706" s="24"/>
      <c r="M706" s="24"/>
      <c r="N706" s="24"/>
      <c r="O706" s="24"/>
      <c r="P706" s="24"/>
      <c r="Q706" s="24"/>
      <c r="R706" s="24"/>
      <c r="S706" s="24"/>
      <c r="T706" s="24"/>
    </row>
    <row r="707" spans="2:20" x14ac:dyDescent="0.15">
      <c r="B707" s="24"/>
      <c r="C707" s="24"/>
      <c r="D707" s="24"/>
      <c r="E707" s="24"/>
      <c r="F707" s="24"/>
      <c r="G707" s="24"/>
      <c r="H707" s="24"/>
      <c r="I707" s="24"/>
      <c r="J707" s="24"/>
      <c r="K707" s="24"/>
      <c r="L707" s="24"/>
      <c r="M707" s="24"/>
      <c r="N707" s="24"/>
      <c r="O707" s="24"/>
      <c r="P707" s="24"/>
      <c r="Q707" s="24"/>
      <c r="R707" s="24"/>
      <c r="S707" s="24"/>
      <c r="T707" s="24"/>
    </row>
    <row r="708" spans="2:20" x14ac:dyDescent="0.15">
      <c r="B708" s="24"/>
      <c r="C708" s="24"/>
      <c r="D708" s="24"/>
      <c r="E708" s="24"/>
      <c r="F708" s="24"/>
      <c r="G708" s="24"/>
      <c r="H708" s="24"/>
      <c r="I708" s="24"/>
      <c r="J708" s="24"/>
      <c r="K708" s="24"/>
      <c r="L708" s="24"/>
      <c r="M708" s="24"/>
      <c r="N708" s="24"/>
      <c r="O708" s="24"/>
      <c r="P708" s="24"/>
      <c r="Q708" s="24"/>
      <c r="R708" s="24"/>
      <c r="S708" s="24"/>
      <c r="T708" s="24"/>
    </row>
    <row r="709" spans="2:20" x14ac:dyDescent="0.15">
      <c r="B709" s="24"/>
      <c r="C709" s="24"/>
      <c r="D709" s="24"/>
      <c r="E709" s="24"/>
      <c r="F709" s="24"/>
      <c r="G709" s="24"/>
      <c r="H709" s="24"/>
      <c r="I709" s="24"/>
      <c r="J709" s="24"/>
      <c r="K709" s="24"/>
      <c r="L709" s="24"/>
      <c r="M709" s="24"/>
      <c r="N709" s="24"/>
      <c r="O709" s="24"/>
      <c r="P709" s="24"/>
      <c r="Q709" s="24"/>
      <c r="R709" s="24"/>
      <c r="S709" s="24"/>
      <c r="T709" s="24"/>
    </row>
    <row r="710" spans="2:20" x14ac:dyDescent="0.15">
      <c r="B710" s="24"/>
      <c r="C710" s="24"/>
      <c r="D710" s="24"/>
      <c r="E710" s="24"/>
      <c r="F710" s="24"/>
      <c r="G710" s="24"/>
      <c r="H710" s="24"/>
      <c r="I710" s="24"/>
      <c r="J710" s="24"/>
      <c r="K710" s="24"/>
      <c r="L710" s="24"/>
      <c r="M710" s="24"/>
      <c r="N710" s="24"/>
      <c r="O710" s="24"/>
      <c r="P710" s="24"/>
      <c r="Q710" s="24"/>
      <c r="R710" s="24"/>
      <c r="S710" s="24"/>
      <c r="T710" s="24"/>
    </row>
    <row r="711" spans="2:20" x14ac:dyDescent="0.15">
      <c r="B711" s="24"/>
      <c r="C711" s="24"/>
      <c r="D711" s="24"/>
      <c r="E711" s="24"/>
      <c r="F711" s="24"/>
      <c r="G711" s="24"/>
      <c r="H711" s="24"/>
      <c r="I711" s="24"/>
      <c r="J711" s="24"/>
      <c r="K711" s="24"/>
      <c r="L711" s="24"/>
      <c r="M711" s="24"/>
      <c r="N711" s="24"/>
      <c r="O711" s="24"/>
      <c r="P711" s="24"/>
      <c r="Q711" s="24"/>
      <c r="R711" s="24"/>
      <c r="S711" s="24"/>
      <c r="T711" s="24"/>
    </row>
    <row r="712" spans="2:20" x14ac:dyDescent="0.15">
      <c r="B712" s="24"/>
      <c r="C712" s="24"/>
      <c r="D712" s="24"/>
      <c r="E712" s="24"/>
      <c r="F712" s="24"/>
      <c r="G712" s="24"/>
      <c r="H712" s="24"/>
      <c r="I712" s="24"/>
      <c r="J712" s="24"/>
      <c r="K712" s="24"/>
      <c r="L712" s="24"/>
      <c r="M712" s="24"/>
      <c r="N712" s="24"/>
      <c r="O712" s="24"/>
      <c r="P712" s="24"/>
      <c r="Q712" s="24"/>
      <c r="R712" s="24"/>
      <c r="S712" s="24"/>
      <c r="T712" s="24"/>
    </row>
    <row r="713" spans="2:20" x14ac:dyDescent="0.15">
      <c r="B713" s="24"/>
      <c r="C713" s="24"/>
      <c r="D713" s="24"/>
      <c r="E713" s="24"/>
      <c r="F713" s="24"/>
      <c r="G713" s="24"/>
      <c r="H713" s="24"/>
      <c r="I713" s="24"/>
      <c r="J713" s="24"/>
      <c r="K713" s="24"/>
      <c r="L713" s="24"/>
      <c r="M713" s="24"/>
      <c r="N713" s="24"/>
      <c r="O713" s="24"/>
      <c r="P713" s="24"/>
      <c r="Q713" s="24"/>
      <c r="R713" s="24"/>
      <c r="S713" s="24"/>
      <c r="T713" s="24"/>
    </row>
    <row r="714" spans="2:20" x14ac:dyDescent="0.15">
      <c r="B714" s="24"/>
      <c r="C714" s="24"/>
      <c r="D714" s="24"/>
      <c r="E714" s="24"/>
      <c r="F714" s="24"/>
      <c r="G714" s="24"/>
      <c r="H714" s="24"/>
      <c r="I714" s="24"/>
      <c r="J714" s="24"/>
      <c r="K714" s="24"/>
      <c r="L714" s="24"/>
      <c r="M714" s="24"/>
      <c r="N714" s="24"/>
      <c r="O714" s="24"/>
      <c r="P714" s="24"/>
      <c r="Q714" s="24"/>
      <c r="R714" s="24"/>
      <c r="S714" s="24"/>
      <c r="T714" s="24"/>
    </row>
    <row r="715" spans="2:20" x14ac:dyDescent="0.15">
      <c r="B715" s="24"/>
      <c r="C715" s="24"/>
      <c r="D715" s="24"/>
      <c r="E715" s="24"/>
      <c r="F715" s="24"/>
      <c r="G715" s="24"/>
      <c r="H715" s="24"/>
      <c r="I715" s="24"/>
      <c r="J715" s="24"/>
      <c r="K715" s="24"/>
      <c r="L715" s="24"/>
      <c r="M715" s="24"/>
      <c r="N715" s="24"/>
      <c r="O715" s="24"/>
      <c r="P715" s="24"/>
      <c r="Q715" s="24"/>
      <c r="R715" s="24"/>
      <c r="S715" s="24"/>
      <c r="T715" s="24"/>
    </row>
    <row r="716" spans="2:20" x14ac:dyDescent="0.15">
      <c r="B716" s="24"/>
      <c r="C716" s="24"/>
      <c r="D716" s="24"/>
      <c r="E716" s="24"/>
      <c r="F716" s="24"/>
      <c r="G716" s="24"/>
      <c r="H716" s="24"/>
      <c r="I716" s="24"/>
      <c r="J716" s="24"/>
      <c r="K716" s="24"/>
      <c r="L716" s="24"/>
      <c r="M716" s="24"/>
      <c r="N716" s="24"/>
      <c r="O716" s="24"/>
      <c r="P716" s="24"/>
      <c r="Q716" s="24"/>
      <c r="R716" s="24"/>
      <c r="S716" s="24"/>
      <c r="T716" s="24"/>
    </row>
    <row r="717" spans="2:20" x14ac:dyDescent="0.15">
      <c r="B717" s="24"/>
      <c r="C717" s="24"/>
      <c r="D717" s="24"/>
      <c r="E717" s="24"/>
      <c r="F717" s="24"/>
      <c r="G717" s="24"/>
      <c r="H717" s="24"/>
      <c r="I717" s="24"/>
      <c r="J717" s="24"/>
      <c r="K717" s="24"/>
      <c r="L717" s="24"/>
      <c r="M717" s="24"/>
      <c r="N717" s="24"/>
      <c r="O717" s="24"/>
      <c r="P717" s="24"/>
      <c r="Q717" s="24"/>
      <c r="R717" s="24"/>
      <c r="S717" s="24"/>
      <c r="T717" s="24"/>
    </row>
    <row r="718" spans="2:20" x14ac:dyDescent="0.15">
      <c r="B718" s="24"/>
      <c r="C718" s="24"/>
      <c r="D718" s="24"/>
      <c r="E718" s="24"/>
      <c r="F718" s="24"/>
      <c r="G718" s="24"/>
      <c r="H718" s="24"/>
      <c r="I718" s="24"/>
      <c r="J718" s="24"/>
      <c r="K718" s="24"/>
      <c r="L718" s="24"/>
      <c r="M718" s="24"/>
      <c r="N718" s="24"/>
      <c r="O718" s="24"/>
      <c r="P718" s="24"/>
      <c r="Q718" s="24"/>
      <c r="R718" s="24"/>
      <c r="S718" s="24"/>
      <c r="T718" s="24"/>
    </row>
    <row r="719" spans="2:20" x14ac:dyDescent="0.15">
      <c r="B719" s="24"/>
      <c r="C719" s="24"/>
      <c r="D719" s="24"/>
      <c r="E719" s="24"/>
      <c r="F719" s="24"/>
      <c r="G719" s="24"/>
      <c r="H719" s="24"/>
      <c r="I719" s="24"/>
      <c r="J719" s="24"/>
      <c r="K719" s="24"/>
      <c r="L719" s="24"/>
      <c r="M719" s="24"/>
      <c r="N719" s="24"/>
      <c r="O719" s="24"/>
      <c r="P719" s="24"/>
      <c r="Q719" s="24"/>
      <c r="R719" s="24"/>
      <c r="S719" s="24"/>
      <c r="T719" s="24"/>
    </row>
    <row r="720" spans="2:20" x14ac:dyDescent="0.15">
      <c r="B720" s="24"/>
      <c r="C720" s="24"/>
      <c r="D720" s="24"/>
      <c r="E720" s="24"/>
      <c r="F720" s="24"/>
      <c r="G720" s="24"/>
      <c r="H720" s="24"/>
      <c r="I720" s="24"/>
      <c r="J720" s="24"/>
      <c r="K720" s="24"/>
      <c r="L720" s="24"/>
      <c r="M720" s="24"/>
      <c r="N720" s="24"/>
      <c r="O720" s="24"/>
      <c r="P720" s="24"/>
      <c r="Q720" s="24"/>
      <c r="R720" s="24"/>
      <c r="S720" s="24"/>
      <c r="T720" s="24"/>
    </row>
    <row r="721" spans="2:20" x14ac:dyDescent="0.15">
      <c r="B721" s="24"/>
      <c r="C721" s="24"/>
      <c r="D721" s="24"/>
      <c r="E721" s="24"/>
      <c r="F721" s="24"/>
      <c r="G721" s="24"/>
      <c r="H721" s="24"/>
      <c r="I721" s="24"/>
      <c r="J721" s="24"/>
      <c r="K721" s="24"/>
      <c r="L721" s="24"/>
      <c r="M721" s="24"/>
      <c r="N721" s="24"/>
      <c r="O721" s="24"/>
      <c r="P721" s="24"/>
      <c r="Q721" s="24"/>
      <c r="R721" s="24"/>
      <c r="S721" s="24"/>
      <c r="T721" s="24"/>
    </row>
    <row r="722" spans="2:20" x14ac:dyDescent="0.15">
      <c r="B722" s="24"/>
      <c r="C722" s="24"/>
      <c r="D722" s="24"/>
      <c r="E722" s="24"/>
      <c r="F722" s="24"/>
      <c r="G722" s="24"/>
      <c r="H722" s="24"/>
      <c r="I722" s="24"/>
      <c r="J722" s="24"/>
      <c r="K722" s="24"/>
      <c r="L722" s="24"/>
      <c r="M722" s="24"/>
      <c r="N722" s="24"/>
      <c r="O722" s="24"/>
      <c r="P722" s="24"/>
      <c r="Q722" s="24"/>
      <c r="R722" s="24"/>
      <c r="S722" s="24"/>
      <c r="T722" s="24"/>
    </row>
    <row r="723" spans="2:20" x14ac:dyDescent="0.15">
      <c r="B723" s="24"/>
      <c r="C723" s="24"/>
      <c r="D723" s="24"/>
      <c r="E723" s="24"/>
      <c r="F723" s="24"/>
      <c r="G723" s="24"/>
      <c r="H723" s="24"/>
      <c r="I723" s="24"/>
      <c r="J723" s="24"/>
      <c r="K723" s="24"/>
      <c r="L723" s="24"/>
      <c r="M723" s="24"/>
      <c r="N723" s="24"/>
      <c r="O723" s="24"/>
      <c r="P723" s="24"/>
      <c r="Q723" s="24"/>
      <c r="R723" s="24"/>
      <c r="S723" s="24"/>
      <c r="T723" s="24"/>
    </row>
    <row r="724" spans="2:20" x14ac:dyDescent="0.15">
      <c r="B724" s="24"/>
      <c r="C724" s="24"/>
      <c r="D724" s="24"/>
      <c r="E724" s="24"/>
      <c r="F724" s="24"/>
      <c r="G724" s="24"/>
      <c r="H724" s="24"/>
      <c r="I724" s="24"/>
      <c r="J724" s="24"/>
      <c r="K724" s="24"/>
      <c r="L724" s="24"/>
      <c r="M724" s="24"/>
      <c r="N724" s="24"/>
      <c r="O724" s="24"/>
      <c r="P724" s="24"/>
      <c r="Q724" s="24"/>
      <c r="R724" s="24"/>
      <c r="S724" s="24"/>
      <c r="T724" s="24"/>
    </row>
    <row r="725" spans="2:20" x14ac:dyDescent="0.15">
      <c r="B725" s="24"/>
      <c r="C725" s="24"/>
      <c r="D725" s="24"/>
      <c r="E725" s="24"/>
      <c r="F725" s="24"/>
      <c r="G725" s="24"/>
      <c r="H725" s="24"/>
      <c r="I725" s="24"/>
      <c r="J725" s="24"/>
      <c r="K725" s="24"/>
      <c r="L725" s="24"/>
      <c r="M725" s="24"/>
      <c r="N725" s="24"/>
      <c r="O725" s="24"/>
      <c r="P725" s="24"/>
      <c r="Q725" s="24"/>
      <c r="R725" s="24"/>
      <c r="S725" s="24"/>
      <c r="T725" s="24"/>
    </row>
    <row r="726" spans="2:20" x14ac:dyDescent="0.15">
      <c r="B726" s="24"/>
      <c r="C726" s="24"/>
      <c r="D726" s="24"/>
      <c r="E726" s="24"/>
      <c r="F726" s="24"/>
      <c r="G726" s="24"/>
      <c r="H726" s="24"/>
      <c r="I726" s="24"/>
      <c r="J726" s="24"/>
      <c r="K726" s="24"/>
      <c r="L726" s="24"/>
      <c r="M726" s="24"/>
      <c r="N726" s="24"/>
      <c r="O726" s="24"/>
      <c r="P726" s="24"/>
      <c r="Q726" s="24"/>
      <c r="R726" s="24"/>
      <c r="S726" s="24"/>
      <c r="T726" s="24"/>
    </row>
    <row r="727" spans="2:20" x14ac:dyDescent="0.15">
      <c r="B727" s="24"/>
      <c r="C727" s="24"/>
      <c r="D727" s="24"/>
      <c r="E727" s="24"/>
      <c r="F727" s="24"/>
      <c r="G727" s="24"/>
      <c r="H727" s="24"/>
      <c r="I727" s="24"/>
      <c r="J727" s="24"/>
      <c r="K727" s="24"/>
      <c r="L727" s="24"/>
      <c r="M727" s="24"/>
      <c r="N727" s="24"/>
      <c r="O727" s="24"/>
      <c r="P727" s="24"/>
      <c r="Q727" s="24"/>
      <c r="R727" s="24"/>
      <c r="S727" s="24"/>
      <c r="T727" s="24"/>
    </row>
    <row r="728" spans="2:20" x14ac:dyDescent="0.15">
      <c r="B728" s="24"/>
      <c r="C728" s="24"/>
      <c r="D728" s="24"/>
      <c r="E728" s="24"/>
      <c r="F728" s="24"/>
      <c r="G728" s="24"/>
      <c r="H728" s="24"/>
      <c r="I728" s="24"/>
      <c r="J728" s="24"/>
      <c r="K728" s="24"/>
      <c r="L728" s="24"/>
      <c r="M728" s="24"/>
      <c r="N728" s="24"/>
      <c r="O728" s="24"/>
      <c r="P728" s="24"/>
      <c r="Q728" s="24"/>
      <c r="R728" s="24"/>
      <c r="S728" s="24"/>
      <c r="T728" s="24"/>
    </row>
    <row r="729" spans="2:20" x14ac:dyDescent="0.15">
      <c r="B729" s="24"/>
      <c r="C729" s="24"/>
      <c r="D729" s="24"/>
      <c r="E729" s="24"/>
      <c r="F729" s="24"/>
      <c r="G729" s="24"/>
      <c r="H729" s="24"/>
      <c r="I729" s="24"/>
      <c r="J729" s="24"/>
      <c r="K729" s="24"/>
      <c r="L729" s="24"/>
      <c r="M729" s="24"/>
      <c r="N729" s="24"/>
      <c r="O729" s="24"/>
      <c r="P729" s="24"/>
      <c r="Q729" s="24"/>
      <c r="R729" s="24"/>
      <c r="S729" s="24"/>
      <c r="T729" s="24"/>
    </row>
    <row r="730" spans="2:20" x14ac:dyDescent="0.15">
      <c r="B730" s="24"/>
      <c r="C730" s="24"/>
      <c r="D730" s="24"/>
      <c r="E730" s="24"/>
      <c r="F730" s="24"/>
      <c r="G730" s="24"/>
      <c r="H730" s="24"/>
      <c r="I730" s="24"/>
      <c r="J730" s="24"/>
      <c r="K730" s="24"/>
      <c r="L730" s="24"/>
      <c r="M730" s="24"/>
      <c r="N730" s="24"/>
      <c r="O730" s="24"/>
      <c r="P730" s="24"/>
      <c r="Q730" s="24"/>
      <c r="R730" s="24"/>
      <c r="S730" s="24"/>
      <c r="T730" s="24"/>
    </row>
    <row r="731" spans="2:20" x14ac:dyDescent="0.15">
      <c r="B731" s="24"/>
      <c r="C731" s="24"/>
      <c r="D731" s="24"/>
      <c r="E731" s="24"/>
      <c r="F731" s="24"/>
      <c r="G731" s="24"/>
      <c r="H731" s="24"/>
      <c r="I731" s="24"/>
      <c r="J731" s="24"/>
      <c r="K731" s="24"/>
      <c r="L731" s="24"/>
      <c r="M731" s="24"/>
      <c r="N731" s="24"/>
      <c r="O731" s="24"/>
      <c r="P731" s="24"/>
      <c r="Q731" s="24"/>
      <c r="R731" s="24"/>
      <c r="S731" s="24"/>
      <c r="T731" s="24"/>
    </row>
    <row r="732" spans="2:20" x14ac:dyDescent="0.15">
      <c r="B732" s="24"/>
      <c r="C732" s="24"/>
      <c r="D732" s="24"/>
      <c r="E732" s="24"/>
      <c r="F732" s="24"/>
      <c r="G732" s="24"/>
      <c r="H732" s="24"/>
      <c r="I732" s="24"/>
      <c r="J732" s="24"/>
      <c r="K732" s="24"/>
      <c r="L732" s="24"/>
      <c r="M732" s="24"/>
      <c r="N732" s="24"/>
      <c r="O732" s="24"/>
      <c r="P732" s="24"/>
      <c r="Q732" s="24"/>
      <c r="R732" s="24"/>
      <c r="S732" s="24"/>
      <c r="T732" s="24"/>
    </row>
    <row r="733" spans="2:20" x14ac:dyDescent="0.15">
      <c r="B733" s="24"/>
      <c r="C733" s="24"/>
      <c r="D733" s="24"/>
      <c r="E733" s="24"/>
      <c r="F733" s="24"/>
      <c r="G733" s="24"/>
      <c r="H733" s="24"/>
      <c r="I733" s="24"/>
      <c r="J733" s="24"/>
      <c r="K733" s="24"/>
      <c r="L733" s="24"/>
      <c r="M733" s="24"/>
      <c r="N733" s="24"/>
      <c r="O733" s="24"/>
      <c r="P733" s="24"/>
      <c r="Q733" s="24"/>
      <c r="R733" s="24"/>
      <c r="S733" s="24"/>
      <c r="T733" s="24"/>
    </row>
    <row r="734" spans="2:20" x14ac:dyDescent="0.15">
      <c r="B734" s="24"/>
      <c r="C734" s="24"/>
      <c r="D734" s="24"/>
      <c r="E734" s="24"/>
      <c r="F734" s="24"/>
      <c r="G734" s="24"/>
      <c r="H734" s="24"/>
      <c r="I734" s="24"/>
      <c r="J734" s="24"/>
      <c r="K734" s="24"/>
      <c r="L734" s="24"/>
      <c r="M734" s="24"/>
      <c r="N734" s="24"/>
      <c r="O734" s="24"/>
      <c r="P734" s="24"/>
      <c r="Q734" s="24"/>
      <c r="R734" s="24"/>
      <c r="S734" s="24"/>
      <c r="T734" s="24"/>
    </row>
    <row r="735" spans="2:20" x14ac:dyDescent="0.15">
      <c r="B735" s="24"/>
      <c r="C735" s="24"/>
      <c r="D735" s="24"/>
      <c r="E735" s="24"/>
      <c r="F735" s="24"/>
      <c r="G735" s="24"/>
      <c r="H735" s="24"/>
      <c r="I735" s="24"/>
      <c r="J735" s="24"/>
      <c r="K735" s="24"/>
      <c r="L735" s="24"/>
      <c r="M735" s="24"/>
      <c r="N735" s="24"/>
      <c r="O735" s="24"/>
      <c r="P735" s="24"/>
      <c r="Q735" s="24"/>
      <c r="R735" s="24"/>
      <c r="S735" s="24"/>
      <c r="T735" s="24"/>
    </row>
    <row r="736" spans="2:20" x14ac:dyDescent="0.15">
      <c r="B736" s="24"/>
      <c r="C736" s="24"/>
      <c r="D736" s="24"/>
      <c r="E736" s="24"/>
      <c r="F736" s="24"/>
      <c r="G736" s="24"/>
      <c r="H736" s="24"/>
      <c r="I736" s="24"/>
      <c r="J736" s="24"/>
      <c r="K736" s="24"/>
      <c r="L736" s="24"/>
      <c r="M736" s="24"/>
      <c r="N736" s="24"/>
      <c r="O736" s="24"/>
      <c r="P736" s="24"/>
      <c r="Q736" s="24"/>
      <c r="R736" s="24"/>
      <c r="S736" s="24"/>
      <c r="T736" s="24"/>
    </row>
    <row r="737" spans="2:20" x14ac:dyDescent="0.15">
      <c r="B737" s="24"/>
      <c r="C737" s="24"/>
      <c r="D737" s="24"/>
      <c r="E737" s="24"/>
      <c r="F737" s="24"/>
      <c r="G737" s="24"/>
      <c r="H737" s="24"/>
      <c r="I737" s="24"/>
      <c r="J737" s="24"/>
      <c r="K737" s="24"/>
      <c r="L737" s="24"/>
      <c r="M737" s="24"/>
      <c r="N737" s="24"/>
      <c r="O737" s="24"/>
      <c r="P737" s="24"/>
      <c r="Q737" s="24"/>
      <c r="R737" s="24"/>
      <c r="S737" s="24"/>
      <c r="T737" s="24"/>
    </row>
    <row r="738" spans="2:20" x14ac:dyDescent="0.15">
      <c r="B738" s="24"/>
      <c r="C738" s="24"/>
      <c r="D738" s="24"/>
      <c r="E738" s="24"/>
      <c r="F738" s="24"/>
      <c r="G738" s="24"/>
      <c r="H738" s="24"/>
      <c r="I738" s="24"/>
      <c r="J738" s="24"/>
      <c r="K738" s="24"/>
      <c r="L738" s="24"/>
      <c r="M738" s="24"/>
      <c r="N738" s="24"/>
      <c r="O738" s="24"/>
      <c r="P738" s="24"/>
      <c r="Q738" s="24"/>
      <c r="R738" s="24"/>
      <c r="S738" s="24"/>
      <c r="T738" s="24"/>
    </row>
    <row r="739" spans="2:20" x14ac:dyDescent="0.15">
      <c r="B739" s="24"/>
      <c r="C739" s="24"/>
      <c r="D739" s="24"/>
      <c r="E739" s="24"/>
      <c r="F739" s="24"/>
      <c r="G739" s="24"/>
      <c r="H739" s="24"/>
      <c r="I739" s="24"/>
      <c r="J739" s="24"/>
      <c r="K739" s="24"/>
      <c r="L739" s="24"/>
      <c r="M739" s="24"/>
      <c r="N739" s="24"/>
      <c r="O739" s="24"/>
      <c r="P739" s="24"/>
      <c r="Q739" s="24"/>
      <c r="R739" s="24"/>
      <c r="S739" s="24"/>
      <c r="T739" s="24"/>
    </row>
    <row r="740" spans="2:20" x14ac:dyDescent="0.15">
      <c r="B740" s="24"/>
      <c r="C740" s="24"/>
      <c r="D740" s="24"/>
      <c r="E740" s="24"/>
      <c r="F740" s="24"/>
      <c r="G740" s="24"/>
      <c r="H740" s="24"/>
      <c r="I740" s="24"/>
      <c r="J740" s="24"/>
      <c r="K740" s="24"/>
      <c r="L740" s="24"/>
      <c r="M740" s="24"/>
      <c r="N740" s="24"/>
      <c r="O740" s="24"/>
      <c r="P740" s="24"/>
      <c r="Q740" s="24"/>
      <c r="R740" s="24"/>
      <c r="S740" s="24"/>
      <c r="T740" s="24"/>
    </row>
    <row r="741" spans="2:20" x14ac:dyDescent="0.15">
      <c r="B741" s="24"/>
      <c r="C741" s="24"/>
      <c r="D741" s="24"/>
      <c r="E741" s="24"/>
      <c r="F741" s="24"/>
      <c r="G741" s="24"/>
      <c r="H741" s="24"/>
      <c r="I741" s="24"/>
      <c r="J741" s="24"/>
      <c r="K741" s="24"/>
      <c r="L741" s="24"/>
      <c r="M741" s="24"/>
      <c r="N741" s="24"/>
      <c r="O741" s="24"/>
      <c r="P741" s="24"/>
      <c r="Q741" s="24"/>
      <c r="R741" s="24"/>
      <c r="S741" s="24"/>
      <c r="T741" s="24"/>
    </row>
    <row r="742" spans="2:20" x14ac:dyDescent="0.15">
      <c r="B742" s="24"/>
      <c r="C742" s="24"/>
      <c r="D742" s="24"/>
      <c r="E742" s="24"/>
      <c r="F742" s="24"/>
      <c r="G742" s="24"/>
      <c r="H742" s="24"/>
      <c r="I742" s="24"/>
      <c r="J742" s="24"/>
      <c r="K742" s="24"/>
      <c r="L742" s="24"/>
      <c r="M742" s="24"/>
      <c r="N742" s="24"/>
      <c r="O742" s="24"/>
      <c r="P742" s="24"/>
      <c r="Q742" s="24"/>
      <c r="R742" s="24"/>
      <c r="S742" s="24"/>
      <c r="T742" s="24"/>
    </row>
    <row r="743" spans="2:20" x14ac:dyDescent="0.15">
      <c r="B743" s="24"/>
      <c r="C743" s="24"/>
      <c r="D743" s="24"/>
      <c r="E743" s="24"/>
      <c r="F743" s="24"/>
      <c r="G743" s="24"/>
      <c r="H743" s="24"/>
      <c r="I743" s="24"/>
      <c r="J743" s="24"/>
      <c r="K743" s="24"/>
      <c r="L743" s="24"/>
      <c r="M743" s="24"/>
      <c r="N743" s="24"/>
      <c r="O743" s="24"/>
      <c r="P743" s="24"/>
      <c r="Q743" s="24"/>
      <c r="R743" s="24"/>
      <c r="S743" s="24"/>
      <c r="T743" s="24"/>
    </row>
    <row r="744" spans="2:20" x14ac:dyDescent="0.15">
      <c r="B744" s="24"/>
      <c r="C744" s="24"/>
      <c r="D744" s="24"/>
      <c r="E744" s="24"/>
      <c r="F744" s="24"/>
      <c r="G744" s="24"/>
      <c r="H744" s="24"/>
      <c r="I744" s="24"/>
      <c r="J744" s="24"/>
      <c r="K744" s="24"/>
      <c r="L744" s="24"/>
      <c r="M744" s="24"/>
      <c r="N744" s="24"/>
      <c r="O744" s="24"/>
      <c r="P744" s="24"/>
      <c r="Q744" s="24"/>
      <c r="R744" s="24"/>
      <c r="S744" s="24"/>
      <c r="T744" s="24"/>
    </row>
    <row r="745" spans="2:20" x14ac:dyDescent="0.15">
      <c r="B745" s="24"/>
      <c r="C745" s="24"/>
      <c r="D745" s="24"/>
      <c r="E745" s="24"/>
      <c r="F745" s="24"/>
      <c r="G745" s="24"/>
      <c r="H745" s="24"/>
      <c r="I745" s="24"/>
      <c r="J745" s="24"/>
      <c r="K745" s="24"/>
      <c r="L745" s="24"/>
      <c r="M745" s="24"/>
      <c r="N745" s="24"/>
      <c r="O745" s="24"/>
      <c r="P745" s="24"/>
      <c r="Q745" s="24"/>
      <c r="R745" s="24"/>
      <c r="S745" s="24"/>
      <c r="T745" s="24"/>
    </row>
    <row r="746" spans="2:20" x14ac:dyDescent="0.15">
      <c r="B746" s="24"/>
      <c r="C746" s="24"/>
      <c r="D746" s="24"/>
      <c r="E746" s="24"/>
      <c r="F746" s="24"/>
      <c r="G746" s="24"/>
      <c r="H746" s="24"/>
      <c r="I746" s="24"/>
      <c r="J746" s="24"/>
      <c r="K746" s="24"/>
      <c r="L746" s="24"/>
      <c r="M746" s="24"/>
      <c r="N746" s="24"/>
      <c r="O746" s="24"/>
      <c r="P746" s="24"/>
      <c r="Q746" s="24"/>
      <c r="R746" s="24"/>
      <c r="S746" s="24"/>
      <c r="T746" s="24"/>
    </row>
    <row r="747" spans="2:20" x14ac:dyDescent="0.15">
      <c r="B747" s="24"/>
      <c r="C747" s="24"/>
      <c r="D747" s="24"/>
      <c r="E747" s="24"/>
      <c r="F747" s="24"/>
      <c r="G747" s="24"/>
      <c r="H747" s="24"/>
      <c r="I747" s="24"/>
      <c r="J747" s="24"/>
      <c r="K747" s="24"/>
      <c r="L747" s="24"/>
      <c r="M747" s="24"/>
      <c r="N747" s="24"/>
      <c r="O747" s="24"/>
      <c r="P747" s="24"/>
      <c r="Q747" s="24"/>
      <c r="R747" s="24"/>
      <c r="S747" s="24"/>
      <c r="T747" s="24"/>
    </row>
    <row r="748" spans="2:20" x14ac:dyDescent="0.15">
      <c r="B748" s="24"/>
      <c r="C748" s="24"/>
      <c r="D748" s="24"/>
      <c r="E748" s="24"/>
      <c r="F748" s="24"/>
      <c r="G748" s="24"/>
      <c r="H748" s="24"/>
      <c r="I748" s="24"/>
      <c r="J748" s="24"/>
      <c r="K748" s="24"/>
      <c r="L748" s="24"/>
      <c r="M748" s="24"/>
      <c r="N748" s="24"/>
      <c r="O748" s="24"/>
      <c r="P748" s="24"/>
      <c r="Q748" s="24"/>
      <c r="R748" s="24"/>
      <c r="S748" s="24"/>
      <c r="T748" s="24"/>
    </row>
    <row r="749" spans="2:20" x14ac:dyDescent="0.15">
      <c r="B749" s="24"/>
      <c r="C749" s="24"/>
      <c r="D749" s="24"/>
      <c r="E749" s="24"/>
      <c r="F749" s="24"/>
      <c r="G749" s="24"/>
      <c r="H749" s="24"/>
      <c r="I749" s="24"/>
      <c r="J749" s="24"/>
      <c r="K749" s="24"/>
      <c r="L749" s="24"/>
      <c r="M749" s="24"/>
      <c r="N749" s="24"/>
      <c r="O749" s="24"/>
      <c r="P749" s="24"/>
      <c r="Q749" s="24"/>
      <c r="R749" s="24"/>
      <c r="S749" s="24"/>
      <c r="T749" s="24"/>
    </row>
    <row r="750" spans="2:20" x14ac:dyDescent="0.15">
      <c r="B750" s="24"/>
      <c r="C750" s="24"/>
      <c r="D750" s="24"/>
      <c r="E750" s="24"/>
      <c r="F750" s="24"/>
      <c r="G750" s="24"/>
      <c r="H750" s="24"/>
      <c r="I750" s="24"/>
      <c r="J750" s="24"/>
      <c r="K750" s="24"/>
      <c r="L750" s="24"/>
      <c r="M750" s="24"/>
      <c r="N750" s="24"/>
      <c r="O750" s="24"/>
      <c r="P750" s="24"/>
      <c r="Q750" s="24"/>
      <c r="R750" s="24"/>
      <c r="S750" s="24"/>
      <c r="T750" s="24"/>
    </row>
    <row r="751" spans="2:20" x14ac:dyDescent="0.15">
      <c r="B751" s="24"/>
      <c r="C751" s="24"/>
      <c r="D751" s="24"/>
      <c r="E751" s="24"/>
      <c r="F751" s="24"/>
      <c r="G751" s="24"/>
      <c r="H751" s="24"/>
      <c r="I751" s="24"/>
      <c r="J751" s="24"/>
      <c r="K751" s="24"/>
      <c r="L751" s="24"/>
      <c r="M751" s="24"/>
      <c r="N751" s="24"/>
      <c r="O751" s="24"/>
      <c r="P751" s="24"/>
      <c r="Q751" s="24"/>
      <c r="R751" s="24"/>
      <c r="S751" s="24"/>
      <c r="T751" s="24"/>
    </row>
    <row r="752" spans="2:20" x14ac:dyDescent="0.15">
      <c r="B752" s="24"/>
      <c r="C752" s="24"/>
      <c r="D752" s="24"/>
      <c r="E752" s="24"/>
      <c r="F752" s="24"/>
      <c r="G752" s="24"/>
      <c r="H752" s="24"/>
      <c r="I752" s="24"/>
      <c r="J752" s="24"/>
      <c r="K752" s="24"/>
      <c r="L752" s="24"/>
      <c r="M752" s="24"/>
      <c r="N752" s="24"/>
      <c r="O752" s="24"/>
      <c r="P752" s="24"/>
      <c r="Q752" s="24"/>
      <c r="R752" s="24"/>
      <c r="S752" s="24"/>
      <c r="T752" s="24"/>
    </row>
    <row r="753" spans="2:20" x14ac:dyDescent="0.15">
      <c r="B753" s="24"/>
      <c r="C753" s="24"/>
      <c r="D753" s="24"/>
      <c r="E753" s="24"/>
      <c r="F753" s="24"/>
      <c r="G753" s="24"/>
      <c r="H753" s="24"/>
      <c r="I753" s="24"/>
      <c r="J753" s="24"/>
      <c r="K753" s="24"/>
      <c r="L753" s="24"/>
      <c r="M753" s="24"/>
      <c r="N753" s="24"/>
      <c r="O753" s="24"/>
      <c r="P753" s="24"/>
      <c r="Q753" s="24"/>
      <c r="R753" s="24"/>
      <c r="S753" s="24"/>
      <c r="T753" s="24"/>
    </row>
    <row r="754" spans="2:20" x14ac:dyDescent="0.15">
      <c r="B754" s="24"/>
      <c r="C754" s="24"/>
      <c r="D754" s="24"/>
      <c r="E754" s="24"/>
      <c r="F754" s="24"/>
      <c r="G754" s="24"/>
      <c r="H754" s="24"/>
      <c r="I754" s="24"/>
      <c r="J754" s="24"/>
      <c r="K754" s="24"/>
      <c r="L754" s="24"/>
      <c r="M754" s="24"/>
      <c r="N754" s="24"/>
      <c r="O754" s="24"/>
      <c r="P754" s="24"/>
      <c r="Q754" s="24"/>
      <c r="R754" s="24"/>
      <c r="S754" s="24"/>
      <c r="T754" s="24"/>
    </row>
    <row r="755" spans="2:20" x14ac:dyDescent="0.15">
      <c r="B755" s="24"/>
      <c r="C755" s="24"/>
      <c r="D755" s="24"/>
      <c r="E755" s="24"/>
      <c r="F755" s="24"/>
      <c r="G755" s="24"/>
      <c r="H755" s="24"/>
      <c r="I755" s="24"/>
      <c r="J755" s="24"/>
      <c r="K755" s="24"/>
      <c r="L755" s="24"/>
      <c r="M755" s="24"/>
      <c r="N755" s="24"/>
      <c r="O755" s="24"/>
      <c r="P755" s="24"/>
      <c r="Q755" s="24"/>
      <c r="R755" s="24"/>
      <c r="S755" s="24"/>
      <c r="T755" s="24"/>
    </row>
    <row r="756" spans="2:20" x14ac:dyDescent="0.15">
      <c r="B756" s="24"/>
      <c r="C756" s="24"/>
      <c r="D756" s="24"/>
      <c r="E756" s="24"/>
      <c r="F756" s="24"/>
      <c r="G756" s="24"/>
      <c r="H756" s="24"/>
      <c r="I756" s="24"/>
      <c r="J756" s="24"/>
      <c r="K756" s="24"/>
      <c r="L756" s="24"/>
      <c r="M756" s="24"/>
      <c r="N756" s="24"/>
      <c r="O756" s="24"/>
      <c r="P756" s="24"/>
      <c r="Q756" s="24"/>
      <c r="R756" s="24"/>
      <c r="S756" s="24"/>
      <c r="T756" s="24"/>
    </row>
    <row r="757" spans="2:20" x14ac:dyDescent="0.15">
      <c r="B757" s="24"/>
      <c r="C757" s="24"/>
      <c r="D757" s="24"/>
      <c r="E757" s="24"/>
      <c r="F757" s="24"/>
      <c r="G757" s="24"/>
      <c r="H757" s="24"/>
      <c r="I757" s="24"/>
      <c r="J757" s="24"/>
      <c r="K757" s="24"/>
      <c r="L757" s="24"/>
      <c r="M757" s="24"/>
      <c r="N757" s="24"/>
      <c r="O757" s="24"/>
      <c r="P757" s="24"/>
      <c r="Q757" s="24"/>
      <c r="R757" s="24"/>
      <c r="S757" s="24"/>
      <c r="T757" s="24"/>
    </row>
    <row r="758" spans="2:20" x14ac:dyDescent="0.15">
      <c r="B758" s="24"/>
      <c r="C758" s="24"/>
      <c r="D758" s="24"/>
      <c r="E758" s="24"/>
      <c r="F758" s="24"/>
      <c r="G758" s="24"/>
      <c r="H758" s="24"/>
      <c r="I758" s="24"/>
      <c r="J758" s="24"/>
      <c r="K758" s="24"/>
      <c r="L758" s="24"/>
      <c r="M758" s="24"/>
      <c r="N758" s="24"/>
      <c r="O758" s="24"/>
      <c r="P758" s="24"/>
      <c r="Q758" s="24"/>
      <c r="R758" s="24"/>
      <c r="S758" s="24"/>
      <c r="T758" s="24"/>
    </row>
    <row r="759" spans="2:20" x14ac:dyDescent="0.15">
      <c r="B759" s="24"/>
      <c r="C759" s="24"/>
      <c r="D759" s="24"/>
      <c r="E759" s="24"/>
      <c r="F759" s="24"/>
      <c r="G759" s="24"/>
      <c r="H759" s="24"/>
      <c r="I759" s="24"/>
      <c r="J759" s="24"/>
      <c r="K759" s="24"/>
      <c r="L759" s="24"/>
      <c r="M759" s="24"/>
      <c r="N759" s="24"/>
      <c r="O759" s="24"/>
      <c r="P759" s="24"/>
      <c r="Q759" s="24"/>
      <c r="R759" s="24"/>
      <c r="S759" s="24"/>
      <c r="T759" s="24"/>
    </row>
    <row r="760" spans="2:20" x14ac:dyDescent="0.15">
      <c r="B760" s="24"/>
      <c r="C760" s="24"/>
      <c r="D760" s="24"/>
      <c r="E760" s="24"/>
      <c r="F760" s="24"/>
      <c r="G760" s="24"/>
      <c r="H760" s="24"/>
      <c r="I760" s="24"/>
      <c r="J760" s="24"/>
      <c r="K760" s="24"/>
      <c r="L760" s="24"/>
      <c r="M760" s="24"/>
      <c r="N760" s="24"/>
      <c r="O760" s="24"/>
      <c r="P760" s="24"/>
      <c r="Q760" s="24"/>
      <c r="R760" s="24"/>
      <c r="S760" s="24"/>
      <c r="T760" s="24"/>
    </row>
    <row r="761" spans="2:20" x14ac:dyDescent="0.15">
      <c r="B761" s="24"/>
      <c r="C761" s="24"/>
      <c r="D761" s="24"/>
      <c r="E761" s="24"/>
      <c r="F761" s="24"/>
      <c r="G761" s="24"/>
      <c r="H761" s="24"/>
      <c r="I761" s="24"/>
      <c r="J761" s="24"/>
      <c r="K761" s="24"/>
      <c r="L761" s="24"/>
      <c r="M761" s="24"/>
      <c r="N761" s="24"/>
      <c r="O761" s="24"/>
      <c r="P761" s="24"/>
      <c r="Q761" s="24"/>
      <c r="R761" s="24"/>
      <c r="S761" s="24"/>
      <c r="T761" s="24"/>
    </row>
    <row r="762" spans="2:20" x14ac:dyDescent="0.15">
      <c r="B762" s="24"/>
      <c r="C762" s="24"/>
      <c r="D762" s="24"/>
      <c r="E762" s="24"/>
      <c r="F762" s="24"/>
      <c r="G762" s="24"/>
      <c r="H762" s="24"/>
      <c r="I762" s="24"/>
      <c r="J762" s="24"/>
      <c r="K762" s="24"/>
      <c r="L762" s="24"/>
      <c r="M762" s="24"/>
      <c r="N762" s="24"/>
      <c r="O762" s="24"/>
      <c r="P762" s="24"/>
      <c r="Q762" s="24"/>
      <c r="R762" s="24"/>
      <c r="S762" s="24"/>
      <c r="T762" s="24"/>
    </row>
    <row r="763" spans="2:20" x14ac:dyDescent="0.15">
      <c r="B763" s="24"/>
      <c r="C763" s="24"/>
      <c r="D763" s="24"/>
      <c r="E763" s="24"/>
      <c r="F763" s="24"/>
      <c r="G763" s="24"/>
      <c r="H763" s="24"/>
      <c r="I763" s="24"/>
      <c r="J763" s="24"/>
      <c r="K763" s="24"/>
      <c r="L763" s="24"/>
      <c r="M763" s="24"/>
      <c r="N763" s="24"/>
      <c r="O763" s="24"/>
      <c r="P763" s="24"/>
      <c r="Q763" s="24"/>
      <c r="R763" s="24"/>
      <c r="S763" s="24"/>
      <c r="T763" s="24"/>
    </row>
    <row r="764" spans="2:20" x14ac:dyDescent="0.15">
      <c r="B764" s="24"/>
      <c r="C764" s="24"/>
      <c r="D764" s="24"/>
      <c r="E764" s="24"/>
      <c r="F764" s="24"/>
      <c r="G764" s="24"/>
      <c r="H764" s="24"/>
      <c r="I764" s="24"/>
      <c r="J764" s="24"/>
      <c r="K764" s="24"/>
      <c r="L764" s="24"/>
      <c r="M764" s="24"/>
      <c r="N764" s="24"/>
      <c r="O764" s="24"/>
      <c r="P764" s="24"/>
      <c r="Q764" s="24"/>
      <c r="R764" s="24"/>
      <c r="S764" s="24"/>
      <c r="T764" s="24"/>
    </row>
    <row r="765" spans="2:20" x14ac:dyDescent="0.15">
      <c r="B765" s="24"/>
      <c r="C765" s="24"/>
      <c r="D765" s="24"/>
      <c r="E765" s="24"/>
      <c r="F765" s="24"/>
      <c r="G765" s="24"/>
      <c r="H765" s="24"/>
      <c r="I765" s="24"/>
      <c r="J765" s="24"/>
      <c r="K765" s="24"/>
      <c r="L765" s="24"/>
      <c r="M765" s="24"/>
      <c r="N765" s="24"/>
      <c r="O765" s="24"/>
      <c r="P765" s="24"/>
      <c r="Q765" s="24"/>
      <c r="R765" s="24"/>
      <c r="S765" s="24"/>
      <c r="T765" s="24"/>
    </row>
    <row r="766" spans="2:20" x14ac:dyDescent="0.15">
      <c r="B766" s="24"/>
      <c r="C766" s="24"/>
      <c r="D766" s="24"/>
      <c r="E766" s="24"/>
      <c r="F766" s="24"/>
      <c r="G766" s="24"/>
      <c r="H766" s="24"/>
      <c r="I766" s="24"/>
      <c r="J766" s="24"/>
      <c r="K766" s="24"/>
      <c r="L766" s="24"/>
      <c r="M766" s="24"/>
      <c r="N766" s="24"/>
      <c r="O766" s="24"/>
      <c r="P766" s="24"/>
      <c r="Q766" s="24"/>
      <c r="R766" s="24"/>
      <c r="S766" s="24"/>
      <c r="T766" s="24"/>
    </row>
    <row r="767" spans="2:20" x14ac:dyDescent="0.15">
      <c r="B767" s="24"/>
      <c r="C767" s="24"/>
      <c r="D767" s="24"/>
      <c r="E767" s="24"/>
      <c r="F767" s="24"/>
      <c r="G767" s="24"/>
      <c r="H767" s="24"/>
      <c r="I767" s="24"/>
      <c r="J767" s="24"/>
      <c r="K767" s="24"/>
      <c r="L767" s="24"/>
      <c r="M767" s="24"/>
      <c r="N767" s="24"/>
      <c r="O767" s="24"/>
      <c r="P767" s="24"/>
      <c r="Q767" s="24"/>
      <c r="R767" s="24"/>
      <c r="S767" s="24"/>
      <c r="T767" s="24"/>
    </row>
    <row r="768" spans="2:20" x14ac:dyDescent="0.15">
      <c r="B768" s="24"/>
      <c r="C768" s="24"/>
      <c r="D768" s="24"/>
      <c r="E768" s="24"/>
      <c r="F768" s="24"/>
      <c r="G768" s="24"/>
      <c r="H768" s="24"/>
      <c r="I768" s="24"/>
      <c r="J768" s="24"/>
      <c r="K768" s="24"/>
      <c r="L768" s="24"/>
      <c r="M768" s="24"/>
      <c r="N768" s="24"/>
      <c r="O768" s="24"/>
      <c r="P768" s="24"/>
      <c r="Q768" s="24"/>
      <c r="R768" s="24"/>
      <c r="S768" s="24"/>
      <c r="T768" s="24"/>
    </row>
    <row r="769" spans="2:20" x14ac:dyDescent="0.15">
      <c r="B769" s="24"/>
      <c r="C769" s="24"/>
      <c r="D769" s="24"/>
      <c r="E769" s="24"/>
      <c r="F769" s="24"/>
      <c r="G769" s="24"/>
      <c r="H769" s="24"/>
      <c r="I769" s="24"/>
      <c r="J769" s="24"/>
      <c r="K769" s="24"/>
      <c r="L769" s="24"/>
      <c r="M769" s="24"/>
      <c r="N769" s="24"/>
      <c r="O769" s="24"/>
      <c r="P769" s="24"/>
      <c r="Q769" s="24"/>
      <c r="R769" s="24"/>
      <c r="S769" s="24"/>
      <c r="T769" s="24"/>
    </row>
    <row r="770" spans="2:20" x14ac:dyDescent="0.15">
      <c r="B770" s="24"/>
      <c r="C770" s="24"/>
      <c r="D770" s="24"/>
      <c r="E770" s="24"/>
      <c r="F770" s="24"/>
      <c r="G770" s="24"/>
      <c r="H770" s="24"/>
      <c r="I770" s="24"/>
      <c r="J770" s="24"/>
      <c r="K770" s="24"/>
      <c r="L770" s="24"/>
      <c r="M770" s="24"/>
      <c r="N770" s="24"/>
      <c r="O770" s="24"/>
      <c r="P770" s="24"/>
      <c r="Q770" s="24"/>
      <c r="R770" s="24"/>
      <c r="S770" s="24"/>
      <c r="T770" s="24"/>
    </row>
    <row r="771" spans="2:20" x14ac:dyDescent="0.15">
      <c r="B771" s="24"/>
      <c r="C771" s="24"/>
      <c r="D771" s="24"/>
      <c r="E771" s="24"/>
      <c r="F771" s="24"/>
      <c r="G771" s="24"/>
      <c r="H771" s="24"/>
      <c r="I771" s="24"/>
      <c r="J771" s="24"/>
      <c r="K771" s="24"/>
      <c r="L771" s="24"/>
      <c r="M771" s="24"/>
      <c r="N771" s="24"/>
      <c r="O771" s="24"/>
      <c r="P771" s="24"/>
      <c r="Q771" s="24"/>
      <c r="R771" s="24"/>
      <c r="S771" s="24"/>
      <c r="T771" s="24"/>
    </row>
    <row r="772" spans="2:20" x14ac:dyDescent="0.15">
      <c r="B772" s="24"/>
      <c r="C772" s="24"/>
      <c r="D772" s="24"/>
      <c r="E772" s="24"/>
      <c r="F772" s="24"/>
      <c r="G772" s="24"/>
      <c r="H772" s="24"/>
      <c r="I772" s="24"/>
      <c r="J772" s="24"/>
      <c r="K772" s="24"/>
      <c r="L772" s="24"/>
      <c r="M772" s="24"/>
      <c r="N772" s="24"/>
      <c r="O772" s="24"/>
      <c r="P772" s="24"/>
      <c r="Q772" s="24"/>
      <c r="R772" s="24"/>
      <c r="S772" s="24"/>
      <c r="T772" s="24"/>
    </row>
    <row r="773" spans="2:20" x14ac:dyDescent="0.15">
      <c r="B773" s="24"/>
      <c r="C773" s="24"/>
      <c r="D773" s="24"/>
      <c r="E773" s="24"/>
      <c r="F773" s="24"/>
      <c r="G773" s="24"/>
      <c r="H773" s="24"/>
      <c r="I773" s="24"/>
      <c r="J773" s="24"/>
      <c r="K773" s="24"/>
      <c r="L773" s="24"/>
      <c r="M773" s="24"/>
      <c r="N773" s="24"/>
      <c r="O773" s="24"/>
      <c r="P773" s="24"/>
      <c r="Q773" s="24"/>
      <c r="R773" s="24"/>
      <c r="S773" s="24"/>
      <c r="T773" s="24"/>
    </row>
    <row r="774" spans="2:20" x14ac:dyDescent="0.15">
      <c r="B774" s="24"/>
      <c r="C774" s="24"/>
      <c r="D774" s="24"/>
      <c r="E774" s="24"/>
      <c r="F774" s="24"/>
      <c r="G774" s="24"/>
      <c r="H774" s="24"/>
      <c r="I774" s="24"/>
      <c r="J774" s="24"/>
      <c r="K774" s="24"/>
      <c r="L774" s="24"/>
      <c r="M774" s="24"/>
      <c r="N774" s="24"/>
      <c r="O774" s="24"/>
      <c r="P774" s="24"/>
      <c r="Q774" s="24"/>
      <c r="R774" s="24"/>
      <c r="S774" s="24"/>
      <c r="T774" s="24"/>
    </row>
    <row r="775" spans="2:20" x14ac:dyDescent="0.15">
      <c r="B775" s="24"/>
      <c r="C775" s="24"/>
      <c r="D775" s="24"/>
      <c r="E775" s="24"/>
      <c r="F775" s="24"/>
      <c r="G775" s="24"/>
      <c r="H775" s="24"/>
      <c r="I775" s="24"/>
      <c r="J775" s="24"/>
      <c r="K775" s="24"/>
      <c r="L775" s="24"/>
      <c r="M775" s="24"/>
      <c r="N775" s="24"/>
      <c r="O775" s="24"/>
      <c r="P775" s="24"/>
      <c r="Q775" s="24"/>
      <c r="R775" s="24"/>
      <c r="S775" s="24"/>
      <c r="T775" s="24"/>
    </row>
    <row r="776" spans="2:20" x14ac:dyDescent="0.15">
      <c r="B776" s="24"/>
      <c r="C776" s="24"/>
      <c r="D776" s="24"/>
      <c r="E776" s="24"/>
      <c r="F776" s="24"/>
      <c r="G776" s="24"/>
      <c r="H776" s="24"/>
      <c r="I776" s="24"/>
      <c r="J776" s="24"/>
      <c r="K776" s="24"/>
      <c r="L776" s="24"/>
      <c r="M776" s="24"/>
      <c r="N776" s="24"/>
      <c r="O776" s="24"/>
      <c r="P776" s="24"/>
      <c r="Q776" s="24"/>
      <c r="R776" s="24"/>
      <c r="S776" s="24"/>
      <c r="T776" s="24"/>
    </row>
    <row r="777" spans="2:20" x14ac:dyDescent="0.15">
      <c r="B777" s="24"/>
      <c r="C777" s="24"/>
      <c r="D777" s="24"/>
      <c r="E777" s="24"/>
      <c r="F777" s="24"/>
      <c r="G777" s="24"/>
      <c r="H777" s="24"/>
      <c r="I777" s="24"/>
      <c r="J777" s="24"/>
      <c r="K777" s="24"/>
      <c r="L777" s="24"/>
      <c r="M777" s="24"/>
      <c r="N777" s="24"/>
      <c r="O777" s="24"/>
      <c r="P777" s="24"/>
      <c r="Q777" s="24"/>
      <c r="R777" s="24"/>
      <c r="S777" s="24"/>
      <c r="T777" s="24"/>
    </row>
    <row r="778" spans="2:20" x14ac:dyDescent="0.15">
      <c r="B778" s="24"/>
      <c r="C778" s="24"/>
      <c r="D778" s="24"/>
      <c r="E778" s="24"/>
      <c r="F778" s="24"/>
      <c r="G778" s="24"/>
      <c r="H778" s="24"/>
      <c r="I778" s="24"/>
      <c r="J778" s="24"/>
      <c r="K778" s="24"/>
      <c r="L778" s="24"/>
      <c r="M778" s="24"/>
      <c r="N778" s="24"/>
      <c r="O778" s="24"/>
      <c r="P778" s="24"/>
      <c r="Q778" s="24"/>
      <c r="R778" s="24"/>
      <c r="S778" s="24"/>
      <c r="T778" s="24"/>
    </row>
    <row r="779" spans="2:20" x14ac:dyDescent="0.15">
      <c r="B779" s="24"/>
      <c r="C779" s="24"/>
      <c r="D779" s="24"/>
      <c r="E779" s="24"/>
      <c r="F779" s="24"/>
      <c r="G779" s="24"/>
      <c r="H779" s="24"/>
      <c r="I779" s="24"/>
      <c r="J779" s="24"/>
      <c r="K779" s="24"/>
      <c r="L779" s="24"/>
      <c r="M779" s="24"/>
      <c r="N779" s="24"/>
      <c r="O779" s="24"/>
      <c r="P779" s="24"/>
      <c r="Q779" s="24"/>
      <c r="R779" s="24"/>
      <c r="S779" s="24"/>
      <c r="T779" s="24"/>
    </row>
    <row r="780" spans="2:20" x14ac:dyDescent="0.15">
      <c r="B780" s="24"/>
      <c r="C780" s="24"/>
      <c r="D780" s="24"/>
      <c r="E780" s="24"/>
      <c r="F780" s="24"/>
      <c r="G780" s="24"/>
      <c r="H780" s="24"/>
      <c r="I780" s="24"/>
      <c r="J780" s="24"/>
      <c r="K780" s="24"/>
      <c r="L780" s="24"/>
      <c r="M780" s="24"/>
      <c r="N780" s="24"/>
      <c r="O780" s="24"/>
      <c r="P780" s="24"/>
      <c r="Q780" s="24"/>
      <c r="R780" s="24"/>
      <c r="S780" s="24"/>
      <c r="T780" s="24"/>
    </row>
    <row r="781" spans="2:20" x14ac:dyDescent="0.15">
      <c r="B781" s="24"/>
      <c r="C781" s="24"/>
      <c r="D781" s="24"/>
      <c r="E781" s="24"/>
      <c r="F781" s="24"/>
      <c r="G781" s="24"/>
      <c r="H781" s="24"/>
      <c r="I781" s="24"/>
      <c r="J781" s="24"/>
      <c r="K781" s="24"/>
      <c r="L781" s="24"/>
      <c r="M781" s="24"/>
      <c r="N781" s="24"/>
      <c r="O781" s="24"/>
      <c r="P781" s="24"/>
      <c r="Q781" s="24"/>
      <c r="R781" s="24"/>
      <c r="S781" s="24"/>
      <c r="T781" s="24"/>
    </row>
    <row r="782" spans="2:20" x14ac:dyDescent="0.15">
      <c r="B782" s="24"/>
      <c r="C782" s="24"/>
      <c r="D782" s="24"/>
      <c r="E782" s="24"/>
      <c r="F782" s="24"/>
      <c r="G782" s="24"/>
      <c r="H782" s="24"/>
      <c r="I782" s="24"/>
      <c r="J782" s="24"/>
      <c r="K782" s="24"/>
      <c r="L782" s="24"/>
      <c r="M782" s="24"/>
      <c r="N782" s="24"/>
      <c r="O782" s="24"/>
      <c r="P782" s="24"/>
      <c r="Q782" s="24"/>
      <c r="R782" s="24"/>
      <c r="S782" s="24"/>
      <c r="T782" s="24"/>
    </row>
    <row r="783" spans="2:20" x14ac:dyDescent="0.15">
      <c r="B783" s="24"/>
      <c r="C783" s="24"/>
      <c r="D783" s="24"/>
      <c r="E783" s="24"/>
      <c r="F783" s="24"/>
      <c r="G783" s="24"/>
      <c r="H783" s="24"/>
      <c r="I783" s="24"/>
      <c r="J783" s="24"/>
      <c r="K783" s="24"/>
      <c r="L783" s="24"/>
      <c r="M783" s="24"/>
      <c r="N783" s="24"/>
      <c r="O783" s="24"/>
      <c r="P783" s="24"/>
      <c r="Q783" s="24"/>
      <c r="R783" s="24"/>
      <c r="S783" s="24"/>
      <c r="T783" s="24"/>
    </row>
    <row r="784" spans="2:20" x14ac:dyDescent="0.15">
      <c r="B784" s="24"/>
      <c r="C784" s="24"/>
      <c r="D784" s="24"/>
      <c r="E784" s="24"/>
      <c r="F784" s="24"/>
      <c r="G784" s="24"/>
      <c r="H784" s="24"/>
      <c r="I784" s="24"/>
      <c r="J784" s="24"/>
      <c r="K784" s="24"/>
      <c r="L784" s="24"/>
      <c r="M784" s="24"/>
      <c r="N784" s="24"/>
      <c r="O784" s="24"/>
      <c r="P784" s="24"/>
      <c r="Q784" s="24"/>
      <c r="R784" s="24"/>
      <c r="S784" s="24"/>
      <c r="T784" s="24"/>
    </row>
    <row r="785" spans="2:20" x14ac:dyDescent="0.15">
      <c r="B785" s="24"/>
      <c r="C785" s="24"/>
      <c r="D785" s="24"/>
      <c r="E785" s="24"/>
      <c r="F785" s="24"/>
      <c r="G785" s="24"/>
      <c r="H785" s="24"/>
      <c r="I785" s="24"/>
      <c r="J785" s="24"/>
      <c r="K785" s="24"/>
      <c r="L785" s="24"/>
      <c r="M785" s="24"/>
      <c r="N785" s="24"/>
      <c r="O785" s="24"/>
      <c r="P785" s="24"/>
      <c r="Q785" s="24"/>
      <c r="R785" s="24"/>
      <c r="S785" s="24"/>
      <c r="T785" s="24"/>
    </row>
    <row r="786" spans="2:20" x14ac:dyDescent="0.15">
      <c r="B786" s="24"/>
      <c r="C786" s="24"/>
      <c r="D786" s="24"/>
      <c r="E786" s="24"/>
      <c r="F786" s="24"/>
      <c r="G786" s="24"/>
      <c r="H786" s="24"/>
      <c r="I786" s="24"/>
      <c r="J786" s="24"/>
      <c r="K786" s="24"/>
      <c r="L786" s="24"/>
      <c r="M786" s="24"/>
      <c r="N786" s="24"/>
      <c r="O786" s="24"/>
      <c r="P786" s="24"/>
      <c r="Q786" s="24"/>
      <c r="R786" s="24"/>
      <c r="S786" s="24"/>
      <c r="T786" s="24"/>
    </row>
    <row r="787" spans="2:20" x14ac:dyDescent="0.15">
      <c r="B787" s="24"/>
      <c r="C787" s="24"/>
      <c r="D787" s="24"/>
      <c r="E787" s="24"/>
      <c r="F787" s="24"/>
      <c r="G787" s="24"/>
      <c r="H787" s="24"/>
      <c r="I787" s="24"/>
      <c r="J787" s="24"/>
      <c r="K787" s="24"/>
      <c r="L787" s="24"/>
      <c r="M787" s="24"/>
      <c r="N787" s="24"/>
      <c r="O787" s="24"/>
      <c r="P787" s="24"/>
      <c r="Q787" s="24"/>
      <c r="R787" s="24"/>
      <c r="S787" s="24"/>
      <c r="T787" s="24"/>
    </row>
    <row r="788" spans="2:20" x14ac:dyDescent="0.15">
      <c r="B788" s="24"/>
      <c r="C788" s="24"/>
      <c r="D788" s="24"/>
      <c r="E788" s="24"/>
      <c r="F788" s="24"/>
      <c r="G788" s="24"/>
      <c r="H788" s="24"/>
      <c r="I788" s="24"/>
      <c r="J788" s="24"/>
      <c r="K788" s="24"/>
      <c r="L788" s="24"/>
      <c r="M788" s="24"/>
      <c r="N788" s="24"/>
      <c r="O788" s="24"/>
      <c r="P788" s="24"/>
      <c r="Q788" s="24"/>
      <c r="R788" s="24"/>
      <c r="S788" s="24"/>
      <c r="T788" s="24"/>
    </row>
    <row r="789" spans="2:20" x14ac:dyDescent="0.15">
      <c r="B789" s="24"/>
      <c r="C789" s="24"/>
      <c r="D789" s="24"/>
      <c r="E789" s="24"/>
      <c r="F789" s="24"/>
      <c r="G789" s="24"/>
      <c r="H789" s="24"/>
      <c r="I789" s="24"/>
      <c r="J789" s="24"/>
      <c r="K789" s="24"/>
      <c r="L789" s="24"/>
      <c r="M789" s="24"/>
      <c r="N789" s="24"/>
      <c r="O789" s="24"/>
      <c r="P789" s="24"/>
      <c r="Q789" s="24"/>
      <c r="R789" s="24"/>
      <c r="S789" s="24"/>
      <c r="T789" s="24"/>
    </row>
    <row r="790" spans="2:20" x14ac:dyDescent="0.15">
      <c r="B790" s="24"/>
      <c r="C790" s="24"/>
      <c r="D790" s="24"/>
      <c r="E790" s="24"/>
      <c r="F790" s="24"/>
      <c r="G790" s="24"/>
      <c r="H790" s="24"/>
      <c r="I790" s="24"/>
      <c r="J790" s="24"/>
      <c r="K790" s="24"/>
      <c r="L790" s="24"/>
      <c r="M790" s="24"/>
      <c r="N790" s="24"/>
      <c r="O790" s="24"/>
      <c r="P790" s="24"/>
      <c r="Q790" s="24"/>
      <c r="R790" s="24"/>
      <c r="S790" s="24"/>
      <c r="T790" s="24"/>
    </row>
    <row r="791" spans="2:20" x14ac:dyDescent="0.15">
      <c r="B791" s="24"/>
      <c r="C791" s="24"/>
      <c r="D791" s="24"/>
      <c r="E791" s="24"/>
      <c r="F791" s="24"/>
      <c r="G791" s="24"/>
      <c r="H791" s="24"/>
      <c r="I791" s="24"/>
      <c r="J791" s="24"/>
      <c r="K791" s="24"/>
      <c r="L791" s="24"/>
      <c r="M791" s="24"/>
      <c r="N791" s="24"/>
      <c r="O791" s="24"/>
      <c r="P791" s="24"/>
      <c r="Q791" s="24"/>
      <c r="R791" s="24"/>
      <c r="S791" s="24"/>
      <c r="T791" s="24"/>
    </row>
    <row r="792" spans="2:20" x14ac:dyDescent="0.15">
      <c r="B792" s="24"/>
      <c r="C792" s="24"/>
      <c r="D792" s="24"/>
      <c r="E792" s="24"/>
      <c r="F792" s="24"/>
      <c r="G792" s="24"/>
      <c r="H792" s="24"/>
      <c r="I792" s="24"/>
      <c r="J792" s="24"/>
      <c r="K792" s="24"/>
      <c r="L792" s="24"/>
      <c r="M792" s="24"/>
      <c r="N792" s="24"/>
      <c r="O792" s="24"/>
      <c r="P792" s="24"/>
      <c r="Q792" s="24"/>
      <c r="R792" s="24"/>
      <c r="S792" s="24"/>
      <c r="T792" s="24"/>
    </row>
    <row r="793" spans="2:20" x14ac:dyDescent="0.15">
      <c r="B793" s="24"/>
      <c r="C793" s="24"/>
      <c r="D793" s="24"/>
      <c r="E793" s="24"/>
      <c r="F793" s="24"/>
      <c r="G793" s="24"/>
      <c r="H793" s="24"/>
      <c r="I793" s="24"/>
      <c r="J793" s="24"/>
      <c r="K793" s="24"/>
      <c r="L793" s="24"/>
      <c r="M793" s="24"/>
      <c r="N793" s="24"/>
      <c r="O793" s="24"/>
      <c r="P793" s="24"/>
      <c r="Q793" s="24"/>
      <c r="R793" s="24"/>
      <c r="S793" s="24"/>
      <c r="T793" s="24"/>
    </row>
    <row r="794" spans="2:20" x14ac:dyDescent="0.15">
      <c r="B794" s="24"/>
      <c r="C794" s="24"/>
      <c r="D794" s="24"/>
      <c r="E794" s="24"/>
      <c r="F794" s="24"/>
      <c r="G794" s="24"/>
      <c r="H794" s="24"/>
      <c r="I794" s="24"/>
      <c r="J794" s="24"/>
      <c r="K794" s="24"/>
      <c r="L794" s="24"/>
      <c r="M794" s="24"/>
      <c r="N794" s="24"/>
      <c r="O794" s="24"/>
      <c r="P794" s="24"/>
      <c r="Q794" s="24"/>
      <c r="R794" s="24"/>
      <c r="S794" s="24"/>
      <c r="T794" s="24"/>
    </row>
    <row r="795" spans="2:20" x14ac:dyDescent="0.15">
      <c r="B795" s="24"/>
      <c r="C795" s="24"/>
      <c r="D795" s="24"/>
      <c r="E795" s="24"/>
      <c r="F795" s="24"/>
      <c r="G795" s="24"/>
      <c r="H795" s="24"/>
      <c r="I795" s="24"/>
      <c r="J795" s="24"/>
      <c r="K795" s="24"/>
      <c r="L795" s="24"/>
      <c r="M795" s="24"/>
      <c r="N795" s="24"/>
      <c r="O795" s="24"/>
      <c r="P795" s="24"/>
      <c r="Q795" s="24"/>
      <c r="R795" s="24"/>
      <c r="S795" s="24"/>
      <c r="T795" s="24"/>
    </row>
    <row r="796" spans="2:20" x14ac:dyDescent="0.15">
      <c r="B796" s="24"/>
      <c r="C796" s="24"/>
      <c r="D796" s="24"/>
      <c r="E796" s="24"/>
      <c r="F796" s="24"/>
      <c r="G796" s="24"/>
      <c r="H796" s="24"/>
      <c r="I796" s="24"/>
      <c r="J796" s="24"/>
      <c r="K796" s="24"/>
      <c r="L796" s="24"/>
      <c r="M796" s="24"/>
      <c r="N796" s="24"/>
      <c r="O796" s="24"/>
      <c r="P796" s="24"/>
      <c r="Q796" s="24"/>
      <c r="R796" s="24"/>
      <c r="S796" s="24"/>
      <c r="T796" s="24"/>
    </row>
    <row r="797" spans="2:20" x14ac:dyDescent="0.15">
      <c r="B797" s="24"/>
      <c r="C797" s="24"/>
      <c r="D797" s="24"/>
      <c r="E797" s="24"/>
      <c r="F797" s="24"/>
      <c r="G797" s="24"/>
      <c r="H797" s="24"/>
      <c r="I797" s="24"/>
      <c r="J797" s="24"/>
      <c r="K797" s="24"/>
      <c r="L797" s="24"/>
      <c r="M797" s="24"/>
      <c r="N797" s="24"/>
      <c r="O797" s="24"/>
      <c r="P797" s="24"/>
      <c r="Q797" s="24"/>
      <c r="R797" s="24"/>
      <c r="S797" s="24"/>
      <c r="T797" s="24"/>
    </row>
    <row r="798" spans="2:20" x14ac:dyDescent="0.15">
      <c r="B798" s="24"/>
      <c r="C798" s="24"/>
      <c r="D798" s="24"/>
      <c r="E798" s="24"/>
      <c r="F798" s="24"/>
      <c r="G798" s="24"/>
      <c r="H798" s="24"/>
      <c r="I798" s="24"/>
      <c r="J798" s="24"/>
      <c r="K798" s="24"/>
      <c r="L798" s="24"/>
      <c r="M798" s="24"/>
      <c r="N798" s="24"/>
      <c r="O798" s="24"/>
      <c r="P798" s="24"/>
      <c r="Q798" s="24"/>
      <c r="R798" s="24"/>
      <c r="S798" s="24"/>
      <c r="T798" s="24"/>
    </row>
    <row r="799" spans="2:20" x14ac:dyDescent="0.15">
      <c r="B799" s="24"/>
      <c r="C799" s="24"/>
      <c r="D799" s="24"/>
      <c r="E799" s="24"/>
      <c r="F799" s="24"/>
      <c r="G799" s="24"/>
      <c r="H799" s="24"/>
      <c r="I799" s="24"/>
      <c r="J799" s="24"/>
      <c r="K799" s="24"/>
      <c r="L799" s="24"/>
      <c r="M799" s="24"/>
      <c r="N799" s="24"/>
      <c r="O799" s="24"/>
      <c r="P799" s="24"/>
      <c r="Q799" s="24"/>
      <c r="R799" s="24"/>
      <c r="S799" s="24"/>
      <c r="T799" s="24"/>
    </row>
    <row r="800" spans="2:20" x14ac:dyDescent="0.15">
      <c r="B800" s="24"/>
      <c r="C800" s="24"/>
      <c r="D800" s="24"/>
      <c r="E800" s="24"/>
      <c r="F800" s="24"/>
      <c r="G800" s="24"/>
      <c r="H800" s="24"/>
      <c r="I800" s="24"/>
      <c r="J800" s="24"/>
      <c r="K800" s="24"/>
      <c r="L800" s="24"/>
      <c r="M800" s="24"/>
      <c r="N800" s="24"/>
      <c r="O800" s="24"/>
      <c r="P800" s="24"/>
      <c r="Q800" s="24"/>
      <c r="R800" s="24"/>
      <c r="S800" s="24"/>
      <c r="T800" s="24"/>
    </row>
    <row r="801" spans="2:20" x14ac:dyDescent="0.15">
      <c r="B801" s="24"/>
      <c r="C801" s="24"/>
      <c r="D801" s="24"/>
      <c r="E801" s="24"/>
      <c r="F801" s="24"/>
      <c r="G801" s="24"/>
      <c r="H801" s="24"/>
      <c r="I801" s="24"/>
      <c r="J801" s="24"/>
      <c r="K801" s="24"/>
      <c r="L801" s="24"/>
      <c r="M801" s="24"/>
      <c r="N801" s="24"/>
      <c r="O801" s="24"/>
      <c r="P801" s="24"/>
      <c r="Q801" s="24"/>
      <c r="R801" s="24"/>
      <c r="S801" s="24"/>
      <c r="T801" s="24"/>
    </row>
    <row r="802" spans="2:20" x14ac:dyDescent="0.15">
      <c r="B802" s="24"/>
      <c r="C802" s="24"/>
      <c r="D802" s="24"/>
      <c r="E802" s="24"/>
      <c r="F802" s="24"/>
      <c r="G802" s="24"/>
      <c r="H802" s="24"/>
      <c r="I802" s="24"/>
      <c r="J802" s="24"/>
      <c r="K802" s="24"/>
      <c r="L802" s="24"/>
      <c r="M802" s="24"/>
      <c r="N802" s="24"/>
      <c r="O802" s="24"/>
      <c r="P802" s="24"/>
      <c r="Q802" s="24"/>
      <c r="R802" s="24"/>
      <c r="S802" s="24"/>
      <c r="T802" s="24"/>
    </row>
    <row r="803" spans="2:20" x14ac:dyDescent="0.15">
      <c r="B803" s="24"/>
      <c r="C803" s="24"/>
      <c r="D803" s="24"/>
      <c r="E803" s="24"/>
      <c r="F803" s="24"/>
      <c r="G803" s="24"/>
      <c r="H803" s="24"/>
      <c r="I803" s="24"/>
      <c r="J803" s="24"/>
      <c r="K803" s="24"/>
      <c r="L803" s="24"/>
      <c r="M803" s="24"/>
      <c r="N803" s="24"/>
      <c r="O803" s="24"/>
      <c r="P803" s="24"/>
      <c r="Q803" s="24"/>
      <c r="R803" s="24"/>
      <c r="S803" s="24"/>
      <c r="T803" s="24"/>
    </row>
    <row r="804" spans="2:20" x14ac:dyDescent="0.15">
      <c r="B804" s="24"/>
      <c r="C804" s="24"/>
      <c r="D804" s="24"/>
      <c r="E804" s="24"/>
      <c r="F804" s="24"/>
      <c r="G804" s="24"/>
      <c r="H804" s="24"/>
      <c r="I804" s="24"/>
      <c r="J804" s="24"/>
      <c r="K804" s="24"/>
      <c r="L804" s="24"/>
      <c r="M804" s="24"/>
      <c r="N804" s="24"/>
      <c r="O804" s="24"/>
      <c r="P804" s="24"/>
      <c r="Q804" s="24"/>
      <c r="R804" s="24"/>
      <c r="S804" s="24"/>
      <c r="T804" s="24"/>
    </row>
    <row r="805" spans="2:20" x14ac:dyDescent="0.15">
      <c r="B805" s="24"/>
      <c r="C805" s="24"/>
      <c r="D805" s="24"/>
      <c r="E805" s="24"/>
      <c r="F805" s="24"/>
      <c r="G805" s="24"/>
      <c r="H805" s="24"/>
      <c r="I805" s="24"/>
      <c r="J805" s="24"/>
      <c r="K805" s="24"/>
      <c r="L805" s="24"/>
      <c r="M805" s="24"/>
      <c r="N805" s="24"/>
      <c r="O805" s="24"/>
      <c r="P805" s="24"/>
      <c r="Q805" s="24"/>
      <c r="R805" s="24"/>
      <c r="S805" s="24"/>
      <c r="T805" s="24"/>
    </row>
    <row r="806" spans="2:20" x14ac:dyDescent="0.15">
      <c r="B806" s="24"/>
      <c r="C806" s="24"/>
      <c r="D806" s="24"/>
      <c r="E806" s="24"/>
      <c r="F806" s="24"/>
      <c r="G806" s="24"/>
      <c r="H806" s="24"/>
      <c r="I806" s="24"/>
      <c r="J806" s="24"/>
      <c r="K806" s="24"/>
      <c r="L806" s="24"/>
      <c r="M806" s="24"/>
      <c r="N806" s="24"/>
      <c r="O806" s="24"/>
      <c r="P806" s="24"/>
      <c r="Q806" s="24"/>
      <c r="R806" s="24"/>
      <c r="S806" s="24"/>
      <c r="T806" s="24"/>
    </row>
    <row r="807" spans="2:20" x14ac:dyDescent="0.15">
      <c r="B807" s="24"/>
      <c r="C807" s="24"/>
      <c r="D807" s="24"/>
      <c r="E807" s="24"/>
      <c r="F807" s="24"/>
      <c r="G807" s="24"/>
      <c r="H807" s="24"/>
      <c r="I807" s="24"/>
      <c r="J807" s="24"/>
      <c r="K807" s="24"/>
      <c r="L807" s="24"/>
      <c r="M807" s="24"/>
      <c r="N807" s="24"/>
      <c r="O807" s="24"/>
      <c r="P807" s="24"/>
      <c r="Q807" s="24"/>
      <c r="R807" s="24"/>
      <c r="S807" s="24"/>
      <c r="T807" s="24"/>
    </row>
    <row r="808" spans="2:20" x14ac:dyDescent="0.15">
      <c r="B808" s="24"/>
      <c r="C808" s="24"/>
      <c r="D808" s="24"/>
      <c r="E808" s="24"/>
      <c r="F808" s="24"/>
      <c r="G808" s="24"/>
      <c r="H808" s="24"/>
      <c r="I808" s="24"/>
      <c r="J808" s="24"/>
      <c r="K808" s="24"/>
      <c r="L808" s="24"/>
      <c r="M808" s="24"/>
      <c r="N808" s="24"/>
      <c r="O808" s="24"/>
      <c r="P808" s="24"/>
      <c r="Q808" s="24"/>
      <c r="R808" s="24"/>
      <c r="S808" s="24"/>
      <c r="T808" s="24"/>
    </row>
    <row r="809" spans="2:20" x14ac:dyDescent="0.15">
      <c r="B809" s="24"/>
      <c r="C809" s="24"/>
      <c r="D809" s="24"/>
      <c r="E809" s="24"/>
      <c r="F809" s="24"/>
      <c r="G809" s="24"/>
      <c r="H809" s="24"/>
      <c r="I809" s="24"/>
      <c r="J809" s="24"/>
      <c r="K809" s="24"/>
      <c r="L809" s="24"/>
      <c r="M809" s="24"/>
      <c r="N809" s="24"/>
      <c r="O809" s="24"/>
      <c r="P809" s="24"/>
      <c r="Q809" s="24"/>
      <c r="R809" s="24"/>
      <c r="S809" s="24"/>
      <c r="T809" s="24"/>
    </row>
    <row r="810" spans="2:20" x14ac:dyDescent="0.15">
      <c r="B810" s="24"/>
      <c r="C810" s="24"/>
      <c r="D810" s="24"/>
      <c r="E810" s="24"/>
      <c r="F810" s="24"/>
      <c r="G810" s="24"/>
      <c r="H810" s="24"/>
      <c r="I810" s="24"/>
      <c r="J810" s="24"/>
      <c r="K810" s="24"/>
      <c r="L810" s="24"/>
      <c r="M810" s="24"/>
      <c r="N810" s="24"/>
      <c r="O810" s="24"/>
      <c r="P810" s="24"/>
      <c r="Q810" s="24"/>
      <c r="R810" s="24"/>
      <c r="S810" s="24"/>
      <c r="T810" s="24"/>
    </row>
    <row r="811" spans="2:20" x14ac:dyDescent="0.15">
      <c r="B811" s="24"/>
      <c r="C811" s="24"/>
      <c r="D811" s="24"/>
      <c r="E811" s="24"/>
      <c r="F811" s="24"/>
      <c r="G811" s="24"/>
      <c r="H811" s="24"/>
      <c r="I811" s="24"/>
      <c r="J811" s="24"/>
      <c r="K811" s="24"/>
      <c r="L811" s="24"/>
      <c r="M811" s="24"/>
      <c r="N811" s="24"/>
      <c r="O811" s="24"/>
      <c r="P811" s="24"/>
      <c r="Q811" s="24"/>
      <c r="R811" s="24"/>
      <c r="S811" s="24"/>
      <c r="T811" s="24"/>
    </row>
    <row r="812" spans="2:20" x14ac:dyDescent="0.15">
      <c r="B812" s="24"/>
      <c r="C812" s="24"/>
      <c r="D812" s="24"/>
      <c r="E812" s="24"/>
      <c r="F812" s="24"/>
      <c r="G812" s="24"/>
      <c r="H812" s="24"/>
      <c r="I812" s="24"/>
      <c r="J812" s="24"/>
      <c r="K812" s="24"/>
      <c r="L812" s="24"/>
      <c r="M812" s="24"/>
      <c r="N812" s="24"/>
      <c r="O812" s="24"/>
      <c r="P812" s="24"/>
      <c r="Q812" s="24"/>
      <c r="R812" s="24"/>
      <c r="S812" s="24"/>
      <c r="T812" s="24"/>
    </row>
    <row r="813" spans="2:20" x14ac:dyDescent="0.15">
      <c r="B813" s="24"/>
      <c r="C813" s="24"/>
      <c r="D813" s="24"/>
      <c r="E813" s="24"/>
      <c r="F813" s="24"/>
      <c r="G813" s="24"/>
      <c r="H813" s="24"/>
      <c r="I813" s="24"/>
      <c r="J813" s="24"/>
      <c r="K813" s="24"/>
      <c r="L813" s="24"/>
      <c r="M813" s="24"/>
      <c r="N813" s="24"/>
      <c r="O813" s="24"/>
      <c r="P813" s="24"/>
      <c r="Q813" s="24"/>
      <c r="R813" s="24"/>
      <c r="S813" s="24"/>
      <c r="T813" s="24"/>
    </row>
    <row r="814" spans="2:20" x14ac:dyDescent="0.15">
      <c r="B814" s="24"/>
      <c r="C814" s="24"/>
      <c r="D814" s="24"/>
      <c r="E814" s="24"/>
      <c r="F814" s="24"/>
      <c r="G814" s="24"/>
      <c r="H814" s="24"/>
      <c r="I814" s="24"/>
      <c r="J814" s="24"/>
      <c r="K814" s="24"/>
      <c r="L814" s="24"/>
      <c r="M814" s="24"/>
      <c r="N814" s="24"/>
      <c r="O814" s="24"/>
      <c r="P814" s="24"/>
      <c r="Q814" s="24"/>
      <c r="R814" s="24"/>
      <c r="S814" s="24"/>
      <c r="T814" s="24"/>
    </row>
    <row r="815" spans="2:20" x14ac:dyDescent="0.15">
      <c r="B815" s="24"/>
      <c r="C815" s="24"/>
      <c r="D815" s="24"/>
      <c r="E815" s="24"/>
      <c r="F815" s="24"/>
      <c r="G815" s="24"/>
      <c r="H815" s="24"/>
      <c r="I815" s="24"/>
      <c r="J815" s="24"/>
      <c r="K815" s="24"/>
      <c r="L815" s="24"/>
      <c r="M815" s="24"/>
      <c r="N815" s="24"/>
      <c r="O815" s="24"/>
      <c r="P815" s="24"/>
      <c r="Q815" s="24"/>
      <c r="R815" s="24"/>
      <c r="S815" s="24"/>
      <c r="T815" s="24"/>
    </row>
    <row r="816" spans="2:20" x14ac:dyDescent="0.15">
      <c r="B816" s="24"/>
      <c r="C816" s="24"/>
      <c r="D816" s="24"/>
      <c r="E816" s="24"/>
      <c r="F816" s="24"/>
      <c r="G816" s="24"/>
      <c r="H816" s="24"/>
      <c r="I816" s="24"/>
      <c r="J816" s="24"/>
      <c r="K816" s="24"/>
      <c r="L816" s="24"/>
      <c r="M816" s="24"/>
      <c r="N816" s="24"/>
      <c r="O816" s="24"/>
      <c r="P816" s="24"/>
      <c r="Q816" s="24"/>
      <c r="R816" s="24"/>
      <c r="S816" s="24"/>
      <c r="T816" s="24"/>
    </row>
    <row r="817" spans="2:20" x14ac:dyDescent="0.15">
      <c r="B817" s="24"/>
      <c r="C817" s="24"/>
      <c r="D817" s="24"/>
      <c r="E817" s="24"/>
      <c r="F817" s="24"/>
      <c r="G817" s="24"/>
      <c r="H817" s="24"/>
      <c r="I817" s="24"/>
      <c r="J817" s="24"/>
      <c r="K817" s="24"/>
      <c r="L817" s="24"/>
      <c r="M817" s="24"/>
      <c r="N817" s="24"/>
      <c r="O817" s="24"/>
      <c r="P817" s="24"/>
      <c r="Q817" s="24"/>
      <c r="R817" s="24"/>
      <c r="S817" s="24"/>
      <c r="T817" s="24"/>
    </row>
    <row r="818" spans="2:20" x14ac:dyDescent="0.15">
      <c r="B818" s="24"/>
      <c r="C818" s="24"/>
      <c r="D818" s="24"/>
      <c r="E818" s="24"/>
      <c r="F818" s="24"/>
      <c r="G818" s="24"/>
      <c r="H818" s="24"/>
      <c r="I818" s="24"/>
      <c r="J818" s="24"/>
      <c r="K818" s="24"/>
      <c r="L818" s="24"/>
      <c r="M818" s="24"/>
      <c r="N818" s="24"/>
      <c r="O818" s="24"/>
      <c r="P818" s="24"/>
      <c r="Q818" s="24"/>
      <c r="R818" s="24"/>
      <c r="S818" s="24"/>
      <c r="T818" s="24"/>
    </row>
    <row r="819" spans="2:20" x14ac:dyDescent="0.15">
      <c r="B819" s="24"/>
      <c r="C819" s="24"/>
      <c r="D819" s="24"/>
      <c r="E819" s="24"/>
      <c r="F819" s="24"/>
      <c r="G819" s="24"/>
      <c r="H819" s="24"/>
      <c r="I819" s="24"/>
      <c r="J819" s="24"/>
      <c r="K819" s="24"/>
      <c r="L819" s="24"/>
      <c r="M819" s="24"/>
      <c r="N819" s="24"/>
      <c r="O819" s="24"/>
      <c r="P819" s="24"/>
      <c r="Q819" s="24"/>
      <c r="R819" s="24"/>
      <c r="S819" s="24"/>
      <c r="T819" s="24"/>
    </row>
    <row r="820" spans="2:20" x14ac:dyDescent="0.15">
      <c r="B820" s="24"/>
      <c r="C820" s="24"/>
      <c r="D820" s="24"/>
      <c r="E820" s="24"/>
      <c r="F820" s="24"/>
      <c r="G820" s="24"/>
      <c r="H820" s="24"/>
      <c r="I820" s="24"/>
      <c r="J820" s="24"/>
      <c r="K820" s="24"/>
      <c r="L820" s="24"/>
      <c r="M820" s="24"/>
      <c r="N820" s="24"/>
      <c r="O820" s="24"/>
      <c r="P820" s="24"/>
      <c r="Q820" s="24"/>
      <c r="R820" s="24"/>
      <c r="S820" s="24"/>
      <c r="T820" s="24"/>
    </row>
    <row r="821" spans="2:20" x14ac:dyDescent="0.15">
      <c r="B821" s="24"/>
      <c r="C821" s="24"/>
      <c r="D821" s="24"/>
      <c r="E821" s="24"/>
      <c r="F821" s="24"/>
      <c r="G821" s="24"/>
      <c r="H821" s="24"/>
      <c r="I821" s="24"/>
      <c r="J821" s="24"/>
      <c r="K821" s="24"/>
      <c r="L821" s="24"/>
      <c r="M821" s="24"/>
      <c r="N821" s="24"/>
      <c r="O821" s="24"/>
      <c r="P821" s="24"/>
      <c r="Q821" s="24"/>
      <c r="R821" s="24"/>
      <c r="S821" s="24"/>
      <c r="T821" s="24"/>
    </row>
    <row r="822" spans="2:20" x14ac:dyDescent="0.15">
      <c r="B822" s="24"/>
      <c r="C822" s="24"/>
      <c r="D822" s="24"/>
      <c r="E822" s="24"/>
      <c r="F822" s="24"/>
      <c r="G822" s="24"/>
      <c r="H822" s="24"/>
      <c r="I822" s="24"/>
      <c r="J822" s="24"/>
      <c r="K822" s="24"/>
      <c r="L822" s="24"/>
      <c r="M822" s="24"/>
      <c r="N822" s="24"/>
      <c r="O822" s="24"/>
      <c r="P822" s="24"/>
      <c r="Q822" s="24"/>
      <c r="R822" s="24"/>
      <c r="S822" s="24"/>
      <c r="T822" s="24"/>
    </row>
    <row r="823" spans="2:20" x14ac:dyDescent="0.15">
      <c r="B823" s="24"/>
      <c r="C823" s="24"/>
      <c r="D823" s="24"/>
      <c r="E823" s="24"/>
      <c r="F823" s="24"/>
      <c r="G823" s="24"/>
      <c r="H823" s="24"/>
      <c r="I823" s="24"/>
      <c r="J823" s="24"/>
      <c r="K823" s="24"/>
      <c r="L823" s="24"/>
      <c r="M823" s="24"/>
      <c r="N823" s="24"/>
      <c r="O823" s="24"/>
      <c r="P823" s="24"/>
      <c r="Q823" s="24"/>
      <c r="R823" s="24"/>
      <c r="S823" s="24"/>
      <c r="T823" s="24"/>
    </row>
    <row r="824" spans="2:20" x14ac:dyDescent="0.15">
      <c r="B824" s="24"/>
      <c r="C824" s="24"/>
      <c r="D824" s="24"/>
      <c r="E824" s="24"/>
      <c r="F824" s="24"/>
      <c r="G824" s="24"/>
      <c r="H824" s="24"/>
      <c r="I824" s="24"/>
      <c r="J824" s="24"/>
      <c r="K824" s="24"/>
      <c r="L824" s="24"/>
      <c r="M824" s="24"/>
      <c r="N824" s="24"/>
      <c r="O824" s="24"/>
      <c r="P824" s="24"/>
      <c r="Q824" s="24"/>
      <c r="R824" s="24"/>
      <c r="S824" s="24"/>
      <c r="T824" s="24"/>
    </row>
    <row r="825" spans="2:20" x14ac:dyDescent="0.15">
      <c r="B825" s="24"/>
      <c r="C825" s="24"/>
      <c r="D825" s="24"/>
      <c r="E825" s="24"/>
      <c r="F825" s="24"/>
      <c r="G825" s="24"/>
      <c r="H825" s="24"/>
      <c r="I825" s="24"/>
      <c r="J825" s="24"/>
      <c r="K825" s="24"/>
      <c r="L825" s="24"/>
      <c r="M825" s="24"/>
      <c r="N825" s="24"/>
      <c r="O825" s="24"/>
      <c r="P825" s="24"/>
      <c r="Q825" s="24"/>
      <c r="R825" s="24"/>
      <c r="S825" s="24"/>
      <c r="T825" s="24"/>
    </row>
    <row r="826" spans="2:20" x14ac:dyDescent="0.15">
      <c r="B826" s="24"/>
      <c r="C826" s="24"/>
      <c r="D826" s="24"/>
      <c r="E826" s="24"/>
      <c r="F826" s="24"/>
      <c r="G826" s="24"/>
      <c r="H826" s="24"/>
      <c r="I826" s="24"/>
      <c r="J826" s="24"/>
      <c r="K826" s="24"/>
      <c r="L826" s="24"/>
      <c r="M826" s="24"/>
      <c r="N826" s="24"/>
      <c r="O826" s="24"/>
      <c r="P826" s="24"/>
      <c r="Q826" s="24"/>
      <c r="R826" s="24"/>
      <c r="S826" s="24"/>
      <c r="T826" s="24"/>
    </row>
    <row r="827" spans="2:20" x14ac:dyDescent="0.15">
      <c r="B827" s="24"/>
      <c r="C827" s="24"/>
      <c r="D827" s="24"/>
      <c r="E827" s="24"/>
      <c r="F827" s="24"/>
      <c r="G827" s="24"/>
      <c r="H827" s="24"/>
      <c r="I827" s="24"/>
      <c r="J827" s="24"/>
      <c r="K827" s="24"/>
      <c r="L827" s="24"/>
      <c r="M827" s="24"/>
      <c r="N827" s="24"/>
      <c r="O827" s="24"/>
      <c r="P827" s="24"/>
      <c r="Q827" s="24"/>
      <c r="R827" s="24"/>
      <c r="S827" s="24"/>
      <c r="T827" s="24"/>
    </row>
    <row r="828" spans="2:20" x14ac:dyDescent="0.15">
      <c r="B828" s="24"/>
      <c r="C828" s="24"/>
      <c r="D828" s="24"/>
      <c r="E828" s="24"/>
      <c r="F828" s="24"/>
      <c r="G828" s="24"/>
      <c r="H828" s="24"/>
      <c r="I828" s="24"/>
      <c r="J828" s="24"/>
      <c r="K828" s="24"/>
      <c r="L828" s="24"/>
      <c r="M828" s="24"/>
      <c r="N828" s="24"/>
      <c r="O828" s="24"/>
      <c r="P828" s="24"/>
      <c r="Q828" s="24"/>
      <c r="R828" s="24"/>
      <c r="S828" s="24"/>
      <c r="T828" s="24"/>
    </row>
    <row r="829" spans="2:20" x14ac:dyDescent="0.15">
      <c r="B829" s="24"/>
      <c r="C829" s="24"/>
      <c r="D829" s="24"/>
      <c r="E829" s="24"/>
      <c r="F829" s="24"/>
      <c r="G829" s="24"/>
      <c r="H829" s="24"/>
      <c r="I829" s="24"/>
      <c r="J829" s="24"/>
      <c r="K829" s="24"/>
      <c r="L829" s="24"/>
      <c r="M829" s="24"/>
      <c r="N829" s="24"/>
      <c r="O829" s="24"/>
      <c r="P829" s="24"/>
      <c r="Q829" s="24"/>
      <c r="R829" s="24"/>
      <c r="S829" s="24"/>
      <c r="T829" s="24"/>
    </row>
    <row r="830" spans="2:20" x14ac:dyDescent="0.15">
      <c r="B830" s="24"/>
      <c r="C830" s="24"/>
      <c r="D830" s="24"/>
      <c r="E830" s="24"/>
      <c r="F830" s="24"/>
      <c r="G830" s="24"/>
      <c r="H830" s="24"/>
      <c r="I830" s="24"/>
      <c r="J830" s="24"/>
      <c r="K830" s="24"/>
      <c r="L830" s="24"/>
      <c r="M830" s="24"/>
      <c r="N830" s="24"/>
      <c r="O830" s="24"/>
      <c r="P830" s="24"/>
      <c r="Q830" s="24"/>
      <c r="R830" s="24"/>
      <c r="S830" s="24"/>
      <c r="T830" s="24"/>
    </row>
    <row r="831" spans="2:20" x14ac:dyDescent="0.15">
      <c r="B831" s="24"/>
      <c r="C831" s="24"/>
      <c r="D831" s="24"/>
      <c r="E831" s="24"/>
      <c r="F831" s="24"/>
      <c r="G831" s="24"/>
      <c r="H831" s="24"/>
      <c r="I831" s="24"/>
      <c r="J831" s="24"/>
      <c r="K831" s="24"/>
      <c r="L831" s="24"/>
      <c r="M831" s="24"/>
      <c r="N831" s="24"/>
      <c r="O831" s="24"/>
      <c r="P831" s="24"/>
      <c r="Q831" s="24"/>
      <c r="R831" s="24"/>
      <c r="S831" s="24"/>
      <c r="T831" s="24"/>
    </row>
    <row r="832" spans="2:20" x14ac:dyDescent="0.15">
      <c r="B832" s="24"/>
      <c r="C832" s="24"/>
      <c r="D832" s="24"/>
      <c r="E832" s="24"/>
      <c r="F832" s="24"/>
      <c r="G832" s="24"/>
      <c r="H832" s="24"/>
      <c r="I832" s="24"/>
      <c r="J832" s="24"/>
      <c r="K832" s="24"/>
      <c r="L832" s="24"/>
      <c r="M832" s="24"/>
      <c r="N832" s="24"/>
      <c r="O832" s="24"/>
      <c r="P832" s="24"/>
      <c r="Q832" s="24"/>
      <c r="R832" s="24"/>
      <c r="S832" s="24"/>
      <c r="T832" s="24"/>
    </row>
    <row r="833" spans="2:20" x14ac:dyDescent="0.15">
      <c r="B833" s="24"/>
      <c r="C833" s="24"/>
      <c r="D833" s="24"/>
      <c r="E833" s="24"/>
      <c r="F833" s="24"/>
      <c r="G833" s="24"/>
      <c r="H833" s="24"/>
      <c r="I833" s="24"/>
      <c r="J833" s="24"/>
      <c r="K833" s="24"/>
      <c r="L833" s="24"/>
      <c r="M833" s="24"/>
      <c r="N833" s="24"/>
      <c r="O833" s="24"/>
      <c r="P833" s="24"/>
      <c r="Q833" s="24"/>
      <c r="R833" s="24"/>
      <c r="S833" s="24"/>
      <c r="T833" s="24"/>
    </row>
    <row r="834" spans="2:20" x14ac:dyDescent="0.15">
      <c r="B834" s="24"/>
      <c r="C834" s="24"/>
      <c r="D834" s="24"/>
      <c r="E834" s="24"/>
      <c r="F834" s="24"/>
      <c r="G834" s="24"/>
      <c r="H834" s="24"/>
      <c r="I834" s="24"/>
      <c r="J834" s="24"/>
      <c r="K834" s="24"/>
      <c r="L834" s="24"/>
      <c r="M834" s="24"/>
      <c r="N834" s="24"/>
      <c r="O834" s="24"/>
      <c r="P834" s="24"/>
      <c r="Q834" s="24"/>
      <c r="R834" s="24"/>
      <c r="S834" s="24"/>
      <c r="T834" s="24"/>
    </row>
    <row r="835" spans="2:20" x14ac:dyDescent="0.15">
      <c r="B835" s="24"/>
      <c r="C835" s="24"/>
      <c r="D835" s="24"/>
      <c r="E835" s="24"/>
      <c r="F835" s="24"/>
      <c r="G835" s="24"/>
      <c r="H835" s="24"/>
      <c r="I835" s="24"/>
      <c r="J835" s="24"/>
      <c r="K835" s="24"/>
      <c r="L835" s="24"/>
      <c r="M835" s="24"/>
      <c r="N835" s="24"/>
      <c r="O835" s="24"/>
      <c r="P835" s="24"/>
      <c r="Q835" s="24"/>
      <c r="R835" s="24"/>
      <c r="S835" s="24"/>
      <c r="T835" s="24"/>
    </row>
    <row r="836" spans="2:20" x14ac:dyDescent="0.15">
      <c r="B836" s="24"/>
      <c r="C836" s="24"/>
      <c r="D836" s="24"/>
      <c r="E836" s="24"/>
      <c r="F836" s="24"/>
      <c r="G836" s="24"/>
      <c r="H836" s="24"/>
      <c r="I836" s="24"/>
      <c r="J836" s="24"/>
      <c r="K836" s="24"/>
      <c r="L836" s="24"/>
      <c r="M836" s="24"/>
      <c r="N836" s="24"/>
      <c r="O836" s="24"/>
      <c r="P836" s="24"/>
      <c r="Q836" s="24"/>
      <c r="R836" s="24"/>
      <c r="S836" s="24"/>
      <c r="T836" s="24"/>
    </row>
    <row r="837" spans="2:20" x14ac:dyDescent="0.15">
      <c r="B837" s="24"/>
      <c r="C837" s="24"/>
      <c r="D837" s="24"/>
      <c r="E837" s="24"/>
      <c r="F837" s="24"/>
      <c r="G837" s="24"/>
      <c r="H837" s="24"/>
      <c r="I837" s="24"/>
      <c r="J837" s="24"/>
      <c r="K837" s="24"/>
      <c r="L837" s="24"/>
      <c r="M837" s="24"/>
      <c r="N837" s="24"/>
      <c r="O837" s="24"/>
      <c r="P837" s="24"/>
      <c r="Q837" s="24"/>
      <c r="R837" s="24"/>
      <c r="S837" s="24"/>
      <c r="T837" s="24"/>
    </row>
    <row r="838" spans="2:20" x14ac:dyDescent="0.15">
      <c r="B838" s="24"/>
      <c r="C838" s="24"/>
      <c r="D838" s="24"/>
      <c r="E838" s="24"/>
      <c r="F838" s="24"/>
      <c r="G838" s="24"/>
      <c r="H838" s="24"/>
      <c r="I838" s="24"/>
      <c r="J838" s="24"/>
      <c r="K838" s="24"/>
      <c r="L838" s="24"/>
      <c r="M838" s="24"/>
      <c r="N838" s="24"/>
      <c r="O838" s="24"/>
      <c r="P838" s="24"/>
      <c r="Q838" s="24"/>
      <c r="R838" s="24"/>
      <c r="S838" s="24"/>
      <c r="T838" s="24"/>
    </row>
    <row r="839" spans="2:20" x14ac:dyDescent="0.15">
      <c r="B839" s="24"/>
      <c r="C839" s="24"/>
      <c r="D839" s="24"/>
      <c r="E839" s="24"/>
      <c r="F839" s="24"/>
      <c r="G839" s="24"/>
      <c r="H839" s="24"/>
      <c r="I839" s="24"/>
      <c r="J839" s="24"/>
      <c r="K839" s="24"/>
      <c r="L839" s="24"/>
      <c r="M839" s="24"/>
      <c r="N839" s="24"/>
      <c r="O839" s="24"/>
      <c r="P839" s="24"/>
      <c r="Q839" s="24"/>
      <c r="R839" s="24"/>
      <c r="S839" s="24"/>
      <c r="T839" s="24"/>
    </row>
    <row r="840" spans="2:20" x14ac:dyDescent="0.15">
      <c r="B840" s="24"/>
      <c r="C840" s="24"/>
      <c r="D840" s="24"/>
      <c r="E840" s="24"/>
      <c r="F840" s="24"/>
      <c r="G840" s="24"/>
      <c r="H840" s="24"/>
      <c r="I840" s="24"/>
      <c r="J840" s="24"/>
      <c r="K840" s="24"/>
      <c r="L840" s="24"/>
      <c r="M840" s="24"/>
      <c r="N840" s="24"/>
      <c r="O840" s="24"/>
      <c r="P840" s="24"/>
      <c r="Q840" s="24"/>
      <c r="R840" s="24"/>
      <c r="S840" s="24"/>
      <c r="T840" s="24"/>
    </row>
    <row r="841" spans="2:20" x14ac:dyDescent="0.15">
      <c r="B841" s="24"/>
      <c r="C841" s="24"/>
      <c r="D841" s="24"/>
      <c r="E841" s="24"/>
      <c r="F841" s="24"/>
      <c r="G841" s="24"/>
      <c r="H841" s="24"/>
      <c r="I841" s="24"/>
      <c r="J841" s="24"/>
      <c r="K841" s="24"/>
      <c r="L841" s="24"/>
      <c r="M841" s="24"/>
      <c r="N841" s="24"/>
      <c r="O841" s="24"/>
      <c r="P841" s="24"/>
      <c r="Q841" s="24"/>
      <c r="R841" s="24"/>
      <c r="S841" s="24"/>
      <c r="T841" s="24"/>
    </row>
    <row r="842" spans="2:20" x14ac:dyDescent="0.15">
      <c r="B842" s="24"/>
      <c r="C842" s="24"/>
      <c r="D842" s="24"/>
      <c r="E842" s="24"/>
      <c r="F842" s="24"/>
      <c r="G842" s="24"/>
      <c r="H842" s="24"/>
      <c r="I842" s="24"/>
      <c r="J842" s="24"/>
      <c r="K842" s="24"/>
      <c r="L842" s="24"/>
      <c r="M842" s="24"/>
      <c r="N842" s="24"/>
      <c r="O842" s="24"/>
      <c r="P842" s="24"/>
      <c r="Q842" s="24"/>
      <c r="R842" s="24"/>
      <c r="S842" s="24"/>
      <c r="T842" s="24"/>
    </row>
    <row r="843" spans="2:20" x14ac:dyDescent="0.15">
      <c r="B843" s="24"/>
      <c r="C843" s="24"/>
      <c r="D843" s="24"/>
      <c r="E843" s="24"/>
      <c r="F843" s="24"/>
      <c r="G843" s="24"/>
      <c r="H843" s="24"/>
      <c r="I843" s="24"/>
      <c r="J843" s="24"/>
      <c r="K843" s="24"/>
      <c r="L843" s="24"/>
      <c r="M843" s="24"/>
      <c r="N843" s="24"/>
      <c r="O843" s="24"/>
      <c r="P843" s="24"/>
      <c r="Q843" s="24"/>
      <c r="R843" s="24"/>
      <c r="S843" s="24"/>
      <c r="T843" s="24"/>
    </row>
    <row r="844" spans="2:20" x14ac:dyDescent="0.15">
      <c r="B844" s="24"/>
      <c r="C844" s="24"/>
      <c r="D844" s="24"/>
      <c r="E844" s="24"/>
      <c r="F844" s="24"/>
      <c r="G844" s="24"/>
      <c r="H844" s="24"/>
      <c r="I844" s="24"/>
      <c r="J844" s="24"/>
      <c r="K844" s="24"/>
      <c r="L844" s="24"/>
      <c r="M844" s="24"/>
      <c r="N844" s="24"/>
      <c r="O844" s="24"/>
      <c r="P844" s="24"/>
      <c r="Q844" s="24"/>
      <c r="R844" s="24"/>
      <c r="S844" s="24"/>
      <c r="T844" s="24"/>
    </row>
    <row r="845" spans="2:20" x14ac:dyDescent="0.15">
      <c r="B845" s="24"/>
      <c r="C845" s="24"/>
      <c r="D845" s="24"/>
      <c r="E845" s="24"/>
      <c r="F845" s="24"/>
      <c r="G845" s="24"/>
      <c r="H845" s="24"/>
      <c r="I845" s="24"/>
      <c r="J845" s="24"/>
      <c r="K845" s="24"/>
      <c r="L845" s="24"/>
      <c r="M845" s="24"/>
      <c r="N845" s="24"/>
      <c r="O845" s="24"/>
      <c r="P845" s="24"/>
      <c r="Q845" s="24"/>
      <c r="R845" s="24"/>
      <c r="S845" s="24"/>
      <c r="T845" s="24"/>
    </row>
    <row r="846" spans="2:20" x14ac:dyDescent="0.15">
      <c r="B846" s="24"/>
      <c r="C846" s="24"/>
      <c r="D846" s="24"/>
      <c r="E846" s="24"/>
      <c r="F846" s="24"/>
      <c r="G846" s="24"/>
      <c r="H846" s="24"/>
      <c r="I846" s="24"/>
      <c r="J846" s="24"/>
      <c r="K846" s="24"/>
      <c r="L846" s="24"/>
      <c r="M846" s="24"/>
      <c r="N846" s="24"/>
      <c r="O846" s="24"/>
      <c r="P846" s="24"/>
      <c r="Q846" s="24"/>
      <c r="R846" s="24"/>
      <c r="S846" s="24"/>
      <c r="T846" s="24"/>
    </row>
    <row r="847" spans="2:20" x14ac:dyDescent="0.15">
      <c r="B847" s="24"/>
      <c r="C847" s="24"/>
      <c r="D847" s="24"/>
      <c r="E847" s="24"/>
      <c r="F847" s="24"/>
      <c r="G847" s="24"/>
      <c r="H847" s="24"/>
      <c r="I847" s="24"/>
      <c r="J847" s="24"/>
      <c r="K847" s="24"/>
      <c r="L847" s="24"/>
      <c r="M847" s="24"/>
      <c r="N847" s="24"/>
      <c r="O847" s="24"/>
      <c r="P847" s="24"/>
      <c r="Q847" s="24"/>
      <c r="R847" s="24"/>
      <c r="S847" s="24"/>
      <c r="T847" s="24"/>
    </row>
    <row r="848" spans="2:20" x14ac:dyDescent="0.15">
      <c r="B848" s="24"/>
      <c r="C848" s="24"/>
      <c r="D848" s="24"/>
      <c r="E848" s="24"/>
      <c r="F848" s="24"/>
      <c r="G848" s="24"/>
      <c r="H848" s="24"/>
      <c r="I848" s="24"/>
      <c r="J848" s="24"/>
      <c r="K848" s="24"/>
      <c r="L848" s="24"/>
      <c r="M848" s="24"/>
      <c r="N848" s="24"/>
      <c r="O848" s="24"/>
      <c r="P848" s="24"/>
      <c r="Q848" s="24"/>
      <c r="R848" s="24"/>
      <c r="S848" s="24"/>
      <c r="T848" s="24"/>
    </row>
    <row r="849" spans="2:20" x14ac:dyDescent="0.15">
      <c r="B849" s="24"/>
      <c r="C849" s="24"/>
      <c r="D849" s="24"/>
      <c r="E849" s="24"/>
      <c r="F849" s="24"/>
      <c r="G849" s="24"/>
      <c r="H849" s="24"/>
      <c r="I849" s="24"/>
      <c r="J849" s="24"/>
      <c r="K849" s="24"/>
      <c r="L849" s="24"/>
      <c r="M849" s="24"/>
      <c r="N849" s="24"/>
      <c r="O849" s="24"/>
      <c r="P849" s="24"/>
      <c r="Q849" s="24"/>
      <c r="R849" s="24"/>
      <c r="S849" s="24"/>
      <c r="T849" s="24"/>
    </row>
    <row r="850" spans="2:20" x14ac:dyDescent="0.15">
      <c r="B850" s="24"/>
      <c r="C850" s="24"/>
      <c r="D850" s="24"/>
      <c r="E850" s="24"/>
      <c r="F850" s="24"/>
      <c r="G850" s="24"/>
      <c r="H850" s="24"/>
      <c r="I850" s="24"/>
      <c r="J850" s="24"/>
      <c r="K850" s="24"/>
      <c r="L850" s="24"/>
      <c r="M850" s="24"/>
      <c r="N850" s="24"/>
      <c r="O850" s="24"/>
      <c r="P850" s="24"/>
      <c r="Q850" s="24"/>
      <c r="R850" s="24"/>
      <c r="S850" s="24"/>
      <c r="T850" s="24"/>
    </row>
    <row r="851" spans="2:20" x14ac:dyDescent="0.15">
      <c r="B851" s="24"/>
      <c r="C851" s="24"/>
      <c r="D851" s="24"/>
      <c r="E851" s="24"/>
      <c r="F851" s="24"/>
      <c r="G851" s="24"/>
      <c r="H851" s="24"/>
      <c r="I851" s="24"/>
      <c r="J851" s="24"/>
      <c r="K851" s="24"/>
      <c r="L851" s="24"/>
      <c r="M851" s="24"/>
      <c r="N851" s="24"/>
      <c r="O851" s="24"/>
      <c r="P851" s="24"/>
      <c r="Q851" s="24"/>
      <c r="R851" s="24"/>
      <c r="S851" s="24"/>
      <c r="T851" s="24"/>
    </row>
    <row r="852" spans="2:20" x14ac:dyDescent="0.15">
      <c r="B852" s="24"/>
      <c r="C852" s="24"/>
      <c r="D852" s="24"/>
      <c r="E852" s="24"/>
      <c r="F852" s="24"/>
      <c r="G852" s="24"/>
      <c r="H852" s="24"/>
      <c r="I852" s="24"/>
      <c r="J852" s="24"/>
      <c r="K852" s="24"/>
      <c r="L852" s="24"/>
      <c r="M852" s="24"/>
      <c r="N852" s="24"/>
      <c r="O852" s="24"/>
      <c r="P852" s="24"/>
      <c r="Q852" s="24"/>
      <c r="R852" s="24"/>
      <c r="S852" s="24"/>
      <c r="T852" s="24"/>
    </row>
    <row r="853" spans="2:20" x14ac:dyDescent="0.15">
      <c r="B853" s="24"/>
      <c r="C853" s="24"/>
      <c r="D853" s="24"/>
      <c r="E853" s="24"/>
      <c r="F853" s="24"/>
      <c r="G853" s="24"/>
      <c r="H853" s="24"/>
      <c r="I853" s="24"/>
      <c r="J853" s="24"/>
      <c r="K853" s="24"/>
      <c r="L853" s="24"/>
      <c r="M853" s="24"/>
      <c r="N853" s="24"/>
      <c r="O853" s="24"/>
      <c r="P853" s="24"/>
      <c r="Q853" s="24"/>
      <c r="R853" s="24"/>
      <c r="S853" s="24"/>
      <c r="T853" s="24"/>
    </row>
    <row r="854" spans="2:20" x14ac:dyDescent="0.15">
      <c r="B854" s="24"/>
      <c r="C854" s="24"/>
      <c r="D854" s="24"/>
      <c r="E854" s="24"/>
      <c r="F854" s="24"/>
      <c r="G854" s="24"/>
      <c r="H854" s="24"/>
      <c r="I854" s="24"/>
      <c r="J854" s="24"/>
      <c r="K854" s="24"/>
      <c r="L854" s="24"/>
      <c r="M854" s="24"/>
      <c r="N854" s="24"/>
      <c r="O854" s="24"/>
      <c r="P854" s="24"/>
      <c r="Q854" s="24"/>
      <c r="R854" s="24"/>
      <c r="S854" s="24"/>
      <c r="T854" s="24"/>
    </row>
    <row r="855" spans="2:20" x14ac:dyDescent="0.15">
      <c r="B855" s="24"/>
      <c r="C855" s="24"/>
      <c r="D855" s="24"/>
      <c r="E855" s="24"/>
      <c r="F855" s="24"/>
      <c r="G855" s="24"/>
      <c r="H855" s="24"/>
      <c r="I855" s="24"/>
      <c r="J855" s="24"/>
      <c r="K855" s="24"/>
      <c r="L855" s="24"/>
      <c r="M855" s="24"/>
      <c r="N855" s="24"/>
      <c r="O855" s="24"/>
      <c r="P855" s="24"/>
      <c r="Q855" s="24"/>
      <c r="R855" s="24"/>
      <c r="S855" s="24"/>
      <c r="T855" s="24"/>
    </row>
  </sheetData>
  <sheetProtection algorithmName="SHA-512" hashValue="YKny6+QfXDuKfvy4wPqwz1TMAyxUsoGsqXjcd8GrP5mrFNLkGuFvuEdlDefFmKq6P5YDuhc5ylYNTyv+Jlj2Ew==" saltValue="giAbvW0wLuHVWFzWFxNlUA==" spinCount="100000" sheet="1" objects="1" scenarios="1" selectLockedCells="1"/>
  <mergeCells count="77">
    <mergeCell ref="G32:I32"/>
    <mergeCell ref="G46:I46"/>
    <mergeCell ref="C38:F38"/>
    <mergeCell ref="G39:I39"/>
    <mergeCell ref="P38:Q38"/>
    <mergeCell ref="O17:S17"/>
    <mergeCell ref="T5:U18"/>
    <mergeCell ref="P39:Q39"/>
    <mergeCell ref="P47:Q47"/>
    <mergeCell ref="P34:Q34"/>
    <mergeCell ref="P33:Q33"/>
    <mergeCell ref="H22:P22"/>
    <mergeCell ref="H23:P24"/>
    <mergeCell ref="P42:Q42"/>
    <mergeCell ref="G47:I47"/>
    <mergeCell ref="G44:I44"/>
    <mergeCell ref="B20:U20"/>
    <mergeCell ref="C31:F31"/>
    <mergeCell ref="C45:F45"/>
    <mergeCell ref="C47:F47"/>
    <mergeCell ref="G45:I45"/>
    <mergeCell ref="U51:W51"/>
    <mergeCell ref="P50:Q50"/>
    <mergeCell ref="P36:Q36"/>
    <mergeCell ref="G13:I13"/>
    <mergeCell ref="L15:N15"/>
    <mergeCell ref="G37:I37"/>
    <mergeCell ref="P48:Q48"/>
    <mergeCell ref="P32:Q32"/>
    <mergeCell ref="G35:I35"/>
    <mergeCell ref="G36:I36"/>
    <mergeCell ref="G48:I48"/>
    <mergeCell ref="B26:L26"/>
    <mergeCell ref="D13:F13"/>
    <mergeCell ref="B13:C13"/>
    <mergeCell ref="P45:Q45"/>
    <mergeCell ref="M26:T26"/>
    <mergeCell ref="G83:I83"/>
    <mergeCell ref="N74:Q74"/>
    <mergeCell ref="G82:I82"/>
    <mergeCell ref="G81:I81"/>
    <mergeCell ref="G79:I79"/>
    <mergeCell ref="G74:I74"/>
    <mergeCell ref="P96:T96"/>
    <mergeCell ref="P81:Q81"/>
    <mergeCell ref="P84:Q84"/>
    <mergeCell ref="M60:T60"/>
    <mergeCell ref="N63:Q63"/>
    <mergeCell ref="P66:Q66"/>
    <mergeCell ref="N87:P87"/>
    <mergeCell ref="Q95:T95"/>
    <mergeCell ref="N88:P88"/>
    <mergeCell ref="C73:F73"/>
    <mergeCell ref="G72:I72"/>
    <mergeCell ref="G80:I80"/>
    <mergeCell ref="G61:I61"/>
    <mergeCell ref="G60:I60"/>
    <mergeCell ref="V58:V61"/>
    <mergeCell ref="U52:W57"/>
    <mergeCell ref="G69:I69"/>
    <mergeCell ref="G71:I71"/>
    <mergeCell ref="G70:I70"/>
    <mergeCell ref="G67:I67"/>
    <mergeCell ref="P52:Q52"/>
    <mergeCell ref="G63:I63"/>
    <mergeCell ref="G64:I64"/>
    <mergeCell ref="G68:I68"/>
    <mergeCell ref="G62:I62"/>
    <mergeCell ref="C57:F57"/>
    <mergeCell ref="G57:I57"/>
    <mergeCell ref="C49:F49"/>
    <mergeCell ref="G49:I49"/>
    <mergeCell ref="G51:I51"/>
    <mergeCell ref="G56:I56"/>
    <mergeCell ref="G54:I54"/>
    <mergeCell ref="C52:F52"/>
    <mergeCell ref="G52:I52"/>
  </mergeCells>
  <phoneticPr fontId="2"/>
  <pageMargins left="0.33" right="0.22" top="0.35433070866141736" bottom="0.31496062992125984" header="0.27559055118110237" footer="0.23622047244094491"/>
  <pageSetup paperSize="9" scale="85" orientation="portrait" horizontalDpi="4294967294"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BT453"/>
  <sheetViews>
    <sheetView showRowColHeaders="0" defaultGridColor="0" colorId="12" zoomScaleNormal="100" workbookViewId="0">
      <selection activeCell="N12" sqref="N12"/>
    </sheetView>
  </sheetViews>
  <sheetFormatPr defaultColWidth="9" defaultRowHeight="13.5" x14ac:dyDescent="0.15"/>
  <cols>
    <col min="1" max="1" width="5.25" style="44" customWidth="1"/>
    <col min="2" max="2" width="3.25" style="119" customWidth="1"/>
    <col min="3" max="8" width="3.25" style="20" customWidth="1"/>
    <col min="9" max="9" width="3.75" style="20" customWidth="1"/>
    <col min="10" max="10" width="14" style="20" customWidth="1"/>
    <col min="11" max="11" width="0.875" style="20" customWidth="1"/>
    <col min="12" max="12" width="14" style="20" customWidth="1"/>
    <col min="13" max="13" width="1.375" style="20" customWidth="1"/>
    <col min="14" max="14" width="14.125" style="20" customWidth="1"/>
    <col min="15" max="15" width="3" style="20" customWidth="1"/>
    <col min="16" max="16" width="10.375" style="20" customWidth="1"/>
    <col min="17" max="17" width="2" style="44" customWidth="1"/>
    <col min="18" max="19" width="9.875" style="44" customWidth="1"/>
    <col min="20" max="32" width="9" style="44"/>
  </cols>
  <sheetData>
    <row r="1" spans="1:72" s="44" customFormat="1" ht="6" customHeight="1" thickBot="1" x14ac:dyDescent="0.2">
      <c r="B1" s="112"/>
      <c r="C1" s="24"/>
      <c r="D1" s="24"/>
      <c r="E1" s="24"/>
      <c r="F1" s="24"/>
      <c r="G1" s="24"/>
      <c r="H1" s="24"/>
      <c r="I1" s="24"/>
      <c r="J1" s="24"/>
      <c r="K1" s="24"/>
      <c r="L1" s="24"/>
      <c r="M1" s="24"/>
      <c r="N1" s="24"/>
      <c r="O1" s="24"/>
      <c r="P1" s="24"/>
    </row>
    <row r="2" spans="1:72" s="44" customFormat="1" ht="13.5" customHeight="1" thickBot="1" x14ac:dyDescent="0.2">
      <c r="B2" s="726" t="s">
        <v>730</v>
      </c>
      <c r="C2" s="727"/>
      <c r="D2" s="727"/>
      <c r="E2" s="727"/>
      <c r="F2" s="727"/>
      <c r="G2" s="727"/>
      <c r="H2" s="727"/>
      <c r="I2" s="727"/>
      <c r="J2" s="727"/>
      <c r="K2" s="727"/>
      <c r="L2" s="728"/>
      <c r="M2" s="729" t="s">
        <v>724</v>
      </c>
      <c r="N2" s="730"/>
      <c r="O2" s="730"/>
      <c r="P2" s="731"/>
    </row>
    <row r="3" spans="1:72" s="44" customFormat="1" ht="13.5" customHeight="1" x14ac:dyDescent="0.15">
      <c r="B3" s="735" t="s">
        <v>164</v>
      </c>
      <c r="C3" s="736"/>
      <c r="D3" s="736"/>
      <c r="E3" s="736"/>
      <c r="F3" s="736"/>
      <c r="G3" s="737"/>
      <c r="H3" s="743" t="s">
        <v>727</v>
      </c>
      <c r="I3" s="736"/>
      <c r="J3" s="736"/>
      <c r="K3" s="736"/>
      <c r="L3" s="736"/>
      <c r="M3" s="732"/>
      <c r="N3" s="733"/>
      <c r="O3" s="733"/>
      <c r="P3" s="734"/>
      <c r="Q3" s="423"/>
    </row>
    <row r="4" spans="1:72" s="44" customFormat="1" x14ac:dyDescent="0.15">
      <c r="B4" s="738"/>
      <c r="C4" s="723"/>
      <c r="D4" s="723"/>
      <c r="E4" s="723"/>
      <c r="F4" s="723"/>
      <c r="G4" s="739"/>
      <c r="H4" s="722"/>
      <c r="I4" s="723"/>
      <c r="J4" s="723"/>
      <c r="K4" s="723"/>
      <c r="L4" s="723"/>
      <c r="M4" s="712" t="s">
        <v>728</v>
      </c>
      <c r="N4" s="713"/>
      <c r="O4" s="713"/>
      <c r="P4" s="714"/>
      <c r="Q4" s="423"/>
    </row>
    <row r="5" spans="1:72" s="44" customFormat="1" x14ac:dyDescent="0.15">
      <c r="B5" s="738"/>
      <c r="C5" s="723"/>
      <c r="D5" s="723"/>
      <c r="E5" s="723"/>
      <c r="F5" s="723"/>
      <c r="G5" s="739"/>
      <c r="H5" s="722"/>
      <c r="I5" s="723"/>
      <c r="J5" s="723"/>
      <c r="K5" s="723"/>
      <c r="L5" s="723"/>
      <c r="M5" s="712"/>
      <c r="N5" s="713"/>
      <c r="O5" s="713"/>
      <c r="P5" s="714"/>
      <c r="Q5" s="423"/>
    </row>
    <row r="6" spans="1:72" s="44" customFormat="1" x14ac:dyDescent="0.15">
      <c r="B6" s="740"/>
      <c r="C6" s="741"/>
      <c r="D6" s="741"/>
      <c r="E6" s="741"/>
      <c r="F6" s="741"/>
      <c r="G6" s="742"/>
      <c r="H6" s="744"/>
      <c r="I6" s="741"/>
      <c r="J6" s="741"/>
      <c r="K6" s="741"/>
      <c r="L6" s="741"/>
      <c r="M6" s="712"/>
      <c r="N6" s="713"/>
      <c r="O6" s="713"/>
      <c r="P6" s="714"/>
      <c r="Q6" s="423"/>
    </row>
    <row r="7" spans="1:72" s="44" customFormat="1" ht="13.5" customHeight="1" x14ac:dyDescent="0.15">
      <c r="B7" s="718" t="s">
        <v>165</v>
      </c>
      <c r="C7" s="719"/>
      <c r="D7" s="719"/>
      <c r="E7" s="719"/>
      <c r="F7" s="719"/>
      <c r="G7" s="719"/>
      <c r="H7" s="722" t="s">
        <v>729</v>
      </c>
      <c r="I7" s="723"/>
      <c r="J7" s="723"/>
      <c r="K7" s="723"/>
      <c r="L7" s="723"/>
      <c r="M7" s="712"/>
      <c r="N7" s="713"/>
      <c r="O7" s="713"/>
      <c r="P7" s="714"/>
      <c r="Q7" s="423"/>
    </row>
    <row r="8" spans="1:72" s="44" customFormat="1" ht="14.25" thickBot="1" x14ac:dyDescent="0.2">
      <c r="B8" s="720"/>
      <c r="C8" s="721"/>
      <c r="D8" s="721"/>
      <c r="E8" s="721"/>
      <c r="F8" s="721"/>
      <c r="G8" s="721"/>
      <c r="H8" s="724"/>
      <c r="I8" s="725"/>
      <c r="J8" s="725"/>
      <c r="K8" s="725"/>
      <c r="L8" s="725"/>
      <c r="M8" s="715"/>
      <c r="N8" s="716"/>
      <c r="O8" s="716"/>
      <c r="P8" s="717"/>
      <c r="Q8" s="423"/>
    </row>
    <row r="9" spans="1:72" s="44" customFormat="1" ht="6.75" customHeight="1" x14ac:dyDescent="0.15">
      <c r="B9" s="112"/>
      <c r="C9" s="24"/>
      <c r="D9" s="24"/>
      <c r="E9" s="24"/>
      <c r="F9" s="24"/>
      <c r="G9" s="24"/>
      <c r="H9" s="24"/>
      <c r="I9" s="24"/>
      <c r="J9" s="24"/>
      <c r="K9" s="24"/>
      <c r="L9" s="24"/>
      <c r="M9" s="24"/>
      <c r="N9" s="24"/>
      <c r="O9" s="24"/>
      <c r="P9" s="24"/>
    </row>
    <row r="10" spans="1:72" s="127" customFormat="1" ht="12" x14ac:dyDescent="0.15">
      <c r="A10" s="24"/>
      <c r="B10" s="113" t="s">
        <v>383</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row>
    <row r="11" spans="1:72" s="127" customFormat="1" ht="12" x14ac:dyDescent="0.15">
      <c r="A11" s="24"/>
      <c r="B11" s="91" t="s">
        <v>126</v>
      </c>
      <c r="C11" s="91"/>
      <c r="D11" s="33"/>
      <c r="E11" s="25"/>
      <c r="F11" s="25"/>
      <c r="G11" s="25"/>
      <c r="H11" s="25"/>
      <c r="I11" s="25"/>
      <c r="J11" s="25"/>
      <c r="K11" s="26"/>
      <c r="L11" s="25"/>
      <c r="M11" s="25"/>
      <c r="N11" s="28" t="s">
        <v>220</v>
      </c>
      <c r="O11" s="128"/>
      <c r="P11" s="128"/>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row>
    <row r="12" spans="1:72" s="127" customFormat="1" ht="12" x14ac:dyDescent="0.15">
      <c r="A12" s="24"/>
      <c r="B12" s="10"/>
      <c r="C12" s="8"/>
      <c r="D12" s="8" t="s">
        <v>241</v>
      </c>
      <c r="E12" s="8"/>
      <c r="F12" s="8"/>
      <c r="G12" s="8"/>
      <c r="H12" s="8"/>
      <c r="I12" s="8"/>
      <c r="J12" s="8"/>
      <c r="K12" s="13"/>
      <c r="L12" s="335" t="s">
        <v>384</v>
      </c>
      <c r="M12" s="8"/>
      <c r="N12" s="3"/>
      <c r="O12" s="20"/>
      <c r="P12" s="20"/>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row>
    <row r="13" spans="1:72" s="127" customFormat="1" ht="12" x14ac:dyDescent="0.15">
      <c r="A13" s="24"/>
      <c r="B13" s="10"/>
      <c r="C13" s="8"/>
      <c r="D13" s="8" t="s">
        <v>560</v>
      </c>
      <c r="E13" s="8"/>
      <c r="F13" s="8"/>
      <c r="G13" s="8"/>
      <c r="H13" s="8"/>
      <c r="I13" s="8"/>
      <c r="J13" s="8"/>
      <c r="K13" s="13"/>
      <c r="L13" s="8"/>
      <c r="M13" s="8"/>
      <c r="N13" s="5"/>
      <c r="O13" s="20"/>
      <c r="P13" s="20"/>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row>
    <row r="14" spans="1:72" s="127" customFormat="1" ht="12" x14ac:dyDescent="0.15">
      <c r="A14" s="24"/>
      <c r="B14" s="10"/>
      <c r="C14" s="7"/>
      <c r="D14" s="8" t="s">
        <v>146</v>
      </c>
      <c r="E14" s="8"/>
      <c r="F14" s="8"/>
      <c r="G14" s="8"/>
      <c r="H14" s="8"/>
      <c r="I14" s="8"/>
      <c r="J14" s="8"/>
      <c r="K14" s="13"/>
      <c r="L14" s="2"/>
      <c r="M14" s="8" t="s">
        <v>128</v>
      </c>
      <c r="N14" s="7"/>
      <c r="O14" s="20"/>
      <c r="P14" s="20"/>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row>
    <row r="15" spans="1:72" s="127" customFormat="1" ht="12" x14ac:dyDescent="0.15">
      <c r="A15" s="24"/>
      <c r="B15" s="10"/>
      <c r="C15" s="8"/>
      <c r="D15" s="8" t="s">
        <v>242</v>
      </c>
      <c r="E15" s="8"/>
      <c r="F15" s="8"/>
      <c r="G15" s="8"/>
      <c r="H15" s="8"/>
      <c r="I15" s="8"/>
      <c r="J15" s="8"/>
      <c r="K15" s="13"/>
      <c r="L15" s="8"/>
      <c r="M15" s="8"/>
      <c r="N15" s="3"/>
      <c r="O15" s="20"/>
      <c r="P15" s="20"/>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row>
    <row r="16" spans="1:72" s="127" customFormat="1" ht="12" x14ac:dyDescent="0.15">
      <c r="A16" s="24"/>
      <c r="B16" s="10"/>
      <c r="C16" s="8"/>
      <c r="D16" s="8" t="s">
        <v>561</v>
      </c>
      <c r="E16" s="8"/>
      <c r="F16" s="8"/>
      <c r="G16" s="8"/>
      <c r="H16" s="8"/>
      <c r="I16" s="8"/>
      <c r="J16" s="8"/>
      <c r="K16" s="13"/>
      <c r="L16" s="8"/>
      <c r="M16" s="8"/>
      <c r="N16" s="5"/>
      <c r="O16" s="20"/>
      <c r="P16" s="20"/>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row>
    <row r="17" spans="1:72" s="127" customFormat="1" ht="12" x14ac:dyDescent="0.15">
      <c r="A17" s="24"/>
      <c r="B17" s="10"/>
      <c r="C17" s="8"/>
      <c r="D17" s="8" t="s">
        <v>127</v>
      </c>
      <c r="E17" s="8"/>
      <c r="F17" s="8"/>
      <c r="G17" s="8"/>
      <c r="H17" s="8"/>
      <c r="I17" s="8"/>
      <c r="J17" s="8"/>
      <c r="K17" s="13"/>
      <c r="L17" s="2"/>
      <c r="M17" s="8" t="s">
        <v>128</v>
      </c>
      <c r="N17" s="8"/>
      <c r="O17" s="20"/>
      <c r="P17" s="20"/>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row>
    <row r="18" spans="1:72" s="127" customFormat="1" ht="12.75" thickBot="1" x14ac:dyDescent="0.2">
      <c r="A18" s="24"/>
      <c r="B18" s="10"/>
      <c r="C18" s="10" t="s">
        <v>6</v>
      </c>
      <c r="D18" s="7"/>
      <c r="E18" s="8"/>
      <c r="F18" s="8"/>
      <c r="G18" s="8"/>
      <c r="H18" s="8"/>
      <c r="I18" s="8"/>
      <c r="J18" s="8"/>
      <c r="K18" s="13"/>
      <c r="L18" s="8"/>
      <c r="M18" s="8"/>
      <c r="N18" s="17">
        <f>SUM(N12:N16)</f>
        <v>0</v>
      </c>
      <c r="O18" s="129" t="s">
        <v>688</v>
      </c>
      <c r="P18" s="20"/>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row>
    <row r="19" spans="1:72" s="127" customFormat="1" ht="12.75" thickTop="1" x14ac:dyDescent="0.15">
      <c r="A19" s="24"/>
      <c r="B19" s="10"/>
      <c r="C19" s="8"/>
      <c r="D19" s="8"/>
      <c r="E19" s="8"/>
      <c r="F19" s="8"/>
      <c r="G19" s="8"/>
      <c r="H19" s="8"/>
      <c r="I19" s="8"/>
      <c r="J19" s="8"/>
      <c r="K19" s="13"/>
      <c r="L19" s="8"/>
      <c r="M19" s="8"/>
      <c r="N19" s="8"/>
      <c r="O19" s="20"/>
      <c r="P19" s="20"/>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row>
    <row r="20" spans="1:72" s="127" customFormat="1" ht="12" x14ac:dyDescent="0.15">
      <c r="A20" s="24"/>
      <c r="B20" s="91" t="s">
        <v>48</v>
      </c>
      <c r="C20" s="91"/>
      <c r="D20" s="25"/>
      <c r="E20" s="25"/>
      <c r="F20" s="25"/>
      <c r="G20" s="25"/>
      <c r="H20" s="25"/>
      <c r="I20" s="25"/>
      <c r="J20" s="25"/>
      <c r="K20" s="26"/>
      <c r="L20" s="25"/>
      <c r="M20" s="25"/>
      <c r="N20" s="28" t="s">
        <v>220</v>
      </c>
      <c r="O20" s="128"/>
      <c r="P20" s="128"/>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row>
    <row r="21" spans="1:72" x14ac:dyDescent="0.15">
      <c r="B21" s="10" t="s">
        <v>385</v>
      </c>
      <c r="C21" s="10" t="s">
        <v>103</v>
      </c>
      <c r="D21" s="7"/>
      <c r="E21" s="8"/>
      <c r="F21" s="8"/>
      <c r="G21" s="8"/>
      <c r="H21" s="8"/>
      <c r="I21" s="8"/>
      <c r="J21" s="8"/>
      <c r="K21" s="13"/>
      <c r="L21" s="335" t="s">
        <v>384</v>
      </c>
      <c r="M21" s="8"/>
      <c r="N21" s="8"/>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row>
    <row r="22" spans="1:72" x14ac:dyDescent="0.15">
      <c r="B22" s="10"/>
      <c r="C22" s="8"/>
      <c r="D22" s="8" t="s">
        <v>231</v>
      </c>
      <c r="E22" s="8"/>
      <c r="F22" s="8"/>
      <c r="G22" s="8"/>
      <c r="H22" s="8"/>
      <c r="I22" s="8"/>
      <c r="J22" s="8"/>
      <c r="K22" s="13"/>
      <c r="L22" s="3"/>
      <c r="M22" s="8"/>
      <c r="N22" s="8"/>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row>
    <row r="23" spans="1:72" x14ac:dyDescent="0.15">
      <c r="B23" s="10"/>
      <c r="C23" s="8"/>
      <c r="D23" s="8" t="s">
        <v>130</v>
      </c>
      <c r="E23" s="8"/>
      <c r="F23" s="8"/>
      <c r="G23" s="8"/>
      <c r="H23" s="8"/>
      <c r="I23" s="8"/>
      <c r="J23" s="8"/>
      <c r="K23" s="13"/>
      <c r="L23" s="5"/>
      <c r="M23" s="8"/>
      <c r="N23" s="11">
        <f>L22+L23</f>
        <v>0</v>
      </c>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row>
    <row r="24" spans="1:72" x14ac:dyDescent="0.15">
      <c r="B24" s="10" t="s">
        <v>386</v>
      </c>
      <c r="C24" s="10" t="s">
        <v>104</v>
      </c>
      <c r="D24" s="7"/>
      <c r="E24" s="8"/>
      <c r="F24" s="8"/>
      <c r="G24" s="8"/>
      <c r="H24" s="8"/>
      <c r="I24" s="8"/>
      <c r="J24" s="8"/>
      <c r="K24" s="13"/>
      <c r="L24" s="8"/>
      <c r="M24" s="8"/>
      <c r="N24" s="8"/>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row>
    <row r="25" spans="1:72" x14ac:dyDescent="0.15">
      <c r="B25" s="10"/>
      <c r="C25" s="8"/>
      <c r="D25" s="8" t="s">
        <v>6</v>
      </c>
      <c r="E25" s="8"/>
      <c r="F25" s="8"/>
      <c r="G25" s="8"/>
      <c r="H25" s="8"/>
      <c r="I25" s="8"/>
      <c r="J25" s="8"/>
      <c r="K25" s="13"/>
      <c r="L25" s="8">
        <f>+N18</f>
        <v>0</v>
      </c>
      <c r="M25" s="8"/>
      <c r="N25" s="8"/>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row>
    <row r="26" spans="1:72" x14ac:dyDescent="0.15">
      <c r="B26" s="10"/>
      <c r="C26" s="8"/>
      <c r="D26" s="8" t="s">
        <v>131</v>
      </c>
      <c r="E26" s="8"/>
      <c r="F26" s="8"/>
      <c r="G26" s="8"/>
      <c r="H26" s="8"/>
      <c r="I26" s="8"/>
      <c r="J26" s="8"/>
      <c r="K26" s="13"/>
      <c r="L26" s="2"/>
      <c r="M26" s="8"/>
      <c r="N26" s="11">
        <f>L25+L26</f>
        <v>0</v>
      </c>
      <c r="O26" s="129" t="s">
        <v>688</v>
      </c>
      <c r="R26" s="300" t="s">
        <v>334</v>
      </c>
      <c r="S26" s="1"/>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row>
    <row r="27" spans="1:72" x14ac:dyDescent="0.15">
      <c r="B27" s="10"/>
      <c r="D27" s="10" t="s">
        <v>105</v>
      </c>
      <c r="E27" s="8"/>
      <c r="F27" s="8"/>
      <c r="G27" s="8"/>
      <c r="H27" s="8"/>
      <c r="I27" s="8"/>
      <c r="J27" s="8"/>
      <c r="K27" s="13"/>
      <c r="L27" s="8"/>
      <c r="M27" s="8"/>
      <c r="N27" s="8"/>
      <c r="R27" s="404" t="s">
        <v>686</v>
      </c>
      <c r="S27" s="1"/>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row>
    <row r="28" spans="1:72" x14ac:dyDescent="0.15">
      <c r="B28" s="10"/>
      <c r="C28" s="7"/>
      <c r="E28" s="10" t="s">
        <v>155</v>
      </c>
      <c r="F28" s="8"/>
      <c r="G28" s="8"/>
      <c r="H28" s="8"/>
      <c r="I28" s="8"/>
      <c r="J28" s="8"/>
      <c r="K28" s="13"/>
      <c r="L28" s="11">
        <f>L22-L25</f>
        <v>0</v>
      </c>
      <c r="M28" s="8"/>
      <c r="N28" s="8"/>
      <c r="R28" s="20" t="s">
        <v>674</v>
      </c>
      <c r="S28" s="1"/>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row>
    <row r="29" spans="1:72" x14ac:dyDescent="0.15">
      <c r="B29" s="10"/>
      <c r="C29" s="7"/>
      <c r="E29" s="10" t="s">
        <v>156</v>
      </c>
      <c r="F29" s="8"/>
      <c r="G29" s="8"/>
      <c r="H29" s="8"/>
      <c r="I29" s="8"/>
      <c r="J29" s="8"/>
      <c r="K29" s="13"/>
      <c r="L29" s="11">
        <f>L23-L26</f>
        <v>0</v>
      </c>
      <c r="M29" s="8"/>
      <c r="N29" s="11">
        <f>L28+L29</f>
        <v>0</v>
      </c>
      <c r="O29" s="129" t="s">
        <v>688</v>
      </c>
      <c r="R29" s="288" t="s">
        <v>675</v>
      </c>
      <c r="S29" s="1"/>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row>
    <row r="30" spans="1:72" x14ac:dyDescent="0.15">
      <c r="B30" s="10" t="s">
        <v>387</v>
      </c>
      <c r="C30" s="10" t="s">
        <v>106</v>
      </c>
      <c r="D30" s="7"/>
      <c r="E30" s="8"/>
      <c r="F30" s="8"/>
      <c r="G30" s="8"/>
      <c r="H30" s="8"/>
      <c r="I30" s="8"/>
      <c r="J30" s="8"/>
      <c r="K30" s="13"/>
      <c r="L30" s="8"/>
      <c r="M30" s="8"/>
      <c r="N30" s="8"/>
      <c r="R30" s="20" t="s">
        <v>571</v>
      </c>
      <c r="S30" s="1"/>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row>
    <row r="31" spans="1:72" x14ac:dyDescent="0.15">
      <c r="B31" s="10"/>
      <c r="C31" s="8">
        <v>1</v>
      </c>
      <c r="D31" s="8" t="s">
        <v>14</v>
      </c>
      <c r="E31" s="8"/>
      <c r="F31" s="8"/>
      <c r="G31" s="8"/>
      <c r="H31" s="8"/>
      <c r="I31" s="8"/>
      <c r="L31" s="3"/>
      <c r="M31" s="8"/>
      <c r="N31" s="8"/>
      <c r="R31" s="1"/>
      <c r="S31" s="1"/>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row>
    <row r="32" spans="1:72" x14ac:dyDescent="0.15">
      <c r="B32" s="10"/>
      <c r="C32" s="8">
        <v>2</v>
      </c>
      <c r="D32" s="8" t="s">
        <v>15</v>
      </c>
      <c r="E32" s="8"/>
      <c r="F32" s="8"/>
      <c r="G32" s="8"/>
      <c r="H32" s="8"/>
      <c r="I32" s="8"/>
      <c r="J32" s="49"/>
      <c r="L32" s="4"/>
      <c r="M32" s="8"/>
      <c r="N32" s="8"/>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row>
    <row r="33" spans="2:72" x14ac:dyDescent="0.15">
      <c r="B33" s="10"/>
      <c r="C33" s="8">
        <v>3</v>
      </c>
      <c r="D33" s="8" t="s">
        <v>16</v>
      </c>
      <c r="E33" s="8"/>
      <c r="F33" s="8"/>
      <c r="G33" s="8"/>
      <c r="H33" s="8"/>
      <c r="I33" s="8"/>
      <c r="J33" s="50"/>
      <c r="L33" s="4"/>
      <c r="M33" s="8"/>
      <c r="N33" s="8"/>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row>
    <row r="34" spans="2:72" x14ac:dyDescent="0.15">
      <c r="B34" s="10"/>
      <c r="C34" s="8">
        <v>4</v>
      </c>
      <c r="D34" s="8" t="s">
        <v>17</v>
      </c>
      <c r="E34" s="8"/>
      <c r="F34" s="8"/>
      <c r="G34" s="8"/>
      <c r="H34" s="8"/>
      <c r="I34" s="8"/>
      <c r="L34" s="4"/>
      <c r="M34" s="8"/>
      <c r="N34" s="8"/>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row>
    <row r="35" spans="2:72" x14ac:dyDescent="0.15">
      <c r="B35" s="10"/>
      <c r="C35" s="8">
        <v>5</v>
      </c>
      <c r="D35" s="8" t="s">
        <v>232</v>
      </c>
      <c r="E35" s="8"/>
      <c r="F35" s="8"/>
      <c r="G35" s="8"/>
      <c r="H35" s="8"/>
      <c r="I35" s="8"/>
      <c r="J35" s="49"/>
      <c r="L35" s="4"/>
      <c r="M35" s="8"/>
      <c r="N35" s="8"/>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row>
    <row r="36" spans="2:72" x14ac:dyDescent="0.15">
      <c r="B36" s="10"/>
      <c r="C36" s="8">
        <v>6</v>
      </c>
      <c r="D36" s="8" t="s">
        <v>233</v>
      </c>
      <c r="E36" s="8"/>
      <c r="F36" s="8"/>
      <c r="G36" s="8"/>
      <c r="H36" s="8"/>
      <c r="I36" s="8"/>
      <c r="J36" s="290"/>
      <c r="L36" s="4"/>
      <c r="M36" s="8"/>
      <c r="N36" s="8"/>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row>
    <row r="37" spans="2:72" x14ac:dyDescent="0.15">
      <c r="B37" s="10"/>
      <c r="C37" s="8">
        <v>7</v>
      </c>
      <c r="D37" s="8" t="s">
        <v>234</v>
      </c>
      <c r="E37" s="8"/>
      <c r="F37" s="8"/>
      <c r="G37" s="8"/>
      <c r="H37" s="8"/>
      <c r="I37" s="8"/>
      <c r="J37" s="50"/>
      <c r="L37" s="4"/>
      <c r="M37" s="8"/>
      <c r="N37" s="8"/>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row>
    <row r="38" spans="2:72" x14ac:dyDescent="0.15">
      <c r="B38" s="10"/>
      <c r="C38" s="8">
        <v>8</v>
      </c>
      <c r="D38" s="8" t="s">
        <v>235</v>
      </c>
      <c r="E38" s="8"/>
      <c r="F38" s="8"/>
      <c r="G38" s="8"/>
      <c r="H38" s="8"/>
      <c r="I38" s="8"/>
      <c r="J38" s="77"/>
      <c r="L38" s="4"/>
      <c r="M38" s="8"/>
      <c r="N38" s="8"/>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row>
    <row r="39" spans="2:72" x14ac:dyDescent="0.15">
      <c r="B39" s="10"/>
      <c r="C39" s="8">
        <v>9</v>
      </c>
      <c r="D39" s="8" t="s">
        <v>132</v>
      </c>
      <c r="E39" s="8"/>
      <c r="F39" s="8"/>
      <c r="G39" s="8"/>
      <c r="H39" s="8"/>
      <c r="I39" s="8"/>
      <c r="J39" s="129"/>
      <c r="L39" s="4"/>
      <c r="M39" s="8"/>
      <c r="N39" s="8"/>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row>
    <row r="40" spans="2:72" x14ac:dyDescent="0.15">
      <c r="B40" s="10"/>
      <c r="C40" s="8">
        <v>10</v>
      </c>
      <c r="D40" s="8" t="s">
        <v>236</v>
      </c>
      <c r="E40" s="8"/>
      <c r="F40" s="8"/>
      <c r="G40" s="8"/>
      <c r="H40" s="8"/>
      <c r="I40" s="8"/>
      <c r="J40" s="53"/>
      <c r="K40" s="23"/>
      <c r="L40" s="4"/>
      <c r="M40" s="8"/>
      <c r="N40" s="8"/>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row>
    <row r="41" spans="2:72" x14ac:dyDescent="0.15">
      <c r="B41" s="10"/>
      <c r="C41" s="8">
        <v>11</v>
      </c>
      <c r="D41" s="8" t="s">
        <v>237</v>
      </c>
      <c r="E41" s="8"/>
      <c r="F41" s="8"/>
      <c r="G41" s="8"/>
      <c r="H41" s="8"/>
      <c r="I41" s="8"/>
      <c r="J41" s="129"/>
      <c r="L41" s="4"/>
      <c r="M41" s="8"/>
      <c r="N41" s="8"/>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row>
    <row r="42" spans="2:72" x14ac:dyDescent="0.15">
      <c r="B42" s="10"/>
      <c r="C42" s="8">
        <v>12</v>
      </c>
      <c r="D42" s="8" t="s">
        <v>129</v>
      </c>
      <c r="E42" s="8"/>
      <c r="F42" s="8"/>
      <c r="G42" s="8"/>
      <c r="H42" s="8"/>
      <c r="I42" s="8"/>
      <c r="J42" s="49"/>
      <c r="L42" s="4"/>
      <c r="M42" s="8"/>
      <c r="N42" s="8"/>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row>
    <row r="43" spans="2:72" x14ac:dyDescent="0.15">
      <c r="B43" s="10"/>
      <c r="C43" s="8">
        <v>13</v>
      </c>
      <c r="D43" s="7" t="s">
        <v>98</v>
      </c>
      <c r="E43" s="7"/>
      <c r="F43" s="7"/>
      <c r="G43" s="7"/>
      <c r="H43" s="7"/>
      <c r="I43" s="7"/>
      <c r="J43" s="50"/>
      <c r="K43" s="23"/>
      <c r="L43" s="4"/>
      <c r="M43" s="7"/>
      <c r="N43" s="7"/>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row>
    <row r="44" spans="2:72" x14ac:dyDescent="0.15">
      <c r="B44" s="10"/>
      <c r="C44" s="8">
        <v>14</v>
      </c>
      <c r="D44" s="8" t="s">
        <v>238</v>
      </c>
      <c r="E44" s="8"/>
      <c r="F44" s="8"/>
      <c r="G44" s="8"/>
      <c r="H44" s="8"/>
      <c r="I44" s="8"/>
      <c r="J44" s="129"/>
      <c r="L44" s="4"/>
      <c r="M44" s="8"/>
      <c r="N44" s="8"/>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row>
    <row r="45" spans="2:72" x14ac:dyDescent="0.15">
      <c r="B45" s="10"/>
      <c r="C45" s="8">
        <v>15</v>
      </c>
      <c r="D45" s="8" t="s">
        <v>21</v>
      </c>
      <c r="E45" s="8"/>
      <c r="F45" s="8"/>
      <c r="G45" s="8"/>
      <c r="H45" s="8"/>
      <c r="I45" s="8"/>
      <c r="J45" s="49"/>
      <c r="K45" s="23"/>
      <c r="L45" s="4"/>
      <c r="M45" s="8"/>
      <c r="N45" s="8"/>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row>
    <row r="46" spans="2:72" x14ac:dyDescent="0.15">
      <c r="B46" s="10"/>
      <c r="C46" s="8">
        <v>16</v>
      </c>
      <c r="D46" s="8" t="s">
        <v>239</v>
      </c>
      <c r="E46" s="8"/>
      <c r="F46" s="8"/>
      <c r="G46" s="8"/>
      <c r="H46" s="8"/>
      <c r="I46" s="8"/>
      <c r="J46" s="50"/>
      <c r="L46" s="4"/>
      <c r="M46" s="8"/>
      <c r="N46" s="8"/>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row>
    <row r="47" spans="2:72" x14ac:dyDescent="0.15">
      <c r="B47" s="10"/>
      <c r="C47" s="8">
        <v>17</v>
      </c>
      <c r="D47" s="8" t="s">
        <v>25</v>
      </c>
      <c r="E47" s="8"/>
      <c r="F47" s="8"/>
      <c r="G47" s="8"/>
      <c r="H47" s="8"/>
      <c r="I47" s="8"/>
      <c r="J47" s="77"/>
      <c r="L47" s="4"/>
      <c r="M47" s="8"/>
      <c r="N47" s="8"/>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row>
    <row r="48" spans="2:72" x14ac:dyDescent="0.15">
      <c r="B48" s="10"/>
      <c r="C48" s="8">
        <v>18</v>
      </c>
      <c r="D48" s="8" t="s">
        <v>158</v>
      </c>
      <c r="E48" s="8"/>
      <c r="F48" s="8"/>
      <c r="G48" s="8"/>
      <c r="H48" s="8"/>
      <c r="I48" s="8"/>
      <c r="J48" s="53"/>
      <c r="L48" s="4"/>
      <c r="M48" s="8"/>
      <c r="N48" s="8"/>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row>
    <row r="49" spans="2:72" x14ac:dyDescent="0.15">
      <c r="B49" s="10"/>
      <c r="C49" s="8">
        <v>19</v>
      </c>
      <c r="D49" s="8" t="s">
        <v>27</v>
      </c>
      <c r="E49" s="8"/>
      <c r="F49" s="8"/>
      <c r="G49" s="8"/>
      <c r="H49" s="8"/>
      <c r="I49" s="8"/>
      <c r="J49" s="77"/>
      <c r="L49" s="4"/>
      <c r="M49" s="15"/>
      <c r="N49" s="15"/>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row>
    <row r="50" spans="2:72" x14ac:dyDescent="0.15">
      <c r="B50" s="10"/>
      <c r="C50" s="8">
        <v>20</v>
      </c>
      <c r="D50" s="8" t="s">
        <v>29</v>
      </c>
      <c r="E50" s="8"/>
      <c r="F50" s="8"/>
      <c r="G50" s="8"/>
      <c r="H50" s="8"/>
      <c r="I50" s="8"/>
      <c r="J50" s="77"/>
      <c r="L50" s="4"/>
      <c r="M50" s="8"/>
      <c r="N50" s="8"/>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row>
    <row r="51" spans="2:72" x14ac:dyDescent="0.15">
      <c r="B51" s="10"/>
      <c r="C51" s="8"/>
      <c r="D51" s="654"/>
      <c r="E51" s="655"/>
      <c r="F51" s="655"/>
      <c r="G51" s="655"/>
      <c r="H51" s="656"/>
      <c r="I51" s="8"/>
      <c r="J51" s="77"/>
      <c r="L51" s="4"/>
      <c r="M51" s="8"/>
      <c r="N51" s="8"/>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row>
    <row r="52" spans="2:72" x14ac:dyDescent="0.15">
      <c r="B52" s="10"/>
      <c r="C52" s="8"/>
      <c r="D52" s="659"/>
      <c r="E52" s="660"/>
      <c r="F52" s="660"/>
      <c r="G52" s="660"/>
      <c r="H52" s="661"/>
      <c r="I52" s="8"/>
      <c r="J52" s="77"/>
      <c r="L52" s="4"/>
      <c r="M52" s="8"/>
      <c r="N52" s="8"/>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row>
    <row r="53" spans="2:72" x14ac:dyDescent="0.15">
      <c r="B53" s="10"/>
      <c r="C53" s="8">
        <v>21</v>
      </c>
      <c r="D53" s="8" t="s">
        <v>240</v>
      </c>
      <c r="E53" s="8"/>
      <c r="F53" s="8"/>
      <c r="G53" s="8"/>
      <c r="H53" s="8"/>
      <c r="I53" s="8"/>
      <c r="J53" s="53"/>
      <c r="L53" s="5"/>
      <c r="M53" s="8"/>
      <c r="N53" s="11">
        <f>SUM(L31:L53)</f>
        <v>0</v>
      </c>
      <c r="O53" s="129" t="s">
        <v>688</v>
      </c>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row>
    <row r="54" spans="2:72" x14ac:dyDescent="0.15">
      <c r="B54" s="10"/>
      <c r="D54" s="7"/>
      <c r="E54" s="10" t="s">
        <v>305</v>
      </c>
      <c r="F54" s="8"/>
      <c r="G54" s="8"/>
      <c r="H54" s="8"/>
      <c r="I54" s="8"/>
      <c r="J54" s="48"/>
      <c r="K54" s="13"/>
      <c r="L54" s="8"/>
      <c r="M54" s="8"/>
      <c r="N54" s="11">
        <f>N29-N53</f>
        <v>0</v>
      </c>
      <c r="O54" s="129" t="s">
        <v>688</v>
      </c>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row>
    <row r="55" spans="2:72" x14ac:dyDescent="0.15">
      <c r="B55" s="10" t="s">
        <v>388</v>
      </c>
      <c r="C55" s="10" t="s">
        <v>117</v>
      </c>
      <c r="D55" s="7"/>
      <c r="E55" s="8"/>
      <c r="F55" s="8"/>
      <c r="G55" s="8"/>
      <c r="H55" s="8"/>
      <c r="I55" s="8"/>
      <c r="J55" s="48"/>
      <c r="K55" s="13"/>
      <c r="L55" s="8"/>
      <c r="M55" s="8"/>
      <c r="N55" s="8"/>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row>
    <row r="56" spans="2:72" x14ac:dyDescent="0.15">
      <c r="B56" s="10"/>
      <c r="C56" s="8">
        <v>1</v>
      </c>
      <c r="D56" s="8" t="s">
        <v>687</v>
      </c>
      <c r="E56" s="8"/>
      <c r="F56" s="8"/>
      <c r="G56" s="8"/>
      <c r="H56" s="8"/>
      <c r="I56" s="8"/>
      <c r="J56" s="77"/>
      <c r="L56" s="3"/>
      <c r="M56" s="8"/>
      <c r="N56" s="8"/>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row>
    <row r="57" spans="2:72" x14ac:dyDescent="0.15">
      <c r="D57" s="644"/>
      <c r="E57" s="645"/>
      <c r="F57" s="645"/>
      <c r="G57" s="645"/>
      <c r="H57" s="646"/>
      <c r="L57" s="6"/>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row>
    <row r="58" spans="2:72" x14ac:dyDescent="0.15">
      <c r="B58" s="10"/>
      <c r="C58" s="8">
        <v>2</v>
      </c>
      <c r="D58" s="8" t="s">
        <v>303</v>
      </c>
      <c r="E58" s="8"/>
      <c r="F58" s="8"/>
      <c r="G58" s="8"/>
      <c r="H58" s="8"/>
      <c r="I58" s="8"/>
      <c r="J58" s="53"/>
      <c r="K58" s="23"/>
      <c r="L58" s="5"/>
      <c r="N58" s="11">
        <f>SUM(L56:L58)</f>
        <v>0</v>
      </c>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row>
    <row r="59" spans="2:72" x14ac:dyDescent="0.15">
      <c r="B59" s="10" t="s">
        <v>389</v>
      </c>
      <c r="C59" s="10" t="s">
        <v>119</v>
      </c>
      <c r="D59" s="7"/>
      <c r="E59" s="8"/>
      <c r="F59" s="8"/>
      <c r="G59" s="8"/>
      <c r="H59" s="8"/>
      <c r="I59" s="8"/>
      <c r="J59" s="129"/>
      <c r="L59" s="8"/>
      <c r="M59" s="8"/>
      <c r="N59" s="8"/>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row>
    <row r="60" spans="2:72" x14ac:dyDescent="0.15">
      <c r="B60" s="10"/>
      <c r="C60" s="8">
        <v>1</v>
      </c>
      <c r="D60" s="8" t="s">
        <v>121</v>
      </c>
      <c r="E60" s="8"/>
      <c r="F60" s="8"/>
      <c r="G60" s="8"/>
      <c r="H60" s="8"/>
      <c r="I60" s="8"/>
      <c r="J60" s="129"/>
      <c r="L60" s="3"/>
      <c r="M60" s="15"/>
      <c r="N60" s="8"/>
      <c r="R60" s="2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row>
    <row r="61" spans="2:72" x14ac:dyDescent="0.15">
      <c r="B61" s="10"/>
      <c r="C61" s="7">
        <v>2</v>
      </c>
      <c r="D61" s="7" t="s">
        <v>129</v>
      </c>
      <c r="E61" s="7"/>
      <c r="F61" s="7"/>
      <c r="G61" s="7"/>
      <c r="H61" s="7"/>
      <c r="I61" s="7"/>
      <c r="J61" s="49"/>
      <c r="L61" s="6"/>
      <c r="M61" s="7"/>
      <c r="N61" s="7"/>
      <c r="R61" s="2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row>
    <row r="62" spans="2:72" x14ac:dyDescent="0.15">
      <c r="B62" s="10"/>
      <c r="C62" s="7">
        <v>3</v>
      </c>
      <c r="D62" s="7" t="s">
        <v>98</v>
      </c>
      <c r="E62" s="7"/>
      <c r="F62" s="7"/>
      <c r="G62" s="7"/>
      <c r="H62" s="7"/>
      <c r="I62" s="7"/>
      <c r="J62" s="419"/>
      <c r="L62" s="6"/>
      <c r="M62" s="7"/>
      <c r="N62" s="7"/>
      <c r="R62" s="2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row>
    <row r="63" spans="2:72" x14ac:dyDescent="0.15">
      <c r="D63" s="644"/>
      <c r="E63" s="645"/>
      <c r="F63" s="645"/>
      <c r="G63" s="645"/>
      <c r="H63" s="646"/>
      <c r="L63" s="6"/>
      <c r="Q63" s="24"/>
      <c r="R63" s="2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row>
    <row r="64" spans="2:72" x14ac:dyDescent="0.15">
      <c r="B64" s="10"/>
      <c r="C64" s="8">
        <v>4</v>
      </c>
      <c r="D64" s="8" t="s">
        <v>303</v>
      </c>
      <c r="E64" s="8"/>
      <c r="F64" s="8"/>
      <c r="G64" s="8"/>
      <c r="H64" s="8"/>
      <c r="I64" s="8"/>
      <c r="J64" s="53"/>
      <c r="K64" s="23"/>
      <c r="L64" s="5"/>
      <c r="N64" s="11">
        <f>SUM(L60:L64)</f>
        <v>0</v>
      </c>
      <c r="Q64" s="24"/>
      <c r="R64" s="2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row>
    <row r="65" spans="2:72" ht="14.25" thickBot="1" x14ac:dyDescent="0.2">
      <c r="B65" s="10"/>
      <c r="D65" s="7"/>
      <c r="E65" s="10" t="s">
        <v>304</v>
      </c>
      <c r="F65" s="8"/>
      <c r="G65" s="8"/>
      <c r="H65" s="8"/>
      <c r="I65" s="8"/>
      <c r="J65" s="54"/>
      <c r="K65" s="13"/>
      <c r="L65" s="8"/>
      <c r="M65" s="8"/>
      <c r="N65" s="17">
        <f>N54+N58-N64</f>
        <v>0</v>
      </c>
      <c r="O65" s="129" t="s">
        <v>688</v>
      </c>
      <c r="R65" s="2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row>
    <row r="66" spans="2:72" ht="14.25" thickTop="1" x14ac:dyDescent="0.15">
      <c r="B66" s="10" t="s">
        <v>390</v>
      </c>
      <c r="C66" s="10" t="s">
        <v>123</v>
      </c>
      <c r="D66" s="7"/>
      <c r="E66" s="8"/>
      <c r="F66" s="8"/>
      <c r="G66" s="8"/>
      <c r="H66" s="8"/>
      <c r="I66" s="8"/>
      <c r="J66" s="54"/>
      <c r="K66" s="13"/>
      <c r="L66" s="8"/>
      <c r="M66" s="8"/>
      <c r="N66" s="8"/>
      <c r="R66" s="2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row>
    <row r="67" spans="2:72" x14ac:dyDescent="0.15">
      <c r="B67" s="10"/>
      <c r="C67" s="8">
        <v>1</v>
      </c>
      <c r="D67" s="8" t="s">
        <v>31</v>
      </c>
      <c r="E67" s="8"/>
      <c r="F67" s="8"/>
      <c r="G67" s="8"/>
      <c r="H67" s="8"/>
      <c r="I67" s="8"/>
      <c r="J67" s="53"/>
      <c r="K67" s="23"/>
      <c r="L67" s="3"/>
      <c r="M67" s="8"/>
      <c r="N67" s="8"/>
      <c r="R67" s="300" t="s">
        <v>334</v>
      </c>
      <c r="S67" s="1"/>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row>
    <row r="68" spans="2:72" x14ac:dyDescent="0.15">
      <c r="D68" s="644"/>
      <c r="E68" s="645"/>
      <c r="F68" s="645"/>
      <c r="G68" s="645"/>
      <c r="H68" s="646"/>
      <c r="L68" s="6"/>
      <c r="R68" s="404" t="s">
        <v>686</v>
      </c>
      <c r="S68" s="1"/>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row>
    <row r="69" spans="2:72" x14ac:dyDescent="0.15">
      <c r="B69" s="10"/>
      <c r="C69" s="8">
        <v>2</v>
      </c>
      <c r="D69" s="8" t="s">
        <v>303</v>
      </c>
      <c r="E69" s="8"/>
      <c r="F69" s="8"/>
      <c r="G69" s="8"/>
      <c r="H69" s="8"/>
      <c r="I69" s="8"/>
      <c r="J69" s="53"/>
      <c r="K69" s="23"/>
      <c r="L69" s="5"/>
      <c r="M69" s="8"/>
      <c r="N69" s="11">
        <f>SUM(L67:L69)</f>
        <v>0</v>
      </c>
      <c r="R69" s="20" t="s">
        <v>674</v>
      </c>
      <c r="S69" s="1"/>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row>
    <row r="70" spans="2:72" x14ac:dyDescent="0.15">
      <c r="B70" s="10" t="s">
        <v>391</v>
      </c>
      <c r="C70" s="10" t="s">
        <v>125</v>
      </c>
      <c r="D70" s="7"/>
      <c r="E70" s="8"/>
      <c r="F70" s="8"/>
      <c r="G70" s="8"/>
      <c r="H70" s="8"/>
      <c r="I70" s="8"/>
      <c r="J70" s="54"/>
      <c r="K70" s="13"/>
      <c r="L70" s="8"/>
      <c r="M70" s="8"/>
      <c r="N70" s="8"/>
      <c r="R70" s="288" t="s">
        <v>675</v>
      </c>
      <c r="S70" s="1"/>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row>
    <row r="71" spans="2:72" x14ac:dyDescent="0.15">
      <c r="B71" s="10"/>
      <c r="C71" s="8">
        <v>1</v>
      </c>
      <c r="D71" s="8" t="s">
        <v>32</v>
      </c>
      <c r="E71" s="8"/>
      <c r="F71" s="8"/>
      <c r="G71" s="8"/>
      <c r="H71" s="8"/>
      <c r="I71" s="8"/>
      <c r="J71" s="53"/>
      <c r="K71" s="23"/>
      <c r="L71" s="3"/>
      <c r="M71" s="8"/>
      <c r="N71" s="8"/>
      <c r="R71" s="20" t="s">
        <v>571</v>
      </c>
      <c r="S71" s="1"/>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row>
    <row r="72" spans="2:72" x14ac:dyDescent="0.15">
      <c r="D72" s="644"/>
      <c r="E72" s="645"/>
      <c r="F72" s="645"/>
      <c r="G72" s="645"/>
      <c r="H72" s="646"/>
      <c r="L72" s="6"/>
      <c r="R72" s="1"/>
      <c r="S72" s="1"/>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row>
    <row r="73" spans="2:72" x14ac:dyDescent="0.15">
      <c r="B73" s="10"/>
      <c r="C73" s="8">
        <v>2</v>
      </c>
      <c r="D73" s="8" t="s">
        <v>273</v>
      </c>
      <c r="E73" s="8"/>
      <c r="F73" s="8"/>
      <c r="G73" s="8"/>
      <c r="H73" s="8"/>
      <c r="I73" s="8"/>
      <c r="J73" s="53"/>
      <c r="K73" s="23"/>
      <c r="L73" s="5"/>
      <c r="M73" s="8"/>
      <c r="N73" s="11">
        <f>SUM(L71:L73)</f>
        <v>0</v>
      </c>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row>
    <row r="74" spans="2:72" x14ac:dyDescent="0.15">
      <c r="B74" s="10"/>
      <c r="D74" s="7"/>
      <c r="E74" s="10" t="s">
        <v>159</v>
      </c>
      <c r="F74" s="8"/>
      <c r="G74" s="8"/>
      <c r="H74" s="8"/>
      <c r="I74" s="8"/>
      <c r="J74" s="77"/>
      <c r="L74" s="8"/>
      <c r="M74" s="8"/>
      <c r="N74" s="11">
        <f>N65+N69-N73</f>
        <v>0</v>
      </c>
      <c r="O74" s="129" t="s">
        <v>688</v>
      </c>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row>
    <row r="75" spans="2:72" x14ac:dyDescent="0.15">
      <c r="B75" s="10"/>
      <c r="C75" s="8"/>
      <c r="E75" s="8" t="s">
        <v>144</v>
      </c>
      <c r="F75" s="8"/>
      <c r="G75" s="8"/>
      <c r="H75" s="8"/>
      <c r="I75" s="8"/>
      <c r="J75" s="77"/>
      <c r="L75" s="3"/>
      <c r="M75" s="15"/>
      <c r="N75" s="15"/>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row>
    <row r="76" spans="2:72" x14ac:dyDescent="0.15">
      <c r="B76" s="10"/>
      <c r="C76" s="7"/>
      <c r="E76" s="7" t="s">
        <v>145</v>
      </c>
      <c r="F76" s="7"/>
      <c r="G76" s="7"/>
      <c r="H76" s="7"/>
      <c r="I76" s="7"/>
      <c r="J76" s="77"/>
      <c r="L76" s="5"/>
      <c r="M76" s="7"/>
      <c r="N76" s="34">
        <f>+L75+L76</f>
        <v>0</v>
      </c>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row>
    <row r="77" spans="2:72" ht="14.25" thickBot="1" x14ac:dyDescent="0.2">
      <c r="B77" s="10"/>
      <c r="D77" s="7"/>
      <c r="E77" s="10" t="s">
        <v>160</v>
      </c>
      <c r="F77" s="8"/>
      <c r="G77" s="8"/>
      <c r="H77" s="8"/>
      <c r="I77" s="8"/>
      <c r="J77" s="48"/>
      <c r="K77" s="13"/>
      <c r="L77" s="8"/>
      <c r="M77" s="8"/>
      <c r="N77" s="17">
        <f>+N74-N76</f>
        <v>0</v>
      </c>
      <c r="O77" s="129" t="s">
        <v>688</v>
      </c>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row>
    <row r="78" spans="2:72" ht="14.25" thickTop="1" x14ac:dyDescent="0.15">
      <c r="B78" s="10"/>
      <c r="C78" s="8"/>
      <c r="D78" s="7"/>
      <c r="E78" s="8"/>
      <c r="F78" s="8"/>
      <c r="G78" s="8"/>
      <c r="H78" s="8"/>
      <c r="I78" s="8"/>
      <c r="J78" s="8"/>
      <c r="K78" s="13"/>
      <c r="L78" s="8"/>
      <c r="M78" s="8"/>
      <c r="N78" s="9" t="s">
        <v>559</v>
      </c>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row>
    <row r="79" spans="2:72" x14ac:dyDescent="0.15">
      <c r="B79" s="112"/>
      <c r="C79" s="24"/>
      <c r="D79" s="24"/>
      <c r="E79" s="24"/>
      <c r="F79" s="24"/>
      <c r="G79" s="24"/>
      <c r="H79" s="24"/>
      <c r="I79" s="24"/>
      <c r="J79" s="24"/>
      <c r="K79" s="24"/>
      <c r="L79" s="24"/>
      <c r="M79" s="24"/>
      <c r="N79" s="341" t="s">
        <v>572</v>
      </c>
      <c r="O79" s="24"/>
      <c r="P79" s="2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row>
    <row r="80" spans="2:72" x14ac:dyDescent="0.15">
      <c r="B80" s="112"/>
      <c r="C80" s="24"/>
      <c r="D80" s="24"/>
      <c r="E80" s="24"/>
      <c r="F80" s="24"/>
      <c r="G80" s="24"/>
      <c r="H80" s="24"/>
      <c r="I80" s="24"/>
      <c r="J80" s="24"/>
      <c r="K80" s="24"/>
      <c r="L80" s="24"/>
      <c r="M80" s="24"/>
      <c r="N80" s="24"/>
      <c r="O80" s="24"/>
      <c r="P80" s="2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row>
    <row r="81" spans="2:72" x14ac:dyDescent="0.15">
      <c r="B81" s="112"/>
      <c r="C81" s="24"/>
      <c r="D81" s="24"/>
      <c r="E81" s="24"/>
      <c r="F81" s="24"/>
      <c r="G81" s="24"/>
      <c r="H81" s="24"/>
      <c r="I81" s="24"/>
      <c r="J81" s="24"/>
      <c r="K81" s="24"/>
      <c r="L81" s="24"/>
      <c r="M81" s="342"/>
      <c r="N81" s="348" t="s">
        <v>647</v>
      </c>
      <c r="O81" s="343"/>
      <c r="P81" s="343"/>
      <c r="Q81" s="343"/>
      <c r="R81" s="343"/>
      <c r="S81" s="343"/>
      <c r="T81" s="343"/>
      <c r="U81" s="3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row>
    <row r="82" spans="2:72" x14ac:dyDescent="0.15">
      <c r="B82" s="112"/>
      <c r="C82" s="24"/>
      <c r="D82" s="24"/>
      <c r="E82" s="24"/>
      <c r="F82" s="24"/>
      <c r="G82" s="24"/>
      <c r="H82" s="24"/>
      <c r="I82" s="24"/>
      <c r="J82" s="24"/>
      <c r="K82" s="24"/>
      <c r="L82" s="24"/>
      <c r="M82" s="345"/>
      <c r="N82" s="347" t="s">
        <v>652</v>
      </c>
      <c r="O82" s="128"/>
      <c r="P82" s="128"/>
      <c r="Q82" s="128"/>
      <c r="R82" s="128"/>
      <c r="S82" s="128"/>
      <c r="T82" s="128"/>
      <c r="U82" s="126"/>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row>
    <row r="83" spans="2:72" x14ac:dyDescent="0.15">
      <c r="B83" s="112"/>
      <c r="C83" s="24"/>
      <c r="D83" s="24"/>
      <c r="E83" s="24"/>
      <c r="F83" s="24"/>
      <c r="G83" s="24"/>
      <c r="H83" s="24"/>
      <c r="I83" s="24"/>
      <c r="J83" s="24"/>
      <c r="K83" s="24"/>
      <c r="L83" s="24"/>
      <c r="M83" s="116"/>
      <c r="N83" s="300" t="s">
        <v>648</v>
      </c>
      <c r="Q83" s="20"/>
      <c r="R83" s="20"/>
      <c r="S83" s="20"/>
      <c r="T83" s="20"/>
      <c r="U83" s="117"/>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row>
    <row r="84" spans="2:72" x14ac:dyDescent="0.15">
      <c r="B84" s="112"/>
      <c r="C84" s="24"/>
      <c r="D84" s="24"/>
      <c r="E84" s="24"/>
      <c r="F84" s="24"/>
      <c r="G84" s="24"/>
      <c r="H84" s="24"/>
      <c r="I84" s="24"/>
      <c r="J84" s="24"/>
      <c r="K84" s="24"/>
      <c r="L84" s="24"/>
      <c r="M84" s="116"/>
      <c r="N84" s="20" t="s">
        <v>649</v>
      </c>
      <c r="Q84" s="20" t="s">
        <v>651</v>
      </c>
      <c r="R84" s="20"/>
      <c r="S84" s="20"/>
      <c r="T84" s="336" t="s">
        <v>654</v>
      </c>
      <c r="U84" s="117"/>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row>
    <row r="85" spans="2:72" x14ac:dyDescent="0.15">
      <c r="B85" s="112"/>
      <c r="C85" s="24"/>
      <c r="D85" s="24"/>
      <c r="E85" s="24"/>
      <c r="F85" s="24"/>
      <c r="G85" s="24"/>
      <c r="H85" s="24"/>
      <c r="I85" s="24"/>
      <c r="J85" s="24"/>
      <c r="K85" s="24"/>
      <c r="L85" s="24"/>
      <c r="M85" s="116"/>
      <c r="Q85" s="20" t="s">
        <v>650</v>
      </c>
      <c r="R85" s="20"/>
      <c r="S85" s="20"/>
      <c r="T85" s="336" t="s">
        <v>654</v>
      </c>
      <c r="U85" s="117"/>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row>
    <row r="86" spans="2:72" x14ac:dyDescent="0.15">
      <c r="B86" s="112"/>
      <c r="C86" s="24"/>
      <c r="D86" s="24"/>
      <c r="E86" s="24"/>
      <c r="F86" s="24"/>
      <c r="G86" s="24"/>
      <c r="H86" s="24"/>
      <c r="I86" s="24"/>
      <c r="J86" s="24"/>
      <c r="K86" s="24"/>
      <c r="L86" s="24"/>
      <c r="M86" s="116"/>
      <c r="N86" s="128" t="s">
        <v>653</v>
      </c>
      <c r="O86" s="128"/>
      <c r="P86" s="128"/>
      <c r="Q86" s="128" t="s">
        <v>651</v>
      </c>
      <c r="R86" s="128"/>
      <c r="S86" s="128"/>
      <c r="T86" s="346" t="s">
        <v>655</v>
      </c>
      <c r="U86" s="117"/>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row>
    <row r="87" spans="2:72" x14ac:dyDescent="0.15">
      <c r="B87" s="112"/>
      <c r="C87" s="24"/>
      <c r="D87" s="24"/>
      <c r="E87" s="24"/>
      <c r="F87" s="24"/>
      <c r="G87" s="24"/>
      <c r="H87" s="24"/>
      <c r="I87" s="24"/>
      <c r="J87" s="24"/>
      <c r="K87" s="24"/>
      <c r="L87" s="24"/>
      <c r="M87" s="116"/>
      <c r="N87" s="128"/>
      <c r="O87" s="128"/>
      <c r="P87" s="128"/>
      <c r="Q87" s="128" t="s">
        <v>650</v>
      </c>
      <c r="R87" s="128"/>
      <c r="S87" s="128"/>
      <c r="T87" s="346" t="s">
        <v>655</v>
      </c>
      <c r="U87" s="117"/>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row>
    <row r="88" spans="2:72" x14ac:dyDescent="0.15">
      <c r="B88" s="112"/>
      <c r="C88" s="24"/>
      <c r="D88" s="24"/>
      <c r="E88" s="24"/>
      <c r="F88" s="24"/>
      <c r="G88" s="24"/>
      <c r="H88" s="24"/>
      <c r="I88" s="24"/>
      <c r="J88" s="24"/>
      <c r="K88" s="24"/>
      <c r="L88" s="24"/>
      <c r="M88" s="116"/>
      <c r="N88" s="128" t="s">
        <v>656</v>
      </c>
      <c r="O88" s="128"/>
      <c r="P88" s="128"/>
      <c r="Q88" s="128"/>
      <c r="R88" s="128"/>
      <c r="S88" s="128"/>
      <c r="T88" s="128"/>
      <c r="U88" s="117"/>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row>
    <row r="89" spans="2:72" x14ac:dyDescent="0.15">
      <c r="B89" s="112"/>
      <c r="C89" s="24"/>
      <c r="D89" s="24"/>
      <c r="E89" s="24"/>
      <c r="F89" s="24"/>
      <c r="G89" s="24"/>
      <c r="H89" s="24"/>
      <c r="I89" s="24"/>
      <c r="J89" s="24"/>
      <c r="K89" s="24"/>
      <c r="L89" s="24"/>
      <c r="M89" s="116"/>
      <c r="N89" s="128" t="s">
        <v>657</v>
      </c>
      <c r="O89" s="128"/>
      <c r="P89" s="128"/>
      <c r="Q89" s="128"/>
      <c r="R89" s="128"/>
      <c r="S89" s="128"/>
      <c r="T89" s="128"/>
      <c r="U89" s="117"/>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row>
    <row r="90" spans="2:72" x14ac:dyDescent="0.15">
      <c r="B90" s="112"/>
      <c r="C90" s="24"/>
      <c r="D90" s="24"/>
      <c r="E90" s="24"/>
      <c r="F90" s="24"/>
      <c r="G90" s="24"/>
      <c r="H90" s="24"/>
      <c r="I90" s="24"/>
      <c r="J90" s="24"/>
      <c r="K90" s="24"/>
      <c r="L90" s="24"/>
      <c r="M90" s="116"/>
      <c r="N90" s="128" t="s">
        <v>659</v>
      </c>
      <c r="O90" s="128"/>
      <c r="P90" s="128"/>
      <c r="Q90" s="128"/>
      <c r="R90" s="128"/>
      <c r="S90" s="128"/>
      <c r="T90" s="128"/>
      <c r="U90" s="117"/>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row>
    <row r="91" spans="2:72" x14ac:dyDescent="0.15">
      <c r="B91" s="112"/>
      <c r="C91" s="24"/>
      <c r="D91" s="24"/>
      <c r="E91" s="24"/>
      <c r="F91" s="24"/>
      <c r="G91" s="24"/>
      <c r="H91" s="24"/>
      <c r="I91" s="24"/>
      <c r="J91" s="24"/>
      <c r="K91" s="24"/>
      <c r="L91" s="24"/>
      <c r="M91" s="116"/>
      <c r="N91" s="300" t="s">
        <v>658</v>
      </c>
      <c r="Q91" s="20"/>
      <c r="R91" s="20"/>
      <c r="S91" s="20"/>
      <c r="T91" s="20"/>
      <c r="U91" s="117"/>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row>
    <row r="92" spans="2:72" x14ac:dyDescent="0.15">
      <c r="B92" s="112"/>
      <c r="C92" s="24"/>
      <c r="D92" s="24"/>
      <c r="E92" s="24"/>
      <c r="F92" s="24"/>
      <c r="G92" s="24"/>
      <c r="H92" s="24"/>
      <c r="I92" s="24"/>
      <c r="J92" s="24"/>
      <c r="K92" s="24"/>
      <c r="L92" s="24"/>
      <c r="M92" s="116"/>
      <c r="N92" s="20" t="s">
        <v>663</v>
      </c>
      <c r="Q92" s="20"/>
      <c r="R92" s="20"/>
      <c r="S92" s="20"/>
      <c r="T92" s="20"/>
      <c r="U92" s="117"/>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row>
    <row r="93" spans="2:72" x14ac:dyDescent="0.15">
      <c r="B93" s="112"/>
      <c r="C93" s="24"/>
      <c r="D93" s="24"/>
      <c r="E93" s="24"/>
      <c r="F93" s="24"/>
      <c r="G93" s="24"/>
      <c r="H93" s="24"/>
      <c r="I93" s="24"/>
      <c r="J93" s="24"/>
      <c r="K93" s="24"/>
      <c r="L93" s="24"/>
      <c r="M93" s="116"/>
      <c r="N93" s="20" t="s">
        <v>660</v>
      </c>
      <c r="Q93" s="20"/>
      <c r="R93" s="20"/>
      <c r="S93" s="20"/>
      <c r="T93" s="20"/>
      <c r="U93" s="117"/>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row>
    <row r="94" spans="2:72" x14ac:dyDescent="0.15">
      <c r="B94" s="112"/>
      <c r="C94" s="24"/>
      <c r="D94" s="24"/>
      <c r="E94" s="24"/>
      <c r="F94" s="24"/>
      <c r="G94" s="24"/>
      <c r="H94" s="24"/>
      <c r="I94" s="24"/>
      <c r="J94" s="24"/>
      <c r="K94" s="24"/>
      <c r="L94" s="24"/>
      <c r="M94" s="116"/>
      <c r="N94" s="20" t="s">
        <v>657</v>
      </c>
      <c r="Q94" s="20"/>
      <c r="R94" s="20"/>
      <c r="S94" s="20"/>
      <c r="T94" s="20"/>
      <c r="U94" s="117"/>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row>
    <row r="95" spans="2:72" x14ac:dyDescent="0.15">
      <c r="B95" s="112"/>
      <c r="C95" s="24"/>
      <c r="D95" s="24"/>
      <c r="E95" s="24"/>
      <c r="F95" s="24"/>
      <c r="G95" s="24"/>
      <c r="H95" s="24"/>
      <c r="I95" s="24"/>
      <c r="J95" s="24"/>
      <c r="K95" s="24"/>
      <c r="L95" s="24"/>
      <c r="M95" s="116"/>
      <c r="N95" s="20" t="s">
        <v>659</v>
      </c>
      <c r="Q95" s="20"/>
      <c r="R95" s="20"/>
      <c r="S95" s="20"/>
      <c r="T95" s="20"/>
      <c r="U95" s="117"/>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row>
    <row r="96" spans="2:72" x14ac:dyDescent="0.15">
      <c r="B96" s="112"/>
      <c r="C96" s="24"/>
      <c r="D96" s="24"/>
      <c r="E96" s="24"/>
      <c r="F96" s="24"/>
      <c r="G96" s="24"/>
      <c r="H96" s="24"/>
      <c r="I96" s="24"/>
      <c r="J96" s="24"/>
      <c r="K96" s="24"/>
      <c r="L96" s="24"/>
      <c r="M96" s="116"/>
      <c r="Q96" s="20"/>
      <c r="R96" s="20"/>
      <c r="S96" s="20"/>
      <c r="T96" s="20"/>
      <c r="U96" s="117"/>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row>
    <row r="97" spans="2:72" x14ac:dyDescent="0.15">
      <c r="B97" s="112"/>
      <c r="C97" s="24"/>
      <c r="D97" s="24"/>
      <c r="E97" s="24"/>
      <c r="F97" s="24"/>
      <c r="G97" s="24"/>
      <c r="H97" s="24"/>
      <c r="I97" s="24"/>
      <c r="J97" s="24"/>
      <c r="K97" s="24"/>
      <c r="L97" s="24"/>
      <c r="M97" s="345"/>
      <c r="N97" s="128" t="s">
        <v>661</v>
      </c>
      <c r="O97" s="128"/>
      <c r="P97" s="128"/>
      <c r="Q97" s="128"/>
      <c r="R97" s="128"/>
      <c r="S97" s="128"/>
      <c r="T97" s="128"/>
      <c r="U97" s="126"/>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row>
    <row r="98" spans="2:72" x14ac:dyDescent="0.15">
      <c r="B98" s="112"/>
      <c r="C98" s="24"/>
      <c r="D98" s="24"/>
      <c r="E98" s="24"/>
      <c r="F98" s="24"/>
      <c r="G98" s="24"/>
      <c r="H98" s="24"/>
      <c r="I98" s="24"/>
      <c r="J98" s="24"/>
      <c r="K98" s="24"/>
      <c r="L98" s="24"/>
      <c r="M98" s="349"/>
      <c r="N98" s="352" t="s">
        <v>662</v>
      </c>
      <c r="O98" s="350"/>
      <c r="P98" s="350"/>
      <c r="Q98" s="350"/>
      <c r="R98" s="350"/>
      <c r="S98" s="350"/>
      <c r="T98" s="350"/>
      <c r="U98" s="351"/>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row>
    <row r="99" spans="2:72" x14ac:dyDescent="0.15">
      <c r="B99" s="112"/>
      <c r="C99" s="24"/>
      <c r="D99" s="24"/>
      <c r="E99" s="24"/>
      <c r="F99" s="24"/>
      <c r="G99" s="24"/>
      <c r="H99" s="24"/>
      <c r="I99" s="24"/>
      <c r="J99" s="24"/>
      <c r="K99" s="24"/>
      <c r="L99" s="24"/>
      <c r="M99" s="24"/>
      <c r="N99" s="24"/>
      <c r="O99" s="24"/>
      <c r="P99" s="2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row>
    <row r="100" spans="2:72" x14ac:dyDescent="0.15">
      <c r="B100" s="112"/>
      <c r="C100" s="24"/>
      <c r="D100" s="24"/>
      <c r="E100" s="24"/>
      <c r="F100" s="24"/>
      <c r="G100" s="24"/>
      <c r="H100" s="24"/>
      <c r="I100" s="24"/>
      <c r="J100" s="24"/>
      <c r="K100" s="24"/>
      <c r="L100" s="24"/>
      <c r="M100" s="24"/>
      <c r="N100" s="24"/>
      <c r="O100" s="24"/>
      <c r="P100" s="2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row>
    <row r="101" spans="2:72" x14ac:dyDescent="0.15">
      <c r="B101" s="112"/>
      <c r="C101" s="24"/>
      <c r="D101" s="24"/>
      <c r="E101" s="24"/>
      <c r="F101" s="24"/>
      <c r="G101" s="24"/>
      <c r="H101" s="24"/>
      <c r="I101" s="24"/>
      <c r="J101" s="24"/>
      <c r="K101" s="24"/>
      <c r="L101" s="24"/>
      <c r="M101" s="24"/>
      <c r="N101" s="24"/>
      <c r="O101" s="24"/>
      <c r="P101" s="2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row>
    <row r="102" spans="2:72" x14ac:dyDescent="0.15">
      <c r="B102" s="112"/>
      <c r="C102" s="24"/>
      <c r="D102" s="24"/>
      <c r="E102" s="24"/>
      <c r="F102" s="24"/>
      <c r="G102" s="24"/>
      <c r="H102" s="24"/>
      <c r="I102" s="24"/>
      <c r="J102" s="24"/>
      <c r="K102" s="24"/>
      <c r="L102" s="24"/>
      <c r="M102" s="24"/>
      <c r="N102" s="24"/>
      <c r="O102" s="24"/>
      <c r="P102" s="2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row>
    <row r="103" spans="2:72" x14ac:dyDescent="0.15">
      <c r="B103" s="112"/>
      <c r="C103" s="24"/>
      <c r="D103" s="24"/>
      <c r="E103" s="24"/>
      <c r="F103" s="24"/>
      <c r="G103" s="24"/>
      <c r="H103" s="24"/>
      <c r="I103" s="24"/>
      <c r="J103" s="24"/>
      <c r="K103" s="24"/>
      <c r="L103" s="24"/>
      <c r="M103" s="24"/>
      <c r="N103" s="24"/>
      <c r="O103" s="24"/>
      <c r="P103" s="2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row>
    <row r="104" spans="2:72" x14ac:dyDescent="0.15">
      <c r="B104" s="112"/>
      <c r="C104" s="24"/>
      <c r="D104" s="24"/>
      <c r="E104" s="24"/>
      <c r="F104" s="24"/>
      <c r="G104" s="24"/>
      <c r="H104" s="24"/>
      <c r="I104" s="24"/>
      <c r="J104" s="24"/>
      <c r="K104" s="24"/>
      <c r="L104" s="24"/>
      <c r="M104" s="24"/>
      <c r="N104" s="24"/>
      <c r="O104" s="24"/>
      <c r="P104" s="2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row>
    <row r="105" spans="2:72" x14ac:dyDescent="0.15">
      <c r="B105" s="112"/>
      <c r="C105" s="24"/>
      <c r="D105" s="24"/>
      <c r="E105" s="24"/>
      <c r="F105" s="24"/>
      <c r="G105" s="24"/>
      <c r="H105" s="24"/>
      <c r="I105" s="24"/>
      <c r="J105" s="24"/>
      <c r="K105" s="24"/>
      <c r="L105" s="24"/>
      <c r="M105" s="24"/>
      <c r="N105" s="24"/>
      <c r="O105" s="24"/>
      <c r="P105" s="2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row>
    <row r="106" spans="2:72" x14ac:dyDescent="0.15">
      <c r="B106" s="112"/>
      <c r="C106" s="24"/>
      <c r="D106" s="24"/>
      <c r="E106" s="24"/>
      <c r="F106" s="24"/>
      <c r="G106" s="24"/>
      <c r="H106" s="24"/>
      <c r="I106" s="24"/>
      <c r="J106" s="24"/>
      <c r="K106" s="24"/>
      <c r="L106" s="24"/>
      <c r="M106" s="24"/>
      <c r="N106" s="24"/>
      <c r="O106" s="24"/>
      <c r="P106" s="2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row>
    <row r="107" spans="2:72" x14ac:dyDescent="0.15">
      <c r="B107" s="112"/>
      <c r="C107" s="24"/>
      <c r="D107" s="24"/>
      <c r="E107" s="24"/>
      <c r="F107" s="24"/>
      <c r="G107" s="24"/>
      <c r="H107" s="24"/>
      <c r="I107" s="24"/>
      <c r="J107" s="24"/>
      <c r="K107" s="24"/>
      <c r="L107" s="24"/>
      <c r="M107" s="24"/>
      <c r="N107" s="24"/>
      <c r="O107" s="24"/>
      <c r="P107" s="2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row>
    <row r="108" spans="2:72" x14ac:dyDescent="0.15">
      <c r="B108" s="112"/>
      <c r="C108" s="24"/>
      <c r="D108" s="24"/>
      <c r="E108" s="24"/>
      <c r="F108" s="24"/>
      <c r="G108" s="24"/>
      <c r="H108" s="24"/>
      <c r="I108" s="24"/>
      <c r="J108" s="24"/>
      <c r="K108" s="24"/>
      <c r="L108" s="24"/>
      <c r="M108" s="24"/>
      <c r="N108" s="24"/>
      <c r="O108" s="24"/>
      <c r="P108" s="2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row>
    <row r="109" spans="2:72" x14ac:dyDescent="0.15">
      <c r="B109" s="112"/>
      <c r="C109" s="24"/>
      <c r="D109" s="24"/>
      <c r="E109" s="24"/>
      <c r="F109" s="24"/>
      <c r="G109" s="24"/>
      <c r="H109" s="24"/>
      <c r="I109" s="24"/>
      <c r="J109" s="24"/>
      <c r="K109" s="24"/>
      <c r="L109" s="24"/>
      <c r="M109" s="24"/>
      <c r="N109" s="24"/>
      <c r="O109" s="24"/>
      <c r="P109" s="2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row>
    <row r="110" spans="2:72" x14ac:dyDescent="0.15">
      <c r="B110" s="112"/>
      <c r="C110" s="24"/>
      <c r="D110" s="24"/>
      <c r="E110" s="24"/>
      <c r="F110" s="24"/>
      <c r="G110" s="24"/>
      <c r="H110" s="24"/>
      <c r="I110" s="24"/>
      <c r="J110" s="24"/>
      <c r="K110" s="24"/>
      <c r="L110" s="24"/>
      <c r="M110" s="24"/>
      <c r="N110" s="24"/>
      <c r="O110" s="24"/>
      <c r="P110" s="2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row>
    <row r="111" spans="2:72" x14ac:dyDescent="0.15">
      <c r="B111" s="112"/>
      <c r="C111" s="24"/>
      <c r="D111" s="24"/>
      <c r="E111" s="24"/>
      <c r="F111" s="24"/>
      <c r="G111" s="24"/>
      <c r="H111" s="24"/>
      <c r="I111" s="24"/>
      <c r="J111" s="24"/>
      <c r="K111" s="24"/>
      <c r="L111" s="24"/>
      <c r="M111" s="24"/>
      <c r="N111" s="24"/>
      <c r="O111" s="24"/>
      <c r="P111" s="2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row>
    <row r="112" spans="2:72" x14ac:dyDescent="0.15">
      <c r="B112" s="112"/>
      <c r="C112" s="24"/>
      <c r="D112" s="24"/>
      <c r="E112" s="24"/>
      <c r="F112" s="24"/>
      <c r="G112" s="24"/>
      <c r="H112" s="24"/>
      <c r="I112" s="24"/>
      <c r="J112" s="24"/>
      <c r="K112" s="24"/>
      <c r="L112" s="24"/>
      <c r="M112" s="24"/>
      <c r="N112" s="24"/>
      <c r="O112" s="24"/>
      <c r="P112" s="2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row>
    <row r="113" spans="2:72" x14ac:dyDescent="0.15">
      <c r="B113" s="112"/>
      <c r="C113" s="24"/>
      <c r="D113" s="24"/>
      <c r="E113" s="24"/>
      <c r="F113" s="24"/>
      <c r="G113" s="24"/>
      <c r="H113" s="24"/>
      <c r="I113" s="24"/>
      <c r="J113" s="24"/>
      <c r="K113" s="24"/>
      <c r="L113" s="24"/>
      <c r="M113" s="24"/>
      <c r="N113" s="24"/>
      <c r="O113" s="24"/>
      <c r="P113" s="2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row>
    <row r="114" spans="2:72" x14ac:dyDescent="0.15">
      <c r="B114" s="112"/>
      <c r="C114" s="24"/>
      <c r="D114" s="24"/>
      <c r="E114" s="24"/>
      <c r="F114" s="24"/>
      <c r="G114" s="24"/>
      <c r="H114" s="24"/>
      <c r="I114" s="24"/>
      <c r="J114" s="24"/>
      <c r="K114" s="24"/>
      <c r="L114" s="24"/>
      <c r="M114" s="24"/>
      <c r="N114" s="24"/>
      <c r="O114" s="24"/>
      <c r="P114" s="2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row>
    <row r="115" spans="2:72" x14ac:dyDescent="0.15">
      <c r="B115" s="112"/>
      <c r="C115" s="24"/>
      <c r="D115" s="24"/>
      <c r="E115" s="24"/>
      <c r="F115" s="24"/>
      <c r="G115" s="24"/>
      <c r="H115" s="24"/>
      <c r="I115" s="24"/>
      <c r="J115" s="24"/>
      <c r="K115" s="24"/>
      <c r="L115" s="24"/>
      <c r="M115" s="24"/>
      <c r="N115" s="24"/>
      <c r="O115" s="24"/>
      <c r="P115" s="2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row>
    <row r="116" spans="2:72" x14ac:dyDescent="0.15">
      <c r="B116" s="112"/>
      <c r="C116" s="24"/>
      <c r="D116" s="24"/>
      <c r="E116" s="24"/>
      <c r="F116" s="24"/>
      <c r="G116" s="24"/>
      <c r="H116" s="24"/>
      <c r="I116" s="24"/>
      <c r="J116" s="24"/>
      <c r="K116" s="24"/>
      <c r="L116" s="24"/>
      <c r="M116" s="24"/>
      <c r="N116" s="24"/>
      <c r="O116" s="24"/>
      <c r="P116" s="2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row>
    <row r="117" spans="2:72" x14ac:dyDescent="0.15">
      <c r="B117" s="112"/>
      <c r="C117" s="24"/>
      <c r="D117" s="24"/>
      <c r="E117" s="24"/>
      <c r="F117" s="24"/>
      <c r="G117" s="24"/>
      <c r="H117" s="24"/>
      <c r="I117" s="24"/>
      <c r="J117" s="24"/>
      <c r="K117" s="24"/>
      <c r="L117" s="24"/>
      <c r="M117" s="24"/>
      <c r="N117" s="24"/>
      <c r="O117" s="24"/>
      <c r="P117" s="2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row>
    <row r="118" spans="2:72" x14ac:dyDescent="0.15">
      <c r="B118" s="112"/>
      <c r="C118" s="24"/>
      <c r="D118" s="24"/>
      <c r="E118" s="24"/>
      <c r="F118" s="24"/>
      <c r="G118" s="24"/>
      <c r="H118" s="24"/>
      <c r="I118" s="24"/>
      <c r="J118" s="24"/>
      <c r="K118" s="24"/>
      <c r="L118" s="24"/>
      <c r="M118" s="24"/>
      <c r="N118" s="24"/>
      <c r="O118" s="24"/>
      <c r="P118" s="2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row>
    <row r="119" spans="2:72" x14ac:dyDescent="0.15">
      <c r="B119" s="112"/>
      <c r="C119" s="24"/>
      <c r="D119" s="24"/>
      <c r="E119" s="24"/>
      <c r="F119" s="24"/>
      <c r="G119" s="24"/>
      <c r="H119" s="24"/>
      <c r="I119" s="24"/>
      <c r="J119" s="24"/>
      <c r="K119" s="24"/>
      <c r="L119" s="24"/>
      <c r="M119" s="24"/>
      <c r="N119" s="24"/>
      <c r="O119" s="24"/>
      <c r="P119" s="2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row>
    <row r="120" spans="2:72" x14ac:dyDescent="0.15">
      <c r="B120" s="112"/>
      <c r="C120" s="24"/>
      <c r="D120" s="24"/>
      <c r="E120" s="24"/>
      <c r="F120" s="24"/>
      <c r="G120" s="24"/>
      <c r="H120" s="24"/>
      <c r="I120" s="24"/>
      <c r="J120" s="24"/>
      <c r="K120" s="24"/>
      <c r="L120" s="24"/>
      <c r="M120" s="24"/>
      <c r="N120" s="24"/>
      <c r="O120" s="24"/>
      <c r="P120" s="2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row>
    <row r="121" spans="2:72" x14ac:dyDescent="0.15">
      <c r="B121" s="112"/>
      <c r="C121" s="24"/>
      <c r="D121" s="24"/>
      <c r="E121" s="24"/>
      <c r="F121" s="24"/>
      <c r="G121" s="24"/>
      <c r="H121" s="24"/>
      <c r="I121" s="24"/>
      <c r="J121" s="24"/>
      <c r="K121" s="24"/>
      <c r="L121" s="24"/>
      <c r="M121" s="24"/>
      <c r="N121" s="24"/>
      <c r="O121" s="24"/>
      <c r="P121" s="2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row>
    <row r="122" spans="2:72" x14ac:dyDescent="0.15">
      <c r="B122" s="112"/>
      <c r="C122" s="24"/>
      <c r="D122" s="24"/>
      <c r="E122" s="24"/>
      <c r="F122" s="24"/>
      <c r="G122" s="24"/>
      <c r="H122" s="24"/>
      <c r="I122" s="24"/>
      <c r="J122" s="24"/>
      <c r="K122" s="24"/>
      <c r="L122" s="24"/>
      <c r="M122" s="24"/>
      <c r="N122" s="24"/>
      <c r="O122" s="24"/>
      <c r="P122" s="2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row>
    <row r="123" spans="2:72" x14ac:dyDescent="0.15">
      <c r="B123" s="112"/>
      <c r="C123" s="24"/>
      <c r="D123" s="24"/>
      <c r="E123" s="24"/>
      <c r="F123" s="24"/>
      <c r="G123" s="24"/>
      <c r="H123" s="24"/>
      <c r="I123" s="24"/>
      <c r="J123" s="24"/>
      <c r="K123" s="24"/>
      <c r="L123" s="24"/>
      <c r="M123" s="24"/>
      <c r="N123" s="24"/>
      <c r="O123" s="24"/>
      <c r="P123" s="2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row>
    <row r="124" spans="2:72" x14ac:dyDescent="0.15">
      <c r="B124" s="112"/>
      <c r="C124" s="24"/>
      <c r="D124" s="24"/>
      <c r="E124" s="24"/>
      <c r="F124" s="24"/>
      <c r="G124" s="24"/>
      <c r="H124" s="24"/>
      <c r="I124" s="24"/>
      <c r="J124" s="24"/>
      <c r="K124" s="24"/>
      <c r="L124" s="24"/>
      <c r="M124" s="24"/>
      <c r="N124" s="24"/>
      <c r="O124" s="24"/>
      <c r="P124" s="2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row>
    <row r="125" spans="2:72" x14ac:dyDescent="0.15">
      <c r="B125" s="112"/>
      <c r="C125" s="24"/>
      <c r="D125" s="24"/>
      <c r="E125" s="24"/>
      <c r="F125" s="24"/>
      <c r="G125" s="24"/>
      <c r="H125" s="24"/>
      <c r="I125" s="24"/>
      <c r="J125" s="24"/>
      <c r="K125" s="24"/>
      <c r="L125" s="24"/>
      <c r="M125" s="24"/>
      <c r="N125" s="24"/>
      <c r="O125" s="24"/>
      <c r="P125" s="2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row>
    <row r="126" spans="2:72" x14ac:dyDescent="0.15">
      <c r="B126" s="112"/>
      <c r="C126" s="24"/>
      <c r="D126" s="24"/>
      <c r="E126" s="24"/>
      <c r="F126" s="24"/>
      <c r="G126" s="24"/>
      <c r="H126" s="24"/>
      <c r="I126" s="24"/>
      <c r="J126" s="24"/>
      <c r="K126" s="24"/>
      <c r="L126" s="24"/>
      <c r="M126" s="24"/>
      <c r="N126" s="24"/>
      <c r="O126" s="24"/>
      <c r="P126" s="2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row>
    <row r="127" spans="2:72" x14ac:dyDescent="0.15">
      <c r="B127" s="112"/>
      <c r="C127" s="24"/>
      <c r="D127" s="24"/>
      <c r="E127" s="24"/>
      <c r="F127" s="24"/>
      <c r="G127" s="24"/>
      <c r="H127" s="24"/>
      <c r="I127" s="24"/>
      <c r="J127" s="24"/>
      <c r="K127" s="24"/>
      <c r="L127" s="24"/>
      <c r="M127" s="24"/>
      <c r="N127" s="24"/>
      <c r="O127" s="24"/>
      <c r="P127" s="2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row>
    <row r="128" spans="2:72" x14ac:dyDescent="0.15">
      <c r="B128" s="112"/>
      <c r="C128" s="24"/>
      <c r="D128" s="24"/>
      <c r="E128" s="24"/>
      <c r="F128" s="24"/>
      <c r="G128" s="24"/>
      <c r="H128" s="24"/>
      <c r="I128" s="24"/>
      <c r="J128" s="24"/>
      <c r="K128" s="24"/>
      <c r="L128" s="24"/>
      <c r="M128" s="24"/>
      <c r="N128" s="24"/>
      <c r="O128" s="24"/>
      <c r="P128" s="2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row>
    <row r="129" spans="2:72" x14ac:dyDescent="0.15">
      <c r="B129" s="112"/>
      <c r="C129" s="24"/>
      <c r="D129" s="24"/>
      <c r="E129" s="24"/>
      <c r="F129" s="24"/>
      <c r="G129" s="24"/>
      <c r="H129" s="24"/>
      <c r="I129" s="24"/>
      <c r="J129" s="24"/>
      <c r="K129" s="24"/>
      <c r="L129" s="24"/>
      <c r="M129" s="24"/>
      <c r="N129" s="24"/>
      <c r="O129" s="24"/>
      <c r="P129" s="2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row>
    <row r="130" spans="2:72" x14ac:dyDescent="0.15">
      <c r="B130" s="112"/>
      <c r="C130" s="24"/>
      <c r="D130" s="24"/>
      <c r="E130" s="24"/>
      <c r="F130" s="24"/>
      <c r="G130" s="24"/>
      <c r="H130" s="24"/>
      <c r="I130" s="24"/>
      <c r="J130" s="24"/>
      <c r="K130" s="24"/>
      <c r="L130" s="24"/>
      <c r="M130" s="24"/>
      <c r="N130" s="24"/>
      <c r="O130" s="24"/>
      <c r="P130" s="2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row>
    <row r="131" spans="2:72" x14ac:dyDescent="0.15">
      <c r="B131" s="112"/>
      <c r="C131" s="24"/>
      <c r="D131" s="24"/>
      <c r="E131" s="24"/>
      <c r="F131" s="24"/>
      <c r="G131" s="24"/>
      <c r="H131" s="24"/>
      <c r="I131" s="24"/>
      <c r="J131" s="24"/>
      <c r="K131" s="24"/>
      <c r="L131" s="24"/>
      <c r="M131" s="24"/>
      <c r="N131" s="24"/>
      <c r="O131" s="24"/>
      <c r="P131" s="2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row>
    <row r="132" spans="2:72" x14ac:dyDescent="0.15">
      <c r="B132" s="112"/>
      <c r="C132" s="24"/>
      <c r="D132" s="24"/>
      <c r="E132" s="24"/>
      <c r="F132" s="24"/>
      <c r="G132" s="24"/>
      <c r="H132" s="24"/>
      <c r="I132" s="24"/>
      <c r="J132" s="24"/>
      <c r="K132" s="24"/>
      <c r="L132" s="24"/>
      <c r="M132" s="24"/>
      <c r="N132" s="24"/>
      <c r="O132" s="24"/>
      <c r="P132" s="2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row>
    <row r="133" spans="2:72" x14ac:dyDescent="0.15">
      <c r="B133" s="112"/>
      <c r="C133" s="24"/>
      <c r="D133" s="24"/>
      <c r="E133" s="24"/>
      <c r="F133" s="24"/>
      <c r="G133" s="24"/>
      <c r="H133" s="24"/>
      <c r="I133" s="24"/>
      <c r="J133" s="24"/>
      <c r="K133" s="24"/>
      <c r="L133" s="24"/>
      <c r="M133" s="24"/>
      <c r="N133" s="24"/>
      <c r="O133" s="24"/>
      <c r="P133" s="2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row>
    <row r="134" spans="2:72" x14ac:dyDescent="0.15">
      <c r="B134" s="112"/>
      <c r="C134" s="24"/>
      <c r="D134" s="24"/>
      <c r="E134" s="24"/>
      <c r="F134" s="24"/>
      <c r="G134" s="24"/>
      <c r="H134" s="24"/>
      <c r="I134" s="24"/>
      <c r="J134" s="24"/>
      <c r="K134" s="24"/>
      <c r="L134" s="24"/>
      <c r="M134" s="24"/>
      <c r="N134" s="24"/>
      <c r="O134" s="24"/>
      <c r="P134" s="2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row>
    <row r="135" spans="2:72" x14ac:dyDescent="0.15">
      <c r="B135" s="112"/>
      <c r="C135" s="24"/>
      <c r="D135" s="24"/>
      <c r="E135" s="24"/>
      <c r="F135" s="24"/>
      <c r="G135" s="24"/>
      <c r="H135" s="24"/>
      <c r="I135" s="24"/>
      <c r="J135" s="24"/>
      <c r="K135" s="24"/>
      <c r="L135" s="24"/>
      <c r="M135" s="24"/>
      <c r="N135" s="24"/>
      <c r="O135" s="24"/>
      <c r="P135" s="2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row>
    <row r="136" spans="2:72" x14ac:dyDescent="0.15">
      <c r="B136" s="112"/>
      <c r="C136" s="24"/>
      <c r="D136" s="24"/>
      <c r="E136" s="24"/>
      <c r="F136" s="24"/>
      <c r="G136" s="24"/>
      <c r="H136" s="24"/>
      <c r="I136" s="24"/>
      <c r="J136" s="24"/>
      <c r="K136" s="24"/>
      <c r="L136" s="24"/>
      <c r="M136" s="24"/>
      <c r="N136" s="24"/>
      <c r="O136" s="24"/>
      <c r="P136" s="2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row>
    <row r="137" spans="2:72" x14ac:dyDescent="0.15">
      <c r="B137" s="112"/>
      <c r="C137" s="24"/>
      <c r="D137" s="24"/>
      <c r="E137" s="24"/>
      <c r="F137" s="24"/>
      <c r="G137" s="24"/>
      <c r="H137" s="24"/>
      <c r="I137" s="24"/>
      <c r="J137" s="24"/>
      <c r="K137" s="24"/>
      <c r="L137" s="24"/>
      <c r="M137" s="24"/>
      <c r="N137" s="24"/>
      <c r="O137" s="24"/>
      <c r="P137" s="2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row>
    <row r="138" spans="2:72" x14ac:dyDescent="0.15">
      <c r="B138" s="112"/>
      <c r="C138" s="24"/>
      <c r="D138" s="24"/>
      <c r="E138" s="24"/>
      <c r="F138" s="24"/>
      <c r="G138" s="24"/>
      <c r="H138" s="24"/>
      <c r="I138" s="24"/>
      <c r="J138" s="24"/>
      <c r="K138" s="24"/>
      <c r="L138" s="24"/>
      <c r="M138" s="24"/>
      <c r="N138" s="24"/>
      <c r="O138" s="24"/>
      <c r="P138" s="2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row>
    <row r="139" spans="2:72" x14ac:dyDescent="0.15">
      <c r="B139" s="112"/>
      <c r="C139" s="24"/>
      <c r="D139" s="24"/>
      <c r="E139" s="24"/>
      <c r="F139" s="24"/>
      <c r="G139" s="24"/>
      <c r="H139" s="24"/>
      <c r="I139" s="24"/>
      <c r="J139" s="24"/>
      <c r="K139" s="24"/>
      <c r="L139" s="24"/>
      <c r="M139" s="24"/>
      <c r="N139" s="24"/>
      <c r="O139" s="24"/>
      <c r="P139" s="2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row>
    <row r="140" spans="2:72" x14ac:dyDescent="0.15">
      <c r="B140" s="112"/>
      <c r="C140" s="24"/>
      <c r="D140" s="24"/>
      <c r="E140" s="24"/>
      <c r="F140" s="24"/>
      <c r="G140" s="24"/>
      <c r="H140" s="24"/>
      <c r="I140" s="24"/>
      <c r="J140" s="24"/>
      <c r="K140" s="24"/>
      <c r="L140" s="24"/>
      <c r="M140" s="24"/>
      <c r="N140" s="24"/>
      <c r="O140" s="24"/>
      <c r="P140" s="2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row>
    <row r="141" spans="2:72" x14ac:dyDescent="0.15">
      <c r="B141" s="112"/>
      <c r="C141" s="24"/>
      <c r="D141" s="24"/>
      <c r="E141" s="24"/>
      <c r="F141" s="24"/>
      <c r="G141" s="24"/>
      <c r="H141" s="24"/>
      <c r="I141" s="24"/>
      <c r="J141" s="24"/>
      <c r="K141" s="24"/>
      <c r="L141" s="24"/>
      <c r="M141" s="24"/>
      <c r="N141" s="24"/>
      <c r="O141" s="24"/>
      <c r="P141" s="2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row>
    <row r="142" spans="2:72" x14ac:dyDescent="0.15">
      <c r="B142" s="112"/>
      <c r="C142" s="24"/>
      <c r="D142" s="24"/>
      <c r="E142" s="24"/>
      <c r="F142" s="24"/>
      <c r="G142" s="24"/>
      <c r="H142" s="24"/>
      <c r="I142" s="24"/>
      <c r="J142" s="24"/>
      <c r="K142" s="24"/>
      <c r="L142" s="24"/>
      <c r="M142" s="24"/>
      <c r="N142" s="24"/>
      <c r="O142" s="24"/>
      <c r="P142" s="2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row>
    <row r="143" spans="2:72" x14ac:dyDescent="0.15">
      <c r="B143" s="112"/>
      <c r="C143" s="24"/>
      <c r="D143" s="24"/>
      <c r="E143" s="24"/>
      <c r="F143" s="24"/>
      <c r="G143" s="24"/>
      <c r="H143" s="24"/>
      <c r="I143" s="24"/>
      <c r="J143" s="24"/>
      <c r="K143" s="24"/>
      <c r="L143" s="24"/>
      <c r="M143" s="24"/>
      <c r="N143" s="24"/>
      <c r="O143" s="24"/>
      <c r="P143" s="2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row>
    <row r="144" spans="2:72" x14ac:dyDescent="0.15">
      <c r="B144" s="112"/>
      <c r="C144" s="24"/>
      <c r="D144" s="24"/>
      <c r="E144" s="24"/>
      <c r="F144" s="24"/>
      <c r="G144" s="24"/>
      <c r="H144" s="24"/>
      <c r="I144" s="24"/>
      <c r="J144" s="24"/>
      <c r="K144" s="24"/>
      <c r="L144" s="24"/>
      <c r="M144" s="24"/>
      <c r="N144" s="24"/>
      <c r="O144" s="24"/>
      <c r="P144" s="2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row>
    <row r="145" spans="2:72" x14ac:dyDescent="0.15">
      <c r="B145" s="112"/>
      <c r="C145" s="24"/>
      <c r="D145" s="24"/>
      <c r="E145" s="24"/>
      <c r="F145" s="24"/>
      <c r="G145" s="24"/>
      <c r="H145" s="24"/>
      <c r="I145" s="24"/>
      <c r="J145" s="24"/>
      <c r="K145" s="24"/>
      <c r="L145" s="24"/>
      <c r="M145" s="24"/>
      <c r="N145" s="24"/>
      <c r="O145" s="24"/>
      <c r="P145" s="2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row>
    <row r="146" spans="2:72" x14ac:dyDescent="0.15">
      <c r="B146" s="112"/>
      <c r="C146" s="24"/>
      <c r="D146" s="24"/>
      <c r="E146" s="24"/>
      <c r="F146" s="24"/>
      <c r="G146" s="24"/>
      <c r="H146" s="24"/>
      <c r="I146" s="24"/>
      <c r="J146" s="24"/>
      <c r="K146" s="24"/>
      <c r="L146" s="24"/>
      <c r="M146" s="24"/>
      <c r="N146" s="24"/>
      <c r="O146" s="24"/>
      <c r="P146" s="2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row>
    <row r="147" spans="2:72" x14ac:dyDescent="0.15">
      <c r="B147" s="112"/>
      <c r="C147" s="24"/>
      <c r="D147" s="24"/>
      <c r="E147" s="24"/>
      <c r="F147" s="24"/>
      <c r="G147" s="24"/>
      <c r="H147" s="24"/>
      <c r="I147" s="24"/>
      <c r="J147" s="24"/>
      <c r="K147" s="24"/>
      <c r="L147" s="24"/>
      <c r="M147" s="24"/>
      <c r="N147" s="24"/>
      <c r="O147" s="24"/>
      <c r="P147" s="2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row>
    <row r="148" spans="2:72" x14ac:dyDescent="0.15">
      <c r="B148" s="112"/>
      <c r="C148" s="24"/>
      <c r="D148" s="24"/>
      <c r="E148" s="24"/>
      <c r="F148" s="24"/>
      <c r="G148" s="24"/>
      <c r="H148" s="24"/>
      <c r="I148" s="24"/>
      <c r="J148" s="24"/>
      <c r="K148" s="24"/>
      <c r="L148" s="24"/>
      <c r="M148" s="24"/>
      <c r="N148" s="24"/>
      <c r="O148" s="24"/>
      <c r="P148" s="2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row>
    <row r="149" spans="2:72" x14ac:dyDescent="0.15">
      <c r="B149" s="112"/>
      <c r="C149" s="24"/>
      <c r="D149" s="24"/>
      <c r="E149" s="24"/>
      <c r="F149" s="24"/>
      <c r="G149" s="24"/>
      <c r="H149" s="24"/>
      <c r="I149" s="24"/>
      <c r="J149" s="24"/>
      <c r="K149" s="24"/>
      <c r="L149" s="24"/>
      <c r="M149" s="24"/>
      <c r="N149" s="24"/>
      <c r="O149" s="24"/>
      <c r="P149" s="2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row>
    <row r="150" spans="2:72" x14ac:dyDescent="0.15">
      <c r="B150" s="112"/>
      <c r="C150" s="24"/>
      <c r="D150" s="24"/>
      <c r="E150" s="24"/>
      <c r="F150" s="24"/>
      <c r="G150" s="24"/>
      <c r="H150" s="24"/>
      <c r="I150" s="24"/>
      <c r="J150" s="24"/>
      <c r="K150" s="24"/>
      <c r="L150" s="24"/>
      <c r="M150" s="24"/>
      <c r="N150" s="24"/>
      <c r="O150" s="24"/>
      <c r="P150" s="2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row>
    <row r="151" spans="2:72" x14ac:dyDescent="0.15">
      <c r="B151" s="112"/>
      <c r="C151" s="24"/>
      <c r="D151" s="24"/>
      <c r="E151" s="24"/>
      <c r="F151" s="24"/>
      <c r="G151" s="24"/>
      <c r="H151" s="24"/>
      <c r="I151" s="24"/>
      <c r="J151" s="24"/>
      <c r="K151" s="24"/>
      <c r="L151" s="24"/>
      <c r="M151" s="24"/>
      <c r="N151" s="24"/>
      <c r="O151" s="24"/>
      <c r="P151" s="2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row>
    <row r="152" spans="2:72" x14ac:dyDescent="0.15">
      <c r="B152" s="112"/>
      <c r="C152" s="24"/>
      <c r="D152" s="24"/>
      <c r="E152" s="24"/>
      <c r="F152" s="24"/>
      <c r="G152" s="24"/>
      <c r="H152" s="24"/>
      <c r="I152" s="24"/>
      <c r="J152" s="24"/>
      <c r="K152" s="24"/>
      <c r="L152" s="24"/>
      <c r="M152" s="24"/>
      <c r="N152" s="24"/>
      <c r="O152" s="24"/>
      <c r="P152" s="2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row>
    <row r="153" spans="2:72" x14ac:dyDescent="0.15">
      <c r="B153" s="112"/>
      <c r="C153" s="24"/>
      <c r="D153" s="24"/>
      <c r="E153" s="24"/>
      <c r="F153" s="24"/>
      <c r="G153" s="24"/>
      <c r="H153" s="24"/>
      <c r="I153" s="24"/>
      <c r="J153" s="24"/>
      <c r="K153" s="24"/>
      <c r="L153" s="24"/>
      <c r="M153" s="24"/>
      <c r="N153" s="24"/>
      <c r="O153" s="24"/>
      <c r="P153" s="2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row>
    <row r="154" spans="2:72" x14ac:dyDescent="0.15">
      <c r="B154" s="112"/>
      <c r="C154" s="24"/>
      <c r="D154" s="24"/>
      <c r="E154" s="24"/>
      <c r="F154" s="24"/>
      <c r="G154" s="24"/>
      <c r="H154" s="24"/>
      <c r="I154" s="24"/>
      <c r="J154" s="24"/>
      <c r="K154" s="24"/>
      <c r="L154" s="24"/>
      <c r="M154" s="24"/>
      <c r="N154" s="24"/>
      <c r="O154" s="24"/>
      <c r="P154" s="2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row>
    <row r="155" spans="2:72" x14ac:dyDescent="0.15">
      <c r="B155" s="112"/>
      <c r="C155" s="24"/>
      <c r="D155" s="24"/>
      <c r="E155" s="24"/>
      <c r="F155" s="24"/>
      <c r="G155" s="24"/>
      <c r="H155" s="24"/>
      <c r="I155" s="24"/>
      <c r="J155" s="24"/>
      <c r="K155" s="24"/>
      <c r="L155" s="24"/>
      <c r="M155" s="24"/>
      <c r="N155" s="24"/>
      <c r="O155" s="24"/>
      <c r="P155" s="2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row>
    <row r="156" spans="2:72" x14ac:dyDescent="0.15">
      <c r="B156" s="112"/>
      <c r="C156" s="24"/>
      <c r="D156" s="24"/>
      <c r="E156" s="24"/>
      <c r="F156" s="24"/>
      <c r="G156" s="24"/>
      <c r="H156" s="24"/>
      <c r="I156" s="24"/>
      <c r="J156" s="24"/>
      <c r="K156" s="24"/>
      <c r="L156" s="24"/>
      <c r="M156" s="24"/>
      <c r="N156" s="24"/>
      <c r="O156" s="24"/>
      <c r="P156" s="2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row>
    <row r="157" spans="2:72" x14ac:dyDescent="0.15">
      <c r="B157" s="112"/>
      <c r="C157" s="24"/>
      <c r="D157" s="24"/>
      <c r="E157" s="24"/>
      <c r="F157" s="24"/>
      <c r="G157" s="24"/>
      <c r="H157" s="24"/>
      <c r="I157" s="24"/>
      <c r="J157" s="24"/>
      <c r="K157" s="24"/>
      <c r="L157" s="24"/>
      <c r="M157" s="24"/>
      <c r="N157" s="24"/>
      <c r="O157" s="24"/>
      <c r="P157" s="2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row>
    <row r="158" spans="2:72" x14ac:dyDescent="0.15">
      <c r="B158" s="112"/>
      <c r="C158" s="24"/>
      <c r="D158" s="24"/>
      <c r="E158" s="24"/>
      <c r="F158" s="24"/>
      <c r="G158" s="24"/>
      <c r="H158" s="24"/>
      <c r="I158" s="24"/>
      <c r="J158" s="24"/>
      <c r="K158" s="24"/>
      <c r="L158" s="24"/>
      <c r="M158" s="24"/>
      <c r="N158" s="24"/>
      <c r="O158" s="24"/>
      <c r="P158" s="2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row>
    <row r="159" spans="2:72" x14ac:dyDescent="0.15">
      <c r="B159" s="112"/>
      <c r="C159" s="24"/>
      <c r="D159" s="24"/>
      <c r="E159" s="24"/>
      <c r="F159" s="24"/>
      <c r="G159" s="24"/>
      <c r="H159" s="24"/>
      <c r="I159" s="24"/>
      <c r="J159" s="24"/>
      <c r="K159" s="24"/>
      <c r="L159" s="24"/>
      <c r="M159" s="24"/>
      <c r="N159" s="24"/>
      <c r="O159" s="24"/>
      <c r="P159" s="2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row>
    <row r="160" spans="2:72" x14ac:dyDescent="0.15">
      <c r="B160" s="112"/>
      <c r="C160" s="24"/>
      <c r="D160" s="24"/>
      <c r="E160" s="24"/>
      <c r="F160" s="24"/>
      <c r="G160" s="24"/>
      <c r="H160" s="24"/>
      <c r="I160" s="24"/>
      <c r="J160" s="24"/>
      <c r="K160" s="24"/>
      <c r="L160" s="24"/>
      <c r="M160" s="24"/>
      <c r="N160" s="24"/>
      <c r="O160" s="24"/>
      <c r="P160" s="2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row>
    <row r="161" spans="2:72" x14ac:dyDescent="0.15">
      <c r="B161" s="112"/>
      <c r="C161" s="24"/>
      <c r="D161" s="24"/>
      <c r="E161" s="24"/>
      <c r="F161" s="24"/>
      <c r="G161" s="24"/>
      <c r="H161" s="24"/>
      <c r="I161" s="24"/>
      <c r="J161" s="24"/>
      <c r="K161" s="24"/>
      <c r="L161" s="24"/>
      <c r="M161" s="24"/>
      <c r="N161" s="24"/>
      <c r="O161" s="24"/>
      <c r="P161" s="2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row>
    <row r="162" spans="2:72" x14ac:dyDescent="0.15">
      <c r="B162" s="112"/>
      <c r="C162" s="24"/>
      <c r="D162" s="24"/>
      <c r="E162" s="24"/>
      <c r="F162" s="24"/>
      <c r="G162" s="24"/>
      <c r="H162" s="24"/>
      <c r="I162" s="24"/>
      <c r="J162" s="24"/>
      <c r="K162" s="24"/>
      <c r="L162" s="24"/>
      <c r="M162" s="24"/>
      <c r="N162" s="24"/>
      <c r="O162" s="24"/>
      <c r="P162" s="2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row>
    <row r="163" spans="2:72" x14ac:dyDescent="0.15">
      <c r="B163" s="112"/>
      <c r="C163" s="24"/>
      <c r="D163" s="24"/>
      <c r="E163" s="24"/>
      <c r="F163" s="24"/>
      <c r="G163" s="24"/>
      <c r="H163" s="24"/>
      <c r="I163" s="24"/>
      <c r="J163" s="24"/>
      <c r="K163" s="24"/>
      <c r="L163" s="24"/>
      <c r="M163" s="24"/>
      <c r="N163" s="24"/>
      <c r="O163" s="24"/>
      <c r="P163" s="2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row>
    <row r="164" spans="2:72" x14ac:dyDescent="0.15">
      <c r="B164" s="112"/>
      <c r="C164" s="24"/>
      <c r="D164" s="24"/>
      <c r="E164" s="24"/>
      <c r="F164" s="24"/>
      <c r="G164" s="24"/>
      <c r="H164" s="24"/>
      <c r="I164" s="24"/>
      <c r="J164" s="24"/>
      <c r="K164" s="24"/>
      <c r="L164" s="24"/>
      <c r="M164" s="24"/>
      <c r="N164" s="24"/>
      <c r="O164" s="24"/>
      <c r="P164" s="2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row>
    <row r="165" spans="2:72" x14ac:dyDescent="0.15">
      <c r="B165" s="112"/>
      <c r="C165" s="24"/>
      <c r="D165" s="24"/>
      <c r="E165" s="24"/>
      <c r="F165" s="24"/>
      <c r="G165" s="24"/>
      <c r="H165" s="24"/>
      <c r="I165" s="24"/>
      <c r="J165" s="24"/>
      <c r="K165" s="24"/>
      <c r="L165" s="24"/>
      <c r="M165" s="24"/>
      <c r="N165" s="24"/>
      <c r="O165" s="24"/>
      <c r="P165" s="2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row>
    <row r="166" spans="2:72" x14ac:dyDescent="0.15">
      <c r="B166" s="112"/>
      <c r="C166" s="24"/>
      <c r="D166" s="24"/>
      <c r="E166" s="24"/>
      <c r="F166" s="24"/>
      <c r="G166" s="24"/>
      <c r="H166" s="24"/>
      <c r="I166" s="24"/>
      <c r="J166" s="24"/>
      <c r="K166" s="24"/>
      <c r="L166" s="24"/>
      <c r="M166" s="24"/>
      <c r="N166" s="24"/>
      <c r="O166" s="24"/>
      <c r="P166" s="2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row>
    <row r="167" spans="2:72" x14ac:dyDescent="0.15">
      <c r="B167" s="112"/>
      <c r="C167" s="24"/>
      <c r="D167" s="24"/>
      <c r="E167" s="24"/>
      <c r="F167" s="24"/>
      <c r="G167" s="24"/>
      <c r="H167" s="24"/>
      <c r="I167" s="24"/>
      <c r="J167" s="24"/>
      <c r="K167" s="24"/>
      <c r="L167" s="24"/>
      <c r="M167" s="24"/>
      <c r="N167" s="24"/>
      <c r="O167" s="24"/>
      <c r="P167" s="2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row>
    <row r="168" spans="2:72" x14ac:dyDescent="0.15">
      <c r="B168" s="112"/>
      <c r="C168" s="24"/>
      <c r="D168" s="24"/>
      <c r="E168" s="24"/>
      <c r="F168" s="24"/>
      <c r="G168" s="24"/>
      <c r="H168" s="24"/>
      <c r="I168" s="24"/>
      <c r="J168" s="24"/>
      <c r="K168" s="24"/>
      <c r="L168" s="24"/>
      <c r="M168" s="24"/>
      <c r="N168" s="24"/>
      <c r="O168" s="24"/>
      <c r="P168" s="2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row>
    <row r="169" spans="2:72" x14ac:dyDescent="0.15">
      <c r="B169" s="112"/>
      <c r="C169" s="24"/>
      <c r="D169" s="24"/>
      <c r="E169" s="24"/>
      <c r="F169" s="24"/>
      <c r="G169" s="24"/>
      <c r="H169" s="24"/>
      <c r="I169" s="24"/>
      <c r="J169" s="24"/>
      <c r="K169" s="24"/>
      <c r="L169" s="24"/>
      <c r="M169" s="24"/>
      <c r="N169" s="24"/>
      <c r="O169" s="24"/>
      <c r="P169" s="2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row>
    <row r="170" spans="2:72" x14ac:dyDescent="0.15">
      <c r="B170" s="112"/>
      <c r="C170" s="24"/>
      <c r="D170" s="24"/>
      <c r="E170" s="24"/>
      <c r="F170" s="24"/>
      <c r="G170" s="24"/>
      <c r="H170" s="24"/>
      <c r="I170" s="24"/>
      <c r="J170" s="24"/>
      <c r="K170" s="24"/>
      <c r="L170" s="24"/>
      <c r="M170" s="24"/>
      <c r="N170" s="24"/>
      <c r="O170" s="24"/>
      <c r="P170" s="2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row>
    <row r="171" spans="2:72" x14ac:dyDescent="0.15">
      <c r="B171" s="112"/>
      <c r="C171" s="24"/>
      <c r="D171" s="24"/>
      <c r="E171" s="24"/>
      <c r="F171" s="24"/>
      <c r="G171" s="24"/>
      <c r="H171" s="24"/>
      <c r="I171" s="24"/>
      <c r="J171" s="24"/>
      <c r="K171" s="24"/>
      <c r="L171" s="24"/>
      <c r="M171" s="24"/>
      <c r="N171" s="24"/>
      <c r="O171" s="24"/>
      <c r="P171" s="2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row>
    <row r="172" spans="2:72" x14ac:dyDescent="0.15">
      <c r="B172" s="112"/>
      <c r="C172" s="24"/>
      <c r="D172" s="24"/>
      <c r="E172" s="24"/>
      <c r="F172" s="24"/>
      <c r="G172" s="24"/>
      <c r="H172" s="24"/>
      <c r="I172" s="24"/>
      <c r="J172" s="24"/>
      <c r="K172" s="24"/>
      <c r="L172" s="24"/>
      <c r="M172" s="24"/>
      <c r="N172" s="24"/>
      <c r="O172" s="24"/>
      <c r="P172" s="2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row>
    <row r="173" spans="2:72" x14ac:dyDescent="0.15">
      <c r="B173" s="112"/>
      <c r="C173" s="24"/>
      <c r="D173" s="24"/>
      <c r="E173" s="24"/>
      <c r="F173" s="24"/>
      <c r="G173" s="24"/>
      <c r="H173" s="24"/>
      <c r="I173" s="24"/>
      <c r="J173" s="24"/>
      <c r="K173" s="24"/>
      <c r="L173" s="24"/>
      <c r="M173" s="24"/>
      <c r="N173" s="24"/>
      <c r="O173" s="24"/>
      <c r="P173" s="2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row>
    <row r="174" spans="2:72" x14ac:dyDescent="0.15">
      <c r="B174" s="112"/>
      <c r="C174" s="24"/>
      <c r="D174" s="24"/>
      <c r="E174" s="24"/>
      <c r="F174" s="24"/>
      <c r="G174" s="24"/>
      <c r="H174" s="24"/>
      <c r="I174" s="24"/>
      <c r="J174" s="24"/>
      <c r="K174" s="24"/>
      <c r="L174" s="24"/>
      <c r="M174" s="24"/>
      <c r="N174" s="24"/>
      <c r="O174" s="24"/>
      <c r="P174" s="2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row>
    <row r="175" spans="2:72" x14ac:dyDescent="0.15">
      <c r="B175" s="112"/>
      <c r="C175" s="24"/>
      <c r="D175" s="24"/>
      <c r="E175" s="24"/>
      <c r="F175" s="24"/>
      <c r="G175" s="24"/>
      <c r="H175" s="24"/>
      <c r="I175" s="24"/>
      <c r="J175" s="24"/>
      <c r="K175" s="24"/>
      <c r="L175" s="24"/>
      <c r="M175" s="24"/>
      <c r="N175" s="24"/>
      <c r="O175" s="24"/>
      <c r="P175" s="2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row>
    <row r="176" spans="2:72" x14ac:dyDescent="0.15">
      <c r="B176" s="112"/>
      <c r="C176" s="24"/>
      <c r="D176" s="24"/>
      <c r="E176" s="24"/>
      <c r="F176" s="24"/>
      <c r="G176" s="24"/>
      <c r="H176" s="24"/>
      <c r="I176" s="24"/>
      <c r="J176" s="24"/>
      <c r="K176" s="24"/>
      <c r="L176" s="24"/>
      <c r="M176" s="24"/>
      <c r="N176" s="24"/>
      <c r="O176" s="24"/>
      <c r="P176" s="2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row>
    <row r="177" spans="2:72" x14ac:dyDescent="0.15">
      <c r="B177" s="112"/>
      <c r="C177" s="24"/>
      <c r="D177" s="24"/>
      <c r="E177" s="24"/>
      <c r="F177" s="24"/>
      <c r="G177" s="24"/>
      <c r="H177" s="24"/>
      <c r="I177" s="24"/>
      <c r="J177" s="24"/>
      <c r="K177" s="24"/>
      <c r="L177" s="24"/>
      <c r="M177" s="24"/>
      <c r="N177" s="24"/>
      <c r="O177" s="24"/>
      <c r="P177" s="2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row>
    <row r="178" spans="2:72" x14ac:dyDescent="0.15">
      <c r="B178" s="112"/>
      <c r="C178" s="24"/>
      <c r="D178" s="24"/>
      <c r="E178" s="24"/>
      <c r="F178" s="24"/>
      <c r="G178" s="24"/>
      <c r="H178" s="24"/>
      <c r="I178" s="24"/>
      <c r="J178" s="24"/>
      <c r="K178" s="24"/>
      <c r="L178" s="24"/>
      <c r="M178" s="24"/>
      <c r="N178" s="24"/>
      <c r="O178" s="24"/>
      <c r="P178" s="2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row>
    <row r="179" spans="2:72" x14ac:dyDescent="0.15">
      <c r="B179" s="112"/>
      <c r="C179" s="24"/>
      <c r="D179" s="24"/>
      <c r="E179" s="24"/>
      <c r="F179" s="24"/>
      <c r="G179" s="24"/>
      <c r="H179" s="24"/>
      <c r="I179" s="24"/>
      <c r="J179" s="24"/>
      <c r="K179" s="24"/>
      <c r="L179" s="24"/>
      <c r="M179" s="24"/>
      <c r="N179" s="24"/>
      <c r="O179" s="24"/>
      <c r="P179" s="2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row>
    <row r="180" spans="2:72" x14ac:dyDescent="0.15">
      <c r="B180" s="112"/>
      <c r="C180" s="24"/>
      <c r="D180" s="24"/>
      <c r="E180" s="24"/>
      <c r="F180" s="24"/>
      <c r="G180" s="24"/>
      <c r="H180" s="24"/>
      <c r="I180" s="24"/>
      <c r="J180" s="24"/>
      <c r="K180" s="24"/>
      <c r="L180" s="24"/>
      <c r="M180" s="24"/>
      <c r="N180" s="24"/>
      <c r="O180" s="24"/>
      <c r="P180" s="2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row>
    <row r="181" spans="2:72" x14ac:dyDescent="0.15">
      <c r="B181" s="112"/>
      <c r="C181" s="24"/>
      <c r="D181" s="24"/>
      <c r="E181" s="24"/>
      <c r="F181" s="24"/>
      <c r="G181" s="24"/>
      <c r="H181" s="24"/>
      <c r="I181" s="24"/>
      <c r="J181" s="24"/>
      <c r="K181" s="24"/>
      <c r="L181" s="24"/>
      <c r="M181" s="24"/>
      <c r="N181" s="24"/>
      <c r="O181" s="24"/>
      <c r="P181" s="2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row>
    <row r="182" spans="2:72" x14ac:dyDescent="0.15">
      <c r="B182" s="112"/>
      <c r="C182" s="24"/>
      <c r="D182" s="24"/>
      <c r="E182" s="24"/>
      <c r="F182" s="24"/>
      <c r="G182" s="24"/>
      <c r="H182" s="24"/>
      <c r="I182" s="24"/>
      <c r="J182" s="24"/>
      <c r="K182" s="24"/>
      <c r="L182" s="24"/>
      <c r="M182" s="24"/>
      <c r="N182" s="24"/>
      <c r="O182" s="24"/>
      <c r="P182" s="2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row>
    <row r="183" spans="2:72" x14ac:dyDescent="0.15">
      <c r="B183" s="112"/>
      <c r="C183" s="24"/>
      <c r="D183" s="24"/>
      <c r="E183" s="24"/>
      <c r="F183" s="24"/>
      <c r="G183" s="24"/>
      <c r="H183" s="24"/>
      <c r="I183" s="24"/>
      <c r="J183" s="24"/>
      <c r="K183" s="24"/>
      <c r="L183" s="24"/>
      <c r="M183" s="24"/>
      <c r="N183" s="24"/>
      <c r="O183" s="24"/>
      <c r="P183" s="2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row>
    <row r="184" spans="2:72" x14ac:dyDescent="0.15">
      <c r="B184" s="112"/>
      <c r="C184" s="24"/>
      <c r="D184" s="24"/>
      <c r="E184" s="24"/>
      <c r="F184" s="24"/>
      <c r="G184" s="24"/>
      <c r="H184" s="24"/>
      <c r="I184" s="24"/>
      <c r="J184" s="24"/>
      <c r="K184" s="24"/>
      <c r="L184" s="24"/>
      <c r="M184" s="24"/>
      <c r="N184" s="24"/>
      <c r="O184" s="24"/>
      <c r="P184" s="2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row>
    <row r="185" spans="2:72" x14ac:dyDescent="0.15">
      <c r="B185" s="112"/>
      <c r="C185" s="24"/>
      <c r="D185" s="24"/>
      <c r="E185" s="24"/>
      <c r="F185" s="24"/>
      <c r="G185" s="24"/>
      <c r="H185" s="24"/>
      <c r="I185" s="24"/>
      <c r="J185" s="24"/>
      <c r="K185" s="24"/>
      <c r="L185" s="24"/>
      <c r="M185" s="24"/>
      <c r="N185" s="24"/>
      <c r="O185" s="24"/>
      <c r="P185" s="2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row>
    <row r="186" spans="2:72" x14ac:dyDescent="0.15">
      <c r="B186" s="112"/>
      <c r="C186" s="24"/>
      <c r="D186" s="24"/>
      <c r="E186" s="24"/>
      <c r="F186" s="24"/>
      <c r="G186" s="24"/>
      <c r="H186" s="24"/>
      <c r="I186" s="24"/>
      <c r="J186" s="24"/>
      <c r="K186" s="24"/>
      <c r="L186" s="24"/>
      <c r="M186" s="24"/>
      <c r="N186" s="24"/>
      <c r="O186" s="24"/>
      <c r="P186" s="2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row>
    <row r="187" spans="2:72" x14ac:dyDescent="0.15">
      <c r="B187" s="112"/>
      <c r="C187" s="24"/>
      <c r="D187" s="24"/>
      <c r="E187" s="24"/>
      <c r="F187" s="24"/>
      <c r="G187" s="24"/>
      <c r="H187" s="24"/>
      <c r="I187" s="24"/>
      <c r="J187" s="24"/>
      <c r="K187" s="24"/>
      <c r="L187" s="24"/>
      <c r="M187" s="24"/>
      <c r="N187" s="24"/>
      <c r="O187" s="24"/>
      <c r="P187" s="2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row>
    <row r="188" spans="2:72" x14ac:dyDescent="0.15">
      <c r="B188" s="112"/>
      <c r="C188" s="24"/>
      <c r="D188" s="24"/>
      <c r="E188" s="24"/>
      <c r="F188" s="24"/>
      <c r="G188" s="24"/>
      <c r="H188" s="24"/>
      <c r="I188" s="24"/>
      <c r="J188" s="24"/>
      <c r="K188" s="24"/>
      <c r="L188" s="24"/>
      <c r="M188" s="24"/>
      <c r="N188" s="24"/>
      <c r="O188" s="24"/>
      <c r="P188" s="2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row>
    <row r="189" spans="2:72" x14ac:dyDescent="0.15">
      <c r="B189" s="112"/>
      <c r="C189" s="24"/>
      <c r="D189" s="24"/>
      <c r="E189" s="24"/>
      <c r="F189" s="24"/>
      <c r="G189" s="24"/>
      <c r="H189" s="24"/>
      <c r="I189" s="24"/>
      <c r="J189" s="24"/>
      <c r="K189" s="24"/>
      <c r="L189" s="24"/>
      <c r="M189" s="24"/>
      <c r="N189" s="24"/>
      <c r="O189" s="24"/>
      <c r="P189" s="2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row>
    <row r="190" spans="2:72" x14ac:dyDescent="0.15">
      <c r="B190" s="112"/>
      <c r="C190" s="24"/>
      <c r="D190" s="24"/>
      <c r="E190" s="24"/>
      <c r="F190" s="24"/>
      <c r="G190" s="24"/>
      <c r="H190" s="24"/>
      <c r="I190" s="24"/>
      <c r="J190" s="24"/>
      <c r="K190" s="24"/>
      <c r="L190" s="24"/>
      <c r="M190" s="24"/>
      <c r="N190" s="24"/>
      <c r="O190" s="24"/>
      <c r="P190" s="2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row>
    <row r="191" spans="2:72" x14ac:dyDescent="0.15">
      <c r="B191" s="112"/>
      <c r="C191" s="24"/>
      <c r="D191" s="24"/>
      <c r="E191" s="24"/>
      <c r="F191" s="24"/>
      <c r="G191" s="24"/>
      <c r="H191" s="24"/>
      <c r="I191" s="24"/>
      <c r="J191" s="24"/>
      <c r="K191" s="24"/>
      <c r="L191" s="24"/>
      <c r="M191" s="24"/>
      <c r="N191" s="24"/>
      <c r="O191" s="24"/>
      <c r="P191" s="2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row>
    <row r="192" spans="2:72" x14ac:dyDescent="0.15">
      <c r="B192" s="112"/>
      <c r="C192" s="24"/>
      <c r="D192" s="24"/>
      <c r="E192" s="24"/>
      <c r="F192" s="24"/>
      <c r="G192" s="24"/>
      <c r="H192" s="24"/>
      <c r="I192" s="24"/>
      <c r="J192" s="24"/>
      <c r="K192" s="24"/>
      <c r="L192" s="24"/>
      <c r="M192" s="24"/>
      <c r="N192" s="24"/>
      <c r="O192" s="24"/>
      <c r="P192" s="2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row>
    <row r="193" spans="2:72" x14ac:dyDescent="0.15">
      <c r="B193" s="112"/>
      <c r="C193" s="24"/>
      <c r="D193" s="24"/>
      <c r="E193" s="24"/>
      <c r="F193" s="24"/>
      <c r="G193" s="24"/>
      <c r="H193" s="24"/>
      <c r="I193" s="24"/>
      <c r="J193" s="24"/>
      <c r="K193" s="24"/>
      <c r="L193" s="24"/>
      <c r="M193" s="24"/>
      <c r="N193" s="24"/>
      <c r="O193" s="24"/>
      <c r="P193" s="2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row>
    <row r="194" spans="2:72" x14ac:dyDescent="0.15">
      <c r="B194" s="112"/>
      <c r="C194" s="24"/>
      <c r="D194" s="24"/>
      <c r="E194" s="24"/>
      <c r="F194" s="24"/>
      <c r="G194" s="24"/>
      <c r="H194" s="24"/>
      <c r="I194" s="24"/>
      <c r="J194" s="24"/>
      <c r="K194" s="24"/>
      <c r="L194" s="24"/>
      <c r="M194" s="24"/>
      <c r="N194" s="24"/>
      <c r="O194" s="24"/>
      <c r="P194" s="2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row>
    <row r="195" spans="2:72" x14ac:dyDescent="0.15">
      <c r="B195" s="112"/>
      <c r="C195" s="24"/>
      <c r="D195" s="24"/>
      <c r="E195" s="24"/>
      <c r="F195" s="24"/>
      <c r="G195" s="24"/>
      <c r="H195" s="24"/>
      <c r="I195" s="24"/>
      <c r="J195" s="24"/>
      <c r="K195" s="24"/>
      <c r="L195" s="24"/>
      <c r="M195" s="24"/>
      <c r="N195" s="24"/>
      <c r="O195" s="24"/>
      <c r="P195" s="2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row>
    <row r="196" spans="2:72" x14ac:dyDescent="0.15">
      <c r="B196" s="112"/>
      <c r="C196" s="24"/>
      <c r="D196" s="24"/>
      <c r="E196" s="24"/>
      <c r="F196" s="24"/>
      <c r="G196" s="24"/>
      <c r="H196" s="24"/>
      <c r="I196" s="24"/>
      <c r="J196" s="24"/>
      <c r="K196" s="24"/>
      <c r="L196" s="24"/>
      <c r="M196" s="24"/>
      <c r="N196" s="24"/>
      <c r="O196" s="24"/>
      <c r="P196" s="2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row>
    <row r="197" spans="2:72" x14ac:dyDescent="0.15">
      <c r="B197" s="112"/>
      <c r="C197" s="24"/>
      <c r="D197" s="24"/>
      <c r="E197" s="24"/>
      <c r="F197" s="24"/>
      <c r="G197" s="24"/>
      <c r="H197" s="24"/>
      <c r="I197" s="24"/>
      <c r="J197" s="24"/>
      <c r="K197" s="24"/>
      <c r="L197" s="24"/>
      <c r="M197" s="24"/>
      <c r="N197" s="24"/>
      <c r="O197" s="24"/>
      <c r="P197" s="2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row>
    <row r="198" spans="2:72" x14ac:dyDescent="0.15">
      <c r="B198" s="112"/>
      <c r="C198" s="24"/>
      <c r="D198" s="24"/>
      <c r="E198" s="24"/>
      <c r="F198" s="24"/>
      <c r="G198" s="24"/>
      <c r="H198" s="24"/>
      <c r="I198" s="24"/>
      <c r="J198" s="24"/>
      <c r="K198" s="24"/>
      <c r="L198" s="24"/>
      <c r="M198" s="24"/>
      <c r="N198" s="24"/>
      <c r="O198" s="24"/>
      <c r="P198" s="2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row>
    <row r="199" spans="2:72" x14ac:dyDescent="0.15">
      <c r="B199" s="112"/>
      <c r="C199" s="24"/>
      <c r="D199" s="24"/>
      <c r="E199" s="24"/>
      <c r="F199" s="24"/>
      <c r="G199" s="24"/>
      <c r="H199" s="24"/>
      <c r="I199" s="24"/>
      <c r="J199" s="24"/>
      <c r="K199" s="24"/>
      <c r="L199" s="24"/>
      <c r="M199" s="24"/>
      <c r="N199" s="24"/>
      <c r="O199" s="24"/>
      <c r="P199" s="2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row>
    <row r="200" spans="2:72" x14ac:dyDescent="0.15">
      <c r="B200" s="112"/>
      <c r="C200" s="24"/>
      <c r="D200" s="24"/>
      <c r="E200" s="24"/>
      <c r="F200" s="24"/>
      <c r="G200" s="24"/>
      <c r="H200" s="24"/>
      <c r="I200" s="24"/>
      <c r="J200" s="24"/>
      <c r="K200" s="24"/>
      <c r="L200" s="24"/>
      <c r="M200" s="24"/>
      <c r="N200" s="24"/>
      <c r="O200" s="24"/>
      <c r="P200" s="2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row>
    <row r="201" spans="2:72" x14ac:dyDescent="0.15">
      <c r="B201" s="112"/>
      <c r="C201" s="24"/>
      <c r="D201" s="24"/>
      <c r="E201" s="24"/>
      <c r="F201" s="24"/>
      <c r="G201" s="24"/>
      <c r="H201" s="24"/>
      <c r="I201" s="24"/>
      <c r="J201" s="24"/>
      <c r="K201" s="24"/>
      <c r="L201" s="24"/>
      <c r="M201" s="24"/>
      <c r="N201" s="24"/>
      <c r="O201" s="24"/>
      <c r="P201" s="2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row>
    <row r="202" spans="2:72" x14ac:dyDescent="0.15">
      <c r="B202" s="112"/>
      <c r="C202" s="24"/>
      <c r="D202" s="24"/>
      <c r="E202" s="24"/>
      <c r="F202" s="24"/>
      <c r="G202" s="24"/>
      <c r="H202" s="24"/>
      <c r="I202" s="24"/>
      <c r="J202" s="24"/>
      <c r="K202" s="24"/>
      <c r="L202" s="24"/>
      <c r="M202" s="24"/>
      <c r="N202" s="24"/>
      <c r="O202" s="24"/>
      <c r="P202" s="2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row>
    <row r="203" spans="2:72" x14ac:dyDescent="0.15">
      <c r="B203" s="112"/>
      <c r="C203" s="24"/>
      <c r="D203" s="24"/>
      <c r="E203" s="24"/>
      <c r="F203" s="24"/>
      <c r="G203" s="24"/>
      <c r="H203" s="24"/>
      <c r="I203" s="24"/>
      <c r="J203" s="24"/>
      <c r="K203" s="24"/>
      <c r="L203" s="24"/>
      <c r="M203" s="24"/>
      <c r="N203" s="24"/>
      <c r="O203" s="24"/>
      <c r="P203" s="2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row>
    <row r="204" spans="2:72" x14ac:dyDescent="0.15">
      <c r="B204" s="112"/>
      <c r="C204" s="24"/>
      <c r="D204" s="24"/>
      <c r="E204" s="24"/>
      <c r="F204" s="24"/>
      <c r="G204" s="24"/>
      <c r="H204" s="24"/>
      <c r="I204" s="24"/>
      <c r="J204" s="24"/>
      <c r="K204" s="24"/>
      <c r="L204" s="24"/>
      <c r="M204" s="24"/>
      <c r="N204" s="24"/>
      <c r="O204" s="24"/>
      <c r="P204" s="2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row>
    <row r="205" spans="2:72" x14ac:dyDescent="0.15">
      <c r="B205" s="112"/>
      <c r="C205" s="24"/>
      <c r="D205" s="24"/>
      <c r="E205" s="24"/>
      <c r="F205" s="24"/>
      <c r="G205" s="24"/>
      <c r="H205" s="24"/>
      <c r="I205" s="24"/>
      <c r="J205" s="24"/>
      <c r="K205" s="24"/>
      <c r="L205" s="24"/>
      <c r="M205" s="24"/>
      <c r="N205" s="24"/>
      <c r="O205" s="24"/>
      <c r="P205" s="2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row>
    <row r="206" spans="2:72" x14ac:dyDescent="0.15">
      <c r="B206" s="112"/>
      <c r="C206" s="24"/>
      <c r="D206" s="24"/>
      <c r="E206" s="24"/>
      <c r="F206" s="24"/>
      <c r="G206" s="24"/>
      <c r="H206" s="24"/>
      <c r="I206" s="24"/>
      <c r="J206" s="24"/>
      <c r="K206" s="24"/>
      <c r="L206" s="24"/>
      <c r="M206" s="24"/>
      <c r="N206" s="24"/>
      <c r="O206" s="24"/>
      <c r="P206" s="2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row>
    <row r="207" spans="2:72" x14ac:dyDescent="0.15">
      <c r="B207" s="112"/>
      <c r="C207" s="24"/>
      <c r="D207" s="24"/>
      <c r="E207" s="24"/>
      <c r="F207" s="24"/>
      <c r="G207" s="24"/>
      <c r="H207" s="24"/>
      <c r="I207" s="24"/>
      <c r="J207" s="24"/>
      <c r="K207" s="24"/>
      <c r="L207" s="24"/>
      <c r="M207" s="24"/>
      <c r="N207" s="24"/>
      <c r="O207" s="24"/>
      <c r="P207" s="2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row>
    <row r="208" spans="2:72" x14ac:dyDescent="0.15">
      <c r="B208" s="112"/>
      <c r="C208" s="24"/>
      <c r="D208" s="24"/>
      <c r="E208" s="24"/>
      <c r="F208" s="24"/>
      <c r="G208" s="24"/>
      <c r="H208" s="24"/>
      <c r="I208" s="24"/>
      <c r="J208" s="24"/>
      <c r="K208" s="24"/>
      <c r="L208" s="24"/>
      <c r="M208" s="24"/>
      <c r="N208" s="24"/>
      <c r="O208" s="24"/>
      <c r="P208" s="2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row>
    <row r="209" spans="2:72" x14ac:dyDescent="0.15">
      <c r="B209" s="112"/>
      <c r="C209" s="24"/>
      <c r="D209" s="24"/>
      <c r="E209" s="24"/>
      <c r="F209" s="24"/>
      <c r="G209" s="24"/>
      <c r="H209" s="24"/>
      <c r="I209" s="24"/>
      <c r="J209" s="24"/>
      <c r="K209" s="24"/>
      <c r="L209" s="24"/>
      <c r="M209" s="24"/>
      <c r="N209" s="24"/>
      <c r="O209" s="24"/>
      <c r="P209" s="2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row>
    <row r="210" spans="2:72" x14ac:dyDescent="0.15">
      <c r="B210" s="112"/>
      <c r="C210" s="24"/>
      <c r="D210" s="24"/>
      <c r="E210" s="24"/>
      <c r="F210" s="24"/>
      <c r="G210" s="24"/>
      <c r="H210" s="24"/>
      <c r="I210" s="24"/>
      <c r="J210" s="24"/>
      <c r="K210" s="24"/>
      <c r="L210" s="24"/>
      <c r="M210" s="24"/>
      <c r="N210" s="24"/>
      <c r="O210" s="24"/>
      <c r="P210" s="2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row>
    <row r="211" spans="2:72" x14ac:dyDescent="0.15">
      <c r="B211" s="112"/>
      <c r="C211" s="24"/>
      <c r="D211" s="24"/>
      <c r="E211" s="24"/>
      <c r="F211" s="24"/>
      <c r="G211" s="24"/>
      <c r="H211" s="24"/>
      <c r="I211" s="24"/>
      <c r="J211" s="24"/>
      <c r="K211" s="24"/>
      <c r="L211" s="24"/>
      <c r="M211" s="24"/>
      <c r="N211" s="24"/>
      <c r="O211" s="24"/>
      <c r="P211" s="2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row>
    <row r="212" spans="2:72" x14ac:dyDescent="0.15">
      <c r="B212" s="112"/>
      <c r="C212" s="24"/>
      <c r="D212" s="24"/>
      <c r="E212" s="24"/>
      <c r="F212" s="24"/>
      <c r="G212" s="24"/>
      <c r="H212" s="24"/>
      <c r="I212" s="24"/>
      <c r="J212" s="24"/>
      <c r="K212" s="24"/>
      <c r="L212" s="24"/>
      <c r="M212" s="24"/>
      <c r="N212" s="24"/>
      <c r="O212" s="24"/>
      <c r="P212" s="2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row>
    <row r="213" spans="2:72" x14ac:dyDescent="0.15">
      <c r="B213" s="112"/>
      <c r="C213" s="24"/>
      <c r="D213" s="24"/>
      <c r="E213" s="24"/>
      <c r="F213" s="24"/>
      <c r="G213" s="24"/>
      <c r="H213" s="24"/>
      <c r="I213" s="24"/>
      <c r="J213" s="24"/>
      <c r="K213" s="24"/>
      <c r="L213" s="24"/>
      <c r="M213" s="24"/>
      <c r="N213" s="24"/>
      <c r="O213" s="24"/>
      <c r="P213" s="2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row>
    <row r="214" spans="2:72" x14ac:dyDescent="0.15">
      <c r="B214" s="112"/>
      <c r="C214" s="24"/>
      <c r="D214" s="24"/>
      <c r="E214" s="24"/>
      <c r="F214" s="24"/>
      <c r="G214" s="24"/>
      <c r="H214" s="24"/>
      <c r="I214" s="24"/>
      <c r="J214" s="24"/>
      <c r="K214" s="24"/>
      <c r="L214" s="24"/>
      <c r="M214" s="24"/>
      <c r="N214" s="24"/>
      <c r="O214" s="24"/>
      <c r="P214" s="2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row>
    <row r="215" spans="2:72" x14ac:dyDescent="0.15">
      <c r="B215" s="112"/>
      <c r="C215" s="24"/>
      <c r="D215" s="24"/>
      <c r="E215" s="24"/>
      <c r="F215" s="24"/>
      <c r="G215" s="24"/>
      <c r="H215" s="24"/>
      <c r="I215" s="24"/>
      <c r="J215" s="24"/>
      <c r="K215" s="24"/>
      <c r="L215" s="24"/>
      <c r="M215" s="24"/>
      <c r="N215" s="24"/>
      <c r="O215" s="24"/>
      <c r="P215" s="2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row>
    <row r="216" spans="2:72" x14ac:dyDescent="0.15">
      <c r="B216" s="112"/>
      <c r="C216" s="24"/>
      <c r="D216" s="24"/>
      <c r="E216" s="24"/>
      <c r="F216" s="24"/>
      <c r="G216" s="24"/>
      <c r="H216" s="24"/>
      <c r="I216" s="24"/>
      <c r="J216" s="24"/>
      <c r="K216" s="24"/>
      <c r="L216" s="24"/>
      <c r="M216" s="24"/>
      <c r="N216" s="24"/>
      <c r="O216" s="24"/>
      <c r="P216" s="2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row>
    <row r="217" spans="2:72" x14ac:dyDescent="0.15">
      <c r="B217" s="112"/>
      <c r="C217" s="24"/>
      <c r="D217" s="24"/>
      <c r="E217" s="24"/>
      <c r="F217" s="24"/>
      <c r="G217" s="24"/>
      <c r="H217" s="24"/>
      <c r="I217" s="24"/>
      <c r="J217" s="24"/>
      <c r="K217" s="24"/>
      <c r="L217" s="24"/>
      <c r="M217" s="24"/>
      <c r="N217" s="24"/>
      <c r="O217" s="24"/>
      <c r="P217" s="2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row>
    <row r="218" spans="2:72" x14ac:dyDescent="0.15">
      <c r="B218" s="112"/>
      <c r="C218" s="24"/>
      <c r="D218" s="24"/>
      <c r="E218" s="24"/>
      <c r="F218" s="24"/>
      <c r="G218" s="24"/>
      <c r="H218" s="24"/>
      <c r="I218" s="24"/>
      <c r="J218" s="24"/>
      <c r="K218" s="24"/>
      <c r="L218" s="24"/>
      <c r="M218" s="24"/>
      <c r="N218" s="24"/>
      <c r="O218" s="24"/>
      <c r="P218" s="2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row>
    <row r="219" spans="2:72" x14ac:dyDescent="0.15">
      <c r="B219" s="112"/>
      <c r="C219" s="24"/>
      <c r="D219" s="24"/>
      <c r="E219" s="24"/>
      <c r="F219" s="24"/>
      <c r="G219" s="24"/>
      <c r="H219" s="24"/>
      <c r="I219" s="24"/>
      <c r="J219" s="24"/>
      <c r="K219" s="24"/>
      <c r="L219" s="24"/>
      <c r="M219" s="24"/>
      <c r="N219" s="24"/>
      <c r="O219" s="24"/>
      <c r="P219" s="2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row>
    <row r="220" spans="2:72" x14ac:dyDescent="0.15">
      <c r="B220" s="112"/>
      <c r="C220" s="24"/>
      <c r="D220" s="24"/>
      <c r="E220" s="24"/>
      <c r="F220" s="24"/>
      <c r="G220" s="24"/>
      <c r="H220" s="24"/>
      <c r="I220" s="24"/>
      <c r="J220" s="24"/>
      <c r="K220" s="24"/>
      <c r="L220" s="24"/>
      <c r="M220" s="24"/>
      <c r="N220" s="24"/>
      <c r="O220" s="24"/>
      <c r="P220" s="2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row>
    <row r="221" spans="2:72" x14ac:dyDescent="0.15">
      <c r="B221" s="112"/>
      <c r="C221" s="24"/>
      <c r="D221" s="24"/>
      <c r="E221" s="24"/>
      <c r="F221" s="24"/>
      <c r="G221" s="24"/>
      <c r="H221" s="24"/>
      <c r="I221" s="24"/>
      <c r="J221" s="24"/>
      <c r="K221" s="24"/>
      <c r="L221" s="24"/>
      <c r="M221" s="24"/>
      <c r="N221" s="24"/>
      <c r="O221" s="24"/>
      <c r="P221" s="2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row>
    <row r="222" spans="2:72" x14ac:dyDescent="0.15">
      <c r="B222" s="112"/>
      <c r="C222" s="24"/>
      <c r="D222" s="24"/>
      <c r="E222" s="24"/>
      <c r="F222" s="24"/>
      <c r="G222" s="24"/>
      <c r="H222" s="24"/>
      <c r="I222" s="24"/>
      <c r="J222" s="24"/>
      <c r="K222" s="24"/>
      <c r="L222" s="24"/>
      <c r="M222" s="24"/>
      <c r="N222" s="24"/>
      <c r="O222" s="24"/>
      <c r="P222" s="2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row>
    <row r="223" spans="2:72" x14ac:dyDescent="0.15">
      <c r="B223" s="112"/>
      <c r="C223" s="24"/>
      <c r="D223" s="24"/>
      <c r="E223" s="24"/>
      <c r="F223" s="24"/>
      <c r="G223" s="24"/>
      <c r="H223" s="24"/>
      <c r="I223" s="24"/>
      <c r="J223" s="24"/>
      <c r="K223" s="24"/>
      <c r="L223" s="24"/>
      <c r="M223" s="24"/>
      <c r="N223" s="24"/>
      <c r="O223" s="24"/>
      <c r="P223" s="2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row>
    <row r="224" spans="2:72" x14ac:dyDescent="0.15">
      <c r="B224" s="112"/>
      <c r="C224" s="24"/>
      <c r="D224" s="24"/>
      <c r="E224" s="24"/>
      <c r="F224" s="24"/>
      <c r="G224" s="24"/>
      <c r="H224" s="24"/>
      <c r="I224" s="24"/>
      <c r="J224" s="24"/>
      <c r="K224" s="24"/>
      <c r="L224" s="24"/>
      <c r="M224" s="24"/>
      <c r="N224" s="24"/>
      <c r="O224" s="24"/>
      <c r="P224" s="2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row>
    <row r="225" spans="2:72" x14ac:dyDescent="0.15">
      <c r="B225" s="112"/>
      <c r="C225" s="24"/>
      <c r="D225" s="24"/>
      <c r="E225" s="24"/>
      <c r="F225" s="24"/>
      <c r="G225" s="24"/>
      <c r="H225" s="24"/>
      <c r="I225" s="24"/>
      <c r="J225" s="24"/>
      <c r="K225" s="24"/>
      <c r="L225" s="24"/>
      <c r="M225" s="24"/>
      <c r="N225" s="24"/>
      <c r="O225" s="24"/>
      <c r="P225" s="2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row>
    <row r="226" spans="2:72" x14ac:dyDescent="0.15">
      <c r="B226" s="112"/>
      <c r="C226" s="24"/>
      <c r="D226" s="24"/>
      <c r="E226" s="24"/>
      <c r="F226" s="24"/>
      <c r="G226" s="24"/>
      <c r="H226" s="24"/>
      <c r="I226" s="24"/>
      <c r="J226" s="24"/>
      <c r="K226" s="24"/>
      <c r="L226" s="24"/>
      <c r="M226" s="24"/>
      <c r="N226" s="24"/>
      <c r="O226" s="24"/>
      <c r="P226" s="2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row>
    <row r="227" spans="2:72" x14ac:dyDescent="0.15">
      <c r="B227" s="112"/>
      <c r="C227" s="24"/>
      <c r="D227" s="24"/>
      <c r="E227" s="24"/>
      <c r="F227" s="24"/>
      <c r="G227" s="24"/>
      <c r="H227" s="24"/>
      <c r="I227" s="24"/>
      <c r="J227" s="24"/>
      <c r="K227" s="24"/>
      <c r="L227" s="24"/>
      <c r="M227" s="24"/>
      <c r="N227" s="24"/>
      <c r="O227" s="24"/>
      <c r="P227" s="2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row>
    <row r="228" spans="2:72" x14ac:dyDescent="0.15">
      <c r="B228" s="112"/>
      <c r="C228" s="24"/>
      <c r="D228" s="24"/>
      <c r="E228" s="24"/>
      <c r="F228" s="24"/>
      <c r="G228" s="24"/>
      <c r="H228" s="24"/>
      <c r="I228" s="24"/>
      <c r="J228" s="24"/>
      <c r="K228" s="24"/>
      <c r="L228" s="24"/>
      <c r="M228" s="24"/>
      <c r="N228" s="24"/>
      <c r="O228" s="24"/>
      <c r="P228" s="2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row>
    <row r="229" spans="2:72" x14ac:dyDescent="0.15">
      <c r="B229" s="112"/>
      <c r="C229" s="24"/>
      <c r="D229" s="24"/>
      <c r="E229" s="24"/>
      <c r="F229" s="24"/>
      <c r="G229" s="24"/>
      <c r="H229" s="24"/>
      <c r="I229" s="24"/>
      <c r="J229" s="24"/>
      <c r="K229" s="24"/>
      <c r="L229" s="24"/>
      <c r="M229" s="24"/>
      <c r="N229" s="24"/>
      <c r="O229" s="24"/>
      <c r="P229" s="2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row>
    <row r="230" spans="2:72" x14ac:dyDescent="0.15">
      <c r="B230" s="112"/>
      <c r="C230" s="24"/>
      <c r="D230" s="24"/>
      <c r="E230" s="24"/>
      <c r="F230" s="24"/>
      <c r="G230" s="24"/>
      <c r="H230" s="24"/>
      <c r="I230" s="24"/>
      <c r="J230" s="24"/>
      <c r="K230" s="24"/>
      <c r="L230" s="24"/>
      <c r="M230" s="24"/>
      <c r="N230" s="24"/>
      <c r="O230" s="24"/>
      <c r="P230" s="2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row>
    <row r="231" spans="2:72" x14ac:dyDescent="0.15">
      <c r="B231" s="112"/>
      <c r="C231" s="24"/>
      <c r="D231" s="24"/>
      <c r="E231" s="24"/>
      <c r="F231" s="24"/>
      <c r="G231" s="24"/>
      <c r="H231" s="24"/>
      <c r="I231" s="24"/>
      <c r="J231" s="24"/>
      <c r="K231" s="24"/>
      <c r="L231" s="24"/>
      <c r="M231" s="24"/>
      <c r="N231" s="24"/>
      <c r="O231" s="24"/>
      <c r="P231" s="2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row>
    <row r="232" spans="2:72" x14ac:dyDescent="0.15">
      <c r="B232" s="112"/>
      <c r="C232" s="24"/>
      <c r="D232" s="24"/>
      <c r="E232" s="24"/>
      <c r="F232" s="24"/>
      <c r="G232" s="24"/>
      <c r="H232" s="24"/>
      <c r="I232" s="24"/>
      <c r="J232" s="24"/>
      <c r="K232" s="24"/>
      <c r="L232" s="24"/>
      <c r="M232" s="24"/>
      <c r="N232" s="24"/>
      <c r="O232" s="24"/>
      <c r="P232" s="2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row>
    <row r="233" spans="2:72" x14ac:dyDescent="0.15">
      <c r="B233" s="112"/>
      <c r="C233" s="24"/>
      <c r="D233" s="24"/>
      <c r="E233" s="24"/>
      <c r="F233" s="24"/>
      <c r="G233" s="24"/>
      <c r="H233" s="24"/>
      <c r="I233" s="24"/>
      <c r="J233" s="24"/>
      <c r="K233" s="24"/>
      <c r="L233" s="24"/>
      <c r="M233" s="24"/>
      <c r="N233" s="24"/>
      <c r="O233" s="24"/>
      <c r="P233" s="2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row>
    <row r="234" spans="2:72" x14ac:dyDescent="0.15">
      <c r="B234" s="112"/>
      <c r="C234" s="24"/>
      <c r="D234" s="24"/>
      <c r="E234" s="24"/>
      <c r="F234" s="24"/>
      <c r="G234" s="24"/>
      <c r="H234" s="24"/>
      <c r="I234" s="24"/>
      <c r="J234" s="24"/>
      <c r="K234" s="24"/>
      <c r="L234" s="24"/>
      <c r="M234" s="24"/>
      <c r="N234" s="24"/>
      <c r="O234" s="24"/>
      <c r="P234" s="2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row>
    <row r="235" spans="2:72" x14ac:dyDescent="0.15">
      <c r="B235" s="112"/>
      <c r="C235" s="24"/>
      <c r="D235" s="24"/>
      <c r="E235" s="24"/>
      <c r="F235" s="24"/>
      <c r="G235" s="24"/>
      <c r="H235" s="24"/>
      <c r="I235" s="24"/>
      <c r="J235" s="24"/>
      <c r="K235" s="24"/>
      <c r="L235" s="24"/>
      <c r="M235" s="24"/>
      <c r="N235" s="24"/>
      <c r="O235" s="24"/>
      <c r="P235" s="2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row>
    <row r="236" spans="2:72" x14ac:dyDescent="0.15">
      <c r="B236" s="112"/>
      <c r="C236" s="24"/>
      <c r="D236" s="24"/>
      <c r="E236" s="24"/>
      <c r="F236" s="24"/>
      <c r="G236" s="24"/>
      <c r="H236" s="24"/>
      <c r="I236" s="24"/>
      <c r="J236" s="24"/>
      <c r="K236" s="24"/>
      <c r="L236" s="24"/>
      <c r="M236" s="24"/>
      <c r="N236" s="24"/>
      <c r="O236" s="24"/>
      <c r="P236" s="2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row>
    <row r="237" spans="2:72" x14ac:dyDescent="0.15">
      <c r="B237" s="112"/>
      <c r="C237" s="24"/>
      <c r="D237" s="24"/>
      <c r="E237" s="24"/>
      <c r="F237" s="24"/>
      <c r="G237" s="24"/>
      <c r="H237" s="24"/>
      <c r="I237" s="24"/>
      <c r="J237" s="24"/>
      <c r="K237" s="24"/>
      <c r="L237" s="24"/>
      <c r="M237" s="24"/>
      <c r="N237" s="24"/>
      <c r="O237" s="24"/>
      <c r="P237" s="2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row>
    <row r="238" spans="2:72" x14ac:dyDescent="0.15">
      <c r="B238" s="112"/>
      <c r="C238" s="24"/>
      <c r="D238" s="24"/>
      <c r="E238" s="24"/>
      <c r="F238" s="24"/>
      <c r="G238" s="24"/>
      <c r="H238" s="24"/>
      <c r="I238" s="24"/>
      <c r="J238" s="24"/>
      <c r="K238" s="24"/>
      <c r="L238" s="24"/>
      <c r="M238" s="24"/>
      <c r="N238" s="24"/>
      <c r="O238" s="24"/>
      <c r="P238" s="2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row>
    <row r="239" spans="2:72" x14ac:dyDescent="0.15">
      <c r="B239" s="112"/>
      <c r="C239" s="24"/>
      <c r="D239" s="24"/>
      <c r="E239" s="24"/>
      <c r="F239" s="24"/>
      <c r="G239" s="24"/>
      <c r="H239" s="24"/>
      <c r="I239" s="24"/>
      <c r="J239" s="24"/>
      <c r="K239" s="24"/>
      <c r="L239" s="24"/>
      <c r="M239" s="24"/>
      <c r="N239" s="24"/>
      <c r="O239" s="24"/>
      <c r="P239" s="2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row>
    <row r="240" spans="2:72" x14ac:dyDescent="0.15">
      <c r="B240" s="112"/>
      <c r="C240" s="24"/>
      <c r="D240" s="24"/>
      <c r="E240" s="24"/>
      <c r="F240" s="24"/>
      <c r="G240" s="24"/>
      <c r="H240" s="24"/>
      <c r="I240" s="24"/>
      <c r="J240" s="24"/>
      <c r="K240" s="24"/>
      <c r="L240" s="24"/>
      <c r="M240" s="24"/>
      <c r="N240" s="24"/>
      <c r="O240" s="24"/>
      <c r="P240" s="2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row>
    <row r="241" spans="2:72" x14ac:dyDescent="0.15">
      <c r="B241" s="112"/>
      <c r="C241" s="24"/>
      <c r="D241" s="24"/>
      <c r="E241" s="24"/>
      <c r="F241" s="24"/>
      <c r="G241" s="24"/>
      <c r="H241" s="24"/>
      <c r="I241" s="24"/>
      <c r="J241" s="24"/>
      <c r="K241" s="24"/>
      <c r="L241" s="24"/>
      <c r="M241" s="24"/>
      <c r="N241" s="24"/>
      <c r="O241" s="24"/>
      <c r="P241" s="2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row>
    <row r="242" spans="2:72" x14ac:dyDescent="0.15">
      <c r="B242" s="112"/>
      <c r="C242" s="24"/>
      <c r="D242" s="24"/>
      <c r="E242" s="24"/>
      <c r="F242" s="24"/>
      <c r="G242" s="24"/>
      <c r="H242" s="24"/>
      <c r="I242" s="24"/>
      <c r="J242" s="24"/>
      <c r="K242" s="24"/>
      <c r="L242" s="24"/>
      <c r="M242" s="24"/>
      <c r="N242" s="24"/>
      <c r="O242" s="24"/>
      <c r="P242" s="2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row>
    <row r="243" spans="2:72" x14ac:dyDescent="0.15">
      <c r="B243" s="112"/>
      <c r="C243" s="24"/>
      <c r="D243" s="24"/>
      <c r="E243" s="24"/>
      <c r="F243" s="24"/>
      <c r="G243" s="24"/>
      <c r="H243" s="24"/>
      <c r="I243" s="24"/>
      <c r="J243" s="24"/>
      <c r="K243" s="24"/>
      <c r="L243" s="24"/>
      <c r="M243" s="24"/>
      <c r="N243" s="24"/>
      <c r="O243" s="24"/>
      <c r="P243" s="2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row>
    <row r="244" spans="2:72" x14ac:dyDescent="0.15">
      <c r="B244" s="112"/>
      <c r="C244" s="24"/>
      <c r="D244" s="24"/>
      <c r="E244" s="24"/>
      <c r="F244" s="24"/>
      <c r="G244" s="24"/>
      <c r="H244" s="24"/>
      <c r="I244" s="24"/>
      <c r="J244" s="24"/>
      <c r="K244" s="24"/>
      <c r="L244" s="24"/>
      <c r="M244" s="24"/>
      <c r="N244" s="24"/>
      <c r="O244" s="24"/>
      <c r="P244" s="2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row>
    <row r="245" spans="2:72" x14ac:dyDescent="0.15">
      <c r="B245" s="112"/>
      <c r="C245" s="24"/>
      <c r="D245" s="24"/>
      <c r="E245" s="24"/>
      <c r="F245" s="24"/>
      <c r="G245" s="24"/>
      <c r="H245" s="24"/>
      <c r="I245" s="24"/>
      <c r="J245" s="24"/>
      <c r="K245" s="24"/>
      <c r="L245" s="24"/>
      <c r="M245" s="24"/>
      <c r="N245" s="24"/>
      <c r="O245" s="24"/>
      <c r="P245" s="2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row>
    <row r="246" spans="2:72" x14ac:dyDescent="0.15">
      <c r="B246" s="112"/>
      <c r="C246" s="24"/>
      <c r="D246" s="24"/>
      <c r="E246" s="24"/>
      <c r="F246" s="24"/>
      <c r="G246" s="24"/>
      <c r="H246" s="24"/>
      <c r="I246" s="24"/>
      <c r="J246" s="24"/>
      <c r="K246" s="24"/>
      <c r="L246" s="24"/>
      <c r="M246" s="24"/>
      <c r="N246" s="24"/>
      <c r="O246" s="24"/>
      <c r="P246" s="2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row>
    <row r="247" spans="2:72" x14ac:dyDescent="0.15">
      <c r="B247" s="112"/>
      <c r="C247" s="24"/>
      <c r="D247" s="24"/>
      <c r="E247" s="24"/>
      <c r="F247" s="24"/>
      <c r="G247" s="24"/>
      <c r="H247" s="24"/>
      <c r="I247" s="24"/>
      <c r="J247" s="24"/>
      <c r="K247" s="24"/>
      <c r="L247" s="24"/>
      <c r="M247" s="24"/>
      <c r="N247" s="24"/>
      <c r="O247" s="24"/>
      <c r="P247" s="2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row>
    <row r="248" spans="2:72" x14ac:dyDescent="0.15">
      <c r="B248" s="112"/>
      <c r="C248" s="24"/>
      <c r="D248" s="24"/>
      <c r="E248" s="24"/>
      <c r="F248" s="24"/>
      <c r="G248" s="24"/>
      <c r="H248" s="24"/>
      <c r="I248" s="24"/>
      <c r="J248" s="24"/>
      <c r="K248" s="24"/>
      <c r="L248" s="24"/>
      <c r="M248" s="24"/>
      <c r="N248" s="24"/>
      <c r="O248" s="24"/>
      <c r="P248" s="2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row>
    <row r="249" spans="2:72" x14ac:dyDescent="0.15">
      <c r="B249" s="112"/>
      <c r="C249" s="24"/>
      <c r="D249" s="24"/>
      <c r="E249" s="24"/>
      <c r="F249" s="24"/>
      <c r="G249" s="24"/>
      <c r="H249" s="24"/>
      <c r="I249" s="24"/>
      <c r="J249" s="24"/>
      <c r="K249" s="24"/>
      <c r="L249" s="24"/>
      <c r="M249" s="24"/>
      <c r="N249" s="24"/>
      <c r="O249" s="24"/>
      <c r="P249" s="2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row>
    <row r="250" spans="2:72" x14ac:dyDescent="0.15">
      <c r="B250" s="112"/>
      <c r="C250" s="24"/>
      <c r="D250" s="24"/>
      <c r="E250" s="24"/>
      <c r="F250" s="24"/>
      <c r="G250" s="24"/>
      <c r="H250" s="24"/>
      <c r="I250" s="24"/>
      <c r="J250" s="24"/>
      <c r="K250" s="24"/>
      <c r="L250" s="24"/>
      <c r="M250" s="24"/>
      <c r="N250" s="24"/>
      <c r="O250" s="24"/>
      <c r="P250" s="2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row>
    <row r="251" spans="2:72" x14ac:dyDescent="0.15">
      <c r="B251" s="112"/>
      <c r="C251" s="24"/>
      <c r="D251" s="24"/>
      <c r="E251" s="24"/>
      <c r="F251" s="24"/>
      <c r="G251" s="24"/>
      <c r="H251" s="24"/>
      <c r="I251" s="24"/>
      <c r="J251" s="24"/>
      <c r="K251" s="24"/>
      <c r="L251" s="24"/>
      <c r="M251" s="24"/>
      <c r="N251" s="24"/>
      <c r="O251" s="24"/>
      <c r="P251" s="2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row>
    <row r="252" spans="2:72" x14ac:dyDescent="0.15">
      <c r="B252" s="112"/>
      <c r="C252" s="24"/>
      <c r="D252" s="24"/>
      <c r="E252" s="24"/>
      <c r="F252" s="24"/>
      <c r="G252" s="24"/>
      <c r="H252" s="24"/>
      <c r="I252" s="24"/>
      <c r="J252" s="24"/>
      <c r="K252" s="24"/>
      <c r="L252" s="24"/>
      <c r="M252" s="24"/>
      <c r="N252" s="24"/>
      <c r="O252" s="24"/>
      <c r="P252" s="2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row>
    <row r="253" spans="2:72" x14ac:dyDescent="0.15">
      <c r="B253" s="112"/>
      <c r="C253" s="24"/>
      <c r="D253" s="24"/>
      <c r="E253" s="24"/>
      <c r="F253" s="24"/>
      <c r="G253" s="24"/>
      <c r="H253" s="24"/>
      <c r="I253" s="24"/>
      <c r="J253" s="24"/>
      <c r="K253" s="24"/>
      <c r="L253" s="24"/>
      <c r="M253" s="24"/>
      <c r="N253" s="24"/>
      <c r="O253" s="24"/>
      <c r="P253" s="2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row>
    <row r="254" spans="2:72" x14ac:dyDescent="0.15">
      <c r="B254" s="112"/>
      <c r="C254" s="24"/>
      <c r="D254" s="24"/>
      <c r="E254" s="24"/>
      <c r="F254" s="24"/>
      <c r="G254" s="24"/>
      <c r="H254" s="24"/>
      <c r="I254" s="24"/>
      <c r="J254" s="24"/>
      <c r="K254" s="24"/>
      <c r="L254" s="24"/>
      <c r="M254" s="24"/>
      <c r="N254" s="24"/>
      <c r="O254" s="24"/>
      <c r="P254" s="2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row>
    <row r="255" spans="2:72" x14ac:dyDescent="0.15">
      <c r="B255" s="112"/>
      <c r="C255" s="24"/>
      <c r="D255" s="24"/>
      <c r="E255" s="24"/>
      <c r="F255" s="24"/>
      <c r="G255" s="24"/>
      <c r="H255" s="24"/>
      <c r="I255" s="24"/>
      <c r="J255" s="24"/>
      <c r="K255" s="24"/>
      <c r="L255" s="24"/>
      <c r="M255" s="24"/>
      <c r="N255" s="24"/>
      <c r="O255" s="24"/>
      <c r="P255" s="2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row>
    <row r="256" spans="2:72" x14ac:dyDescent="0.15">
      <c r="B256" s="112"/>
      <c r="C256" s="24"/>
      <c r="D256" s="24"/>
      <c r="E256" s="24"/>
      <c r="F256" s="24"/>
      <c r="G256" s="24"/>
      <c r="H256" s="24"/>
      <c r="I256" s="24"/>
      <c r="J256" s="24"/>
      <c r="K256" s="24"/>
      <c r="L256" s="24"/>
      <c r="M256" s="24"/>
      <c r="N256" s="24"/>
      <c r="O256" s="24"/>
      <c r="P256" s="2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row>
    <row r="257" spans="2:72" x14ac:dyDescent="0.15">
      <c r="B257" s="112"/>
      <c r="C257" s="24"/>
      <c r="D257" s="24"/>
      <c r="E257" s="24"/>
      <c r="F257" s="24"/>
      <c r="G257" s="24"/>
      <c r="H257" s="24"/>
      <c r="I257" s="24"/>
      <c r="J257" s="24"/>
      <c r="K257" s="24"/>
      <c r="L257" s="24"/>
      <c r="M257" s="24"/>
      <c r="N257" s="24"/>
      <c r="O257" s="24"/>
      <c r="P257" s="2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row>
    <row r="258" spans="2:72" x14ac:dyDescent="0.15">
      <c r="B258" s="112"/>
      <c r="C258" s="24"/>
      <c r="D258" s="24"/>
      <c r="E258" s="24"/>
      <c r="F258" s="24"/>
      <c r="G258" s="24"/>
      <c r="H258" s="24"/>
      <c r="I258" s="24"/>
      <c r="J258" s="24"/>
      <c r="K258" s="24"/>
      <c r="L258" s="24"/>
      <c r="M258" s="24"/>
      <c r="N258" s="24"/>
      <c r="O258" s="24"/>
      <c r="P258" s="2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row>
    <row r="259" spans="2:72" x14ac:dyDescent="0.15">
      <c r="B259" s="112"/>
      <c r="C259" s="24"/>
      <c r="D259" s="24"/>
      <c r="E259" s="24"/>
      <c r="F259" s="24"/>
      <c r="G259" s="24"/>
      <c r="H259" s="24"/>
      <c r="I259" s="24"/>
      <c r="J259" s="24"/>
      <c r="K259" s="24"/>
      <c r="L259" s="24"/>
      <c r="M259" s="24"/>
      <c r="N259" s="24"/>
      <c r="O259" s="24"/>
      <c r="P259" s="2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row>
    <row r="260" spans="2:72" x14ac:dyDescent="0.15">
      <c r="B260" s="112"/>
      <c r="C260" s="24"/>
      <c r="D260" s="24"/>
      <c r="E260" s="24"/>
      <c r="F260" s="24"/>
      <c r="G260" s="24"/>
      <c r="H260" s="24"/>
      <c r="I260" s="24"/>
      <c r="J260" s="24"/>
      <c r="K260" s="24"/>
      <c r="L260" s="24"/>
      <c r="M260" s="24"/>
      <c r="N260" s="24"/>
      <c r="O260" s="24"/>
      <c r="P260" s="2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row>
    <row r="261" spans="2:72" x14ac:dyDescent="0.15">
      <c r="B261" s="112"/>
      <c r="C261" s="24"/>
      <c r="D261" s="24"/>
      <c r="E261" s="24"/>
      <c r="F261" s="24"/>
      <c r="G261" s="24"/>
      <c r="H261" s="24"/>
      <c r="I261" s="24"/>
      <c r="J261" s="24"/>
      <c r="K261" s="24"/>
      <c r="L261" s="24"/>
      <c r="M261" s="24"/>
      <c r="N261" s="24"/>
      <c r="O261" s="24"/>
      <c r="P261" s="2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row>
    <row r="262" spans="2:72" x14ac:dyDescent="0.15">
      <c r="B262" s="112"/>
      <c r="C262" s="24"/>
      <c r="D262" s="24"/>
      <c r="E262" s="24"/>
      <c r="F262" s="24"/>
      <c r="G262" s="24"/>
      <c r="H262" s="24"/>
      <c r="I262" s="24"/>
      <c r="J262" s="24"/>
      <c r="K262" s="24"/>
      <c r="L262" s="24"/>
      <c r="M262" s="24"/>
      <c r="N262" s="24"/>
      <c r="O262" s="24"/>
      <c r="P262" s="2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row>
    <row r="263" spans="2:72" x14ac:dyDescent="0.15">
      <c r="B263" s="112"/>
      <c r="C263" s="24"/>
      <c r="D263" s="24"/>
      <c r="E263" s="24"/>
      <c r="F263" s="24"/>
      <c r="G263" s="24"/>
      <c r="H263" s="24"/>
      <c r="I263" s="24"/>
      <c r="J263" s="24"/>
      <c r="K263" s="24"/>
      <c r="L263" s="24"/>
      <c r="M263" s="24"/>
      <c r="N263" s="24"/>
      <c r="O263" s="24"/>
      <c r="P263" s="2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row>
    <row r="264" spans="2:72" x14ac:dyDescent="0.15">
      <c r="B264" s="112"/>
      <c r="C264" s="24"/>
      <c r="D264" s="24"/>
      <c r="E264" s="24"/>
      <c r="F264" s="24"/>
      <c r="G264" s="24"/>
      <c r="H264" s="24"/>
      <c r="I264" s="24"/>
      <c r="J264" s="24"/>
      <c r="K264" s="24"/>
      <c r="L264" s="24"/>
      <c r="M264" s="24"/>
      <c r="N264" s="24"/>
      <c r="O264" s="24"/>
      <c r="P264" s="2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row>
    <row r="265" spans="2:72" x14ac:dyDescent="0.15">
      <c r="B265" s="112"/>
      <c r="C265" s="24"/>
      <c r="D265" s="24"/>
      <c r="E265" s="24"/>
      <c r="F265" s="24"/>
      <c r="G265" s="24"/>
      <c r="H265" s="24"/>
      <c r="I265" s="24"/>
      <c r="J265" s="24"/>
      <c r="K265" s="24"/>
      <c r="L265" s="24"/>
      <c r="M265" s="24"/>
      <c r="N265" s="24"/>
      <c r="O265" s="24"/>
      <c r="P265" s="2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row>
    <row r="266" spans="2:72" x14ac:dyDescent="0.15">
      <c r="B266" s="112"/>
      <c r="C266" s="24"/>
      <c r="D266" s="24"/>
      <c r="E266" s="24"/>
      <c r="F266" s="24"/>
      <c r="G266" s="24"/>
      <c r="H266" s="24"/>
      <c r="I266" s="24"/>
      <c r="J266" s="24"/>
      <c r="K266" s="24"/>
      <c r="L266" s="24"/>
      <c r="M266" s="24"/>
      <c r="N266" s="24"/>
      <c r="O266" s="24"/>
      <c r="P266" s="2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row>
    <row r="267" spans="2:72" x14ac:dyDescent="0.15">
      <c r="B267" s="112"/>
      <c r="C267" s="24"/>
      <c r="D267" s="24"/>
      <c r="E267" s="24"/>
      <c r="F267" s="24"/>
      <c r="G267" s="24"/>
      <c r="H267" s="24"/>
      <c r="I267" s="24"/>
      <c r="J267" s="24"/>
      <c r="K267" s="24"/>
      <c r="L267" s="24"/>
      <c r="M267" s="24"/>
      <c r="N267" s="24"/>
      <c r="O267" s="24"/>
      <c r="P267" s="24"/>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row>
    <row r="268" spans="2:72" x14ac:dyDescent="0.15">
      <c r="B268" s="112"/>
      <c r="C268" s="24"/>
      <c r="D268" s="24"/>
      <c r="E268" s="24"/>
      <c r="F268" s="24"/>
      <c r="G268" s="24"/>
      <c r="H268" s="24"/>
      <c r="I268" s="24"/>
      <c r="J268" s="24"/>
      <c r="K268" s="24"/>
      <c r="L268" s="24"/>
      <c r="M268" s="24"/>
      <c r="N268" s="24"/>
      <c r="O268" s="24"/>
      <c r="P268" s="2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row>
    <row r="269" spans="2:72" x14ac:dyDescent="0.15">
      <c r="B269" s="112"/>
      <c r="C269" s="24"/>
      <c r="D269" s="24"/>
      <c r="E269" s="24"/>
      <c r="F269" s="24"/>
      <c r="G269" s="24"/>
      <c r="H269" s="24"/>
      <c r="I269" s="24"/>
      <c r="J269" s="24"/>
      <c r="K269" s="24"/>
      <c r="L269" s="24"/>
      <c r="M269" s="24"/>
      <c r="N269" s="24"/>
      <c r="O269" s="24"/>
      <c r="P269" s="2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c r="BI269" s="44"/>
      <c r="BJ269" s="44"/>
      <c r="BK269" s="44"/>
      <c r="BL269" s="44"/>
      <c r="BM269" s="44"/>
      <c r="BN269" s="44"/>
      <c r="BO269" s="44"/>
      <c r="BP269" s="44"/>
      <c r="BQ269" s="44"/>
      <c r="BR269" s="44"/>
      <c r="BS269" s="44"/>
      <c r="BT269" s="44"/>
    </row>
    <row r="270" spans="2:72" x14ac:dyDescent="0.15">
      <c r="B270" s="112"/>
      <c r="C270" s="24"/>
      <c r="D270" s="24"/>
      <c r="E270" s="24"/>
      <c r="F270" s="24"/>
      <c r="G270" s="24"/>
      <c r="H270" s="24"/>
      <c r="I270" s="24"/>
      <c r="J270" s="24"/>
      <c r="K270" s="24"/>
      <c r="L270" s="24"/>
      <c r="M270" s="24"/>
      <c r="N270" s="24"/>
      <c r="O270" s="24"/>
      <c r="P270" s="2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4"/>
      <c r="BJ270" s="44"/>
      <c r="BK270" s="44"/>
      <c r="BL270" s="44"/>
      <c r="BM270" s="44"/>
      <c r="BN270" s="44"/>
      <c r="BO270" s="44"/>
      <c r="BP270" s="44"/>
      <c r="BQ270" s="44"/>
      <c r="BR270" s="44"/>
      <c r="BS270" s="44"/>
      <c r="BT270" s="44"/>
    </row>
    <row r="271" spans="2:72" x14ac:dyDescent="0.15">
      <c r="B271" s="112"/>
      <c r="C271" s="24"/>
      <c r="D271" s="24"/>
      <c r="E271" s="24"/>
      <c r="F271" s="24"/>
      <c r="G271" s="24"/>
      <c r="H271" s="24"/>
      <c r="I271" s="24"/>
      <c r="J271" s="24"/>
      <c r="K271" s="24"/>
      <c r="L271" s="24"/>
      <c r="M271" s="24"/>
      <c r="N271" s="24"/>
      <c r="O271" s="24"/>
      <c r="P271" s="2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c r="BF271" s="44"/>
      <c r="BG271" s="44"/>
      <c r="BH271" s="44"/>
      <c r="BI271" s="44"/>
      <c r="BJ271" s="44"/>
      <c r="BK271" s="44"/>
      <c r="BL271" s="44"/>
      <c r="BM271" s="44"/>
      <c r="BN271" s="44"/>
      <c r="BO271" s="44"/>
      <c r="BP271" s="44"/>
      <c r="BQ271" s="44"/>
      <c r="BR271" s="44"/>
      <c r="BS271" s="44"/>
      <c r="BT271" s="44"/>
    </row>
    <row r="272" spans="2:72" x14ac:dyDescent="0.15">
      <c r="B272" s="112"/>
      <c r="C272" s="24"/>
      <c r="D272" s="24"/>
      <c r="E272" s="24"/>
      <c r="F272" s="24"/>
      <c r="G272" s="24"/>
      <c r="H272" s="24"/>
      <c r="I272" s="24"/>
      <c r="J272" s="24"/>
      <c r="K272" s="24"/>
      <c r="L272" s="24"/>
      <c r="M272" s="24"/>
      <c r="N272" s="24"/>
      <c r="O272" s="24"/>
      <c r="P272" s="24"/>
      <c r="AG272" s="44"/>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c r="BI272" s="44"/>
      <c r="BJ272" s="44"/>
      <c r="BK272" s="44"/>
      <c r="BL272" s="44"/>
      <c r="BM272" s="44"/>
      <c r="BN272" s="44"/>
      <c r="BO272" s="44"/>
      <c r="BP272" s="44"/>
      <c r="BQ272" s="44"/>
      <c r="BR272" s="44"/>
      <c r="BS272" s="44"/>
      <c r="BT272" s="44"/>
    </row>
    <row r="273" spans="2:72" x14ac:dyDescent="0.15">
      <c r="B273" s="112"/>
      <c r="C273" s="24"/>
      <c r="D273" s="24"/>
      <c r="E273" s="24"/>
      <c r="F273" s="24"/>
      <c r="G273" s="24"/>
      <c r="H273" s="24"/>
      <c r="I273" s="24"/>
      <c r="J273" s="24"/>
      <c r="K273" s="24"/>
      <c r="L273" s="24"/>
      <c r="M273" s="24"/>
      <c r="N273" s="24"/>
      <c r="O273" s="24"/>
      <c r="P273" s="2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c r="BI273" s="44"/>
      <c r="BJ273" s="44"/>
      <c r="BK273" s="44"/>
      <c r="BL273" s="44"/>
      <c r="BM273" s="44"/>
      <c r="BN273" s="44"/>
      <c r="BO273" s="44"/>
      <c r="BP273" s="44"/>
      <c r="BQ273" s="44"/>
      <c r="BR273" s="44"/>
      <c r="BS273" s="44"/>
      <c r="BT273" s="44"/>
    </row>
    <row r="274" spans="2:72" x14ac:dyDescent="0.15">
      <c r="B274" s="112"/>
      <c r="C274" s="24"/>
      <c r="D274" s="24"/>
      <c r="E274" s="24"/>
      <c r="F274" s="24"/>
      <c r="G274" s="24"/>
      <c r="H274" s="24"/>
      <c r="I274" s="24"/>
      <c r="J274" s="24"/>
      <c r="K274" s="24"/>
      <c r="L274" s="24"/>
      <c r="M274" s="24"/>
      <c r="N274" s="24"/>
      <c r="O274" s="24"/>
      <c r="P274" s="24"/>
      <c r="AG274" s="44"/>
      <c r="AH274" s="44"/>
      <c r="AI274" s="44"/>
      <c r="AJ274" s="44"/>
      <c r="AK274" s="44"/>
      <c r="AL274" s="44"/>
      <c r="AM274" s="44"/>
      <c r="AN274" s="44"/>
      <c r="AO274" s="44"/>
      <c r="AP274" s="44"/>
      <c r="AQ274" s="44"/>
      <c r="AR274" s="44"/>
      <c r="AS274" s="44"/>
      <c r="AT274" s="44"/>
      <c r="AU274" s="44"/>
      <c r="AV274" s="44"/>
      <c r="AW274" s="44"/>
      <c r="AX274" s="44"/>
      <c r="AY274" s="44"/>
      <c r="AZ274" s="44"/>
      <c r="BA274" s="44"/>
      <c r="BB274" s="44"/>
      <c r="BC274" s="44"/>
      <c r="BD274" s="44"/>
      <c r="BE274" s="44"/>
      <c r="BF274" s="44"/>
      <c r="BG274" s="44"/>
      <c r="BH274" s="44"/>
      <c r="BI274" s="44"/>
      <c r="BJ274" s="44"/>
      <c r="BK274" s="44"/>
      <c r="BL274" s="44"/>
      <c r="BM274" s="44"/>
      <c r="BN274" s="44"/>
      <c r="BO274" s="44"/>
      <c r="BP274" s="44"/>
      <c r="BQ274" s="44"/>
      <c r="BR274" s="44"/>
      <c r="BS274" s="44"/>
      <c r="BT274" s="44"/>
    </row>
    <row r="275" spans="2:72" x14ac:dyDescent="0.15">
      <c r="B275" s="112"/>
      <c r="C275" s="24"/>
      <c r="D275" s="24"/>
      <c r="E275" s="24"/>
      <c r="F275" s="24"/>
      <c r="G275" s="24"/>
      <c r="H275" s="24"/>
      <c r="I275" s="24"/>
      <c r="J275" s="24"/>
      <c r="K275" s="24"/>
      <c r="L275" s="24"/>
      <c r="M275" s="24"/>
      <c r="N275" s="24"/>
      <c r="O275" s="24"/>
      <c r="P275" s="24"/>
      <c r="AG275" s="44"/>
      <c r="AH275" s="44"/>
      <c r="AI275" s="44"/>
      <c r="AJ275" s="44"/>
      <c r="AK275" s="44"/>
      <c r="AL275" s="44"/>
      <c r="AM275" s="44"/>
      <c r="AN275" s="44"/>
      <c r="AO275" s="44"/>
      <c r="AP275" s="44"/>
      <c r="AQ275" s="44"/>
      <c r="AR275" s="44"/>
      <c r="AS275" s="44"/>
      <c r="AT275" s="44"/>
      <c r="AU275" s="44"/>
      <c r="AV275" s="44"/>
      <c r="AW275" s="44"/>
      <c r="AX275" s="44"/>
      <c r="AY275" s="44"/>
      <c r="AZ275" s="44"/>
      <c r="BA275" s="44"/>
      <c r="BB275" s="44"/>
      <c r="BC275" s="44"/>
      <c r="BD275" s="44"/>
      <c r="BE275" s="44"/>
      <c r="BF275" s="44"/>
      <c r="BG275" s="44"/>
      <c r="BH275" s="44"/>
      <c r="BI275" s="44"/>
      <c r="BJ275" s="44"/>
      <c r="BK275" s="44"/>
      <c r="BL275" s="44"/>
      <c r="BM275" s="44"/>
      <c r="BN275" s="44"/>
      <c r="BO275" s="44"/>
      <c r="BP275" s="44"/>
      <c r="BQ275" s="44"/>
      <c r="BR275" s="44"/>
      <c r="BS275" s="44"/>
      <c r="BT275" s="44"/>
    </row>
    <row r="276" spans="2:72" x14ac:dyDescent="0.15">
      <c r="B276" s="112"/>
      <c r="C276" s="24"/>
      <c r="D276" s="24"/>
      <c r="E276" s="24"/>
      <c r="F276" s="24"/>
      <c r="G276" s="24"/>
      <c r="H276" s="24"/>
      <c r="I276" s="24"/>
      <c r="J276" s="24"/>
      <c r="K276" s="24"/>
      <c r="L276" s="24"/>
      <c r="M276" s="24"/>
      <c r="N276" s="24"/>
      <c r="O276" s="24"/>
      <c r="P276" s="24"/>
      <c r="AG276" s="44"/>
      <c r="AH276" s="44"/>
      <c r="AI276" s="44"/>
      <c r="AJ276" s="44"/>
      <c r="AK276" s="44"/>
      <c r="AL276" s="44"/>
      <c r="AM276" s="44"/>
      <c r="AN276" s="44"/>
      <c r="AO276" s="44"/>
      <c r="AP276" s="44"/>
      <c r="AQ276" s="44"/>
      <c r="AR276" s="44"/>
      <c r="AS276" s="44"/>
      <c r="AT276" s="44"/>
      <c r="AU276" s="44"/>
      <c r="AV276" s="44"/>
      <c r="AW276" s="44"/>
      <c r="AX276" s="44"/>
      <c r="AY276" s="44"/>
      <c r="AZ276" s="44"/>
      <c r="BA276" s="44"/>
      <c r="BB276" s="44"/>
      <c r="BC276" s="44"/>
      <c r="BD276" s="44"/>
      <c r="BE276" s="44"/>
      <c r="BF276" s="44"/>
      <c r="BG276" s="44"/>
      <c r="BH276" s="44"/>
      <c r="BI276" s="44"/>
      <c r="BJ276" s="44"/>
      <c r="BK276" s="44"/>
      <c r="BL276" s="44"/>
      <c r="BM276" s="44"/>
      <c r="BN276" s="44"/>
      <c r="BO276" s="44"/>
      <c r="BP276" s="44"/>
      <c r="BQ276" s="44"/>
      <c r="BR276" s="44"/>
      <c r="BS276" s="44"/>
      <c r="BT276" s="44"/>
    </row>
    <row r="277" spans="2:72" x14ac:dyDescent="0.15">
      <c r="B277" s="112"/>
      <c r="C277" s="24"/>
      <c r="D277" s="24"/>
      <c r="E277" s="24"/>
      <c r="F277" s="24"/>
      <c r="G277" s="24"/>
      <c r="H277" s="24"/>
      <c r="I277" s="24"/>
      <c r="J277" s="24"/>
      <c r="K277" s="24"/>
      <c r="L277" s="24"/>
      <c r="M277" s="24"/>
      <c r="N277" s="24"/>
      <c r="O277" s="24"/>
      <c r="P277" s="24"/>
      <c r="AG277" s="44"/>
      <c r="AH277" s="44"/>
      <c r="AI277" s="44"/>
      <c r="AJ277" s="44"/>
      <c r="AK277" s="44"/>
      <c r="AL277" s="44"/>
      <c r="AM277" s="44"/>
      <c r="AN277" s="44"/>
      <c r="AO277" s="44"/>
      <c r="AP277" s="44"/>
      <c r="AQ277" s="44"/>
      <c r="AR277" s="44"/>
      <c r="AS277" s="44"/>
      <c r="AT277" s="44"/>
      <c r="AU277" s="44"/>
      <c r="AV277" s="44"/>
      <c r="AW277" s="44"/>
      <c r="AX277" s="44"/>
      <c r="AY277" s="44"/>
      <c r="AZ277" s="44"/>
      <c r="BA277" s="44"/>
      <c r="BB277" s="44"/>
      <c r="BC277" s="44"/>
      <c r="BD277" s="44"/>
      <c r="BE277" s="44"/>
      <c r="BF277" s="44"/>
      <c r="BG277" s="44"/>
      <c r="BH277" s="44"/>
      <c r="BI277" s="44"/>
      <c r="BJ277" s="44"/>
      <c r="BK277" s="44"/>
      <c r="BL277" s="44"/>
      <c r="BM277" s="44"/>
      <c r="BN277" s="44"/>
      <c r="BO277" s="44"/>
      <c r="BP277" s="44"/>
      <c r="BQ277" s="44"/>
      <c r="BR277" s="44"/>
      <c r="BS277" s="44"/>
      <c r="BT277" s="44"/>
    </row>
    <row r="278" spans="2:72" x14ac:dyDescent="0.15">
      <c r="B278" s="112"/>
      <c r="C278" s="24"/>
      <c r="D278" s="24"/>
      <c r="E278" s="24"/>
      <c r="F278" s="24"/>
      <c r="G278" s="24"/>
      <c r="H278" s="24"/>
      <c r="I278" s="24"/>
      <c r="J278" s="24"/>
      <c r="K278" s="24"/>
      <c r="L278" s="24"/>
      <c r="M278" s="24"/>
      <c r="N278" s="24"/>
      <c r="O278" s="24"/>
      <c r="P278" s="24"/>
      <c r="AG278" s="44"/>
      <c r="AH278" s="44"/>
      <c r="AI278" s="44"/>
      <c r="AJ278" s="44"/>
      <c r="AK278" s="44"/>
      <c r="AL278" s="44"/>
      <c r="AM278" s="44"/>
      <c r="AN278" s="44"/>
      <c r="AO278" s="44"/>
      <c r="AP278" s="44"/>
      <c r="AQ278" s="44"/>
      <c r="AR278" s="44"/>
      <c r="AS278" s="44"/>
      <c r="AT278" s="44"/>
      <c r="AU278" s="44"/>
      <c r="AV278" s="44"/>
      <c r="AW278" s="44"/>
      <c r="AX278" s="44"/>
      <c r="AY278" s="44"/>
      <c r="AZ278" s="44"/>
      <c r="BA278" s="44"/>
      <c r="BB278" s="44"/>
      <c r="BC278" s="44"/>
      <c r="BD278" s="44"/>
      <c r="BE278" s="44"/>
      <c r="BF278" s="44"/>
      <c r="BG278" s="44"/>
      <c r="BH278" s="44"/>
      <c r="BI278" s="44"/>
      <c r="BJ278" s="44"/>
      <c r="BK278" s="44"/>
      <c r="BL278" s="44"/>
      <c r="BM278" s="44"/>
      <c r="BN278" s="44"/>
      <c r="BO278" s="44"/>
      <c r="BP278" s="44"/>
      <c r="BQ278" s="44"/>
      <c r="BR278" s="44"/>
      <c r="BS278" s="44"/>
      <c r="BT278" s="44"/>
    </row>
    <row r="279" spans="2:72" x14ac:dyDescent="0.15">
      <c r="B279" s="112"/>
      <c r="C279" s="24"/>
      <c r="D279" s="24"/>
      <c r="E279" s="24"/>
      <c r="F279" s="24"/>
      <c r="G279" s="24"/>
      <c r="H279" s="24"/>
      <c r="I279" s="24"/>
      <c r="J279" s="24"/>
      <c r="K279" s="24"/>
      <c r="L279" s="24"/>
      <c r="M279" s="24"/>
      <c r="N279" s="24"/>
      <c r="O279" s="24"/>
      <c r="P279" s="24"/>
      <c r="AG279" s="44"/>
      <c r="AH279" s="44"/>
      <c r="AI279" s="44"/>
      <c r="AJ279" s="44"/>
      <c r="AK279" s="44"/>
      <c r="AL279" s="44"/>
      <c r="AM279" s="44"/>
      <c r="AN279" s="44"/>
      <c r="AO279" s="44"/>
      <c r="AP279" s="44"/>
      <c r="AQ279" s="44"/>
      <c r="AR279" s="44"/>
      <c r="AS279" s="44"/>
      <c r="AT279" s="44"/>
      <c r="AU279" s="44"/>
      <c r="AV279" s="44"/>
      <c r="AW279" s="44"/>
      <c r="AX279" s="44"/>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row>
    <row r="280" spans="2:72" x14ac:dyDescent="0.15">
      <c r="B280" s="112"/>
      <c r="C280" s="24"/>
      <c r="D280" s="24"/>
      <c r="E280" s="24"/>
      <c r="F280" s="24"/>
      <c r="G280" s="24"/>
      <c r="H280" s="24"/>
      <c r="I280" s="24"/>
      <c r="J280" s="24"/>
      <c r="K280" s="24"/>
      <c r="L280" s="24"/>
      <c r="M280" s="24"/>
      <c r="N280" s="24"/>
      <c r="O280" s="24"/>
      <c r="P280" s="24"/>
      <c r="AG280" s="44"/>
      <c r="AH280" s="44"/>
      <c r="AI280" s="44"/>
      <c r="AJ280" s="44"/>
      <c r="AK280" s="44"/>
      <c r="AL280" s="44"/>
      <c r="AM280" s="44"/>
      <c r="AN280" s="44"/>
      <c r="AO280" s="44"/>
      <c r="AP280" s="44"/>
      <c r="AQ280" s="44"/>
      <c r="AR280" s="44"/>
      <c r="AS280" s="44"/>
      <c r="AT280" s="44"/>
      <c r="AU280" s="44"/>
      <c r="AV280" s="44"/>
      <c r="AW280" s="44"/>
      <c r="AX280" s="44"/>
      <c r="AY280" s="44"/>
      <c r="AZ280" s="44"/>
      <c r="BA280" s="44"/>
      <c r="BB280" s="44"/>
      <c r="BC280" s="44"/>
      <c r="BD280" s="44"/>
      <c r="BE280" s="44"/>
      <c r="BF280" s="44"/>
      <c r="BG280" s="44"/>
      <c r="BH280" s="44"/>
      <c r="BI280" s="44"/>
      <c r="BJ280" s="44"/>
      <c r="BK280" s="44"/>
      <c r="BL280" s="44"/>
      <c r="BM280" s="44"/>
      <c r="BN280" s="44"/>
      <c r="BO280" s="44"/>
      <c r="BP280" s="44"/>
      <c r="BQ280" s="44"/>
      <c r="BR280" s="44"/>
      <c r="BS280" s="44"/>
      <c r="BT280" s="44"/>
    </row>
    <row r="281" spans="2:72" x14ac:dyDescent="0.15">
      <c r="B281" s="112"/>
      <c r="C281" s="24"/>
      <c r="D281" s="24"/>
      <c r="E281" s="24"/>
      <c r="F281" s="24"/>
      <c r="G281" s="24"/>
      <c r="H281" s="24"/>
      <c r="I281" s="24"/>
      <c r="J281" s="24"/>
      <c r="K281" s="24"/>
      <c r="L281" s="24"/>
      <c r="M281" s="24"/>
      <c r="N281" s="24"/>
      <c r="O281" s="24"/>
      <c r="P281" s="24"/>
      <c r="AG281" s="44"/>
      <c r="AH281" s="44"/>
      <c r="AI281" s="44"/>
      <c r="AJ281" s="44"/>
      <c r="AK281" s="44"/>
      <c r="AL281" s="44"/>
      <c r="AM281" s="44"/>
      <c r="AN281" s="44"/>
      <c r="AO281" s="44"/>
      <c r="AP281" s="44"/>
      <c r="AQ281" s="44"/>
      <c r="AR281" s="44"/>
      <c r="AS281" s="44"/>
      <c r="AT281" s="44"/>
      <c r="AU281" s="44"/>
      <c r="AV281" s="44"/>
      <c r="AW281" s="44"/>
      <c r="AX281" s="44"/>
      <c r="AY281" s="44"/>
      <c r="AZ281" s="44"/>
      <c r="BA281" s="44"/>
      <c r="BB281" s="44"/>
      <c r="BC281" s="44"/>
      <c r="BD281" s="44"/>
      <c r="BE281" s="44"/>
      <c r="BF281" s="44"/>
      <c r="BG281" s="44"/>
      <c r="BH281" s="44"/>
      <c r="BI281" s="44"/>
      <c r="BJ281" s="44"/>
      <c r="BK281" s="44"/>
      <c r="BL281" s="44"/>
      <c r="BM281" s="44"/>
      <c r="BN281" s="44"/>
      <c r="BO281" s="44"/>
      <c r="BP281" s="44"/>
      <c r="BQ281" s="44"/>
      <c r="BR281" s="44"/>
      <c r="BS281" s="44"/>
      <c r="BT281" s="44"/>
    </row>
    <row r="282" spans="2:72" x14ac:dyDescent="0.15">
      <c r="B282" s="112"/>
      <c r="C282" s="24"/>
      <c r="D282" s="24"/>
      <c r="E282" s="24"/>
      <c r="F282" s="24"/>
      <c r="G282" s="24"/>
      <c r="H282" s="24"/>
      <c r="I282" s="24"/>
      <c r="J282" s="24"/>
      <c r="K282" s="24"/>
      <c r="L282" s="24"/>
      <c r="M282" s="24"/>
      <c r="N282" s="24"/>
      <c r="O282" s="24"/>
      <c r="P282" s="24"/>
      <c r="AG282" s="44"/>
      <c r="AH282" s="44"/>
      <c r="AI282" s="44"/>
      <c r="AJ282" s="44"/>
      <c r="AK282" s="44"/>
      <c r="AL282" s="44"/>
      <c r="AM282" s="44"/>
      <c r="AN282" s="44"/>
      <c r="AO282" s="44"/>
      <c r="AP282" s="44"/>
      <c r="AQ282" s="44"/>
      <c r="AR282" s="44"/>
      <c r="AS282" s="44"/>
      <c r="AT282" s="44"/>
      <c r="AU282" s="44"/>
      <c r="AV282" s="44"/>
      <c r="AW282" s="44"/>
      <c r="AX282" s="44"/>
      <c r="AY282" s="44"/>
      <c r="AZ282" s="44"/>
      <c r="BA282" s="44"/>
      <c r="BB282" s="44"/>
      <c r="BC282" s="44"/>
      <c r="BD282" s="44"/>
      <c r="BE282" s="44"/>
      <c r="BF282" s="44"/>
      <c r="BG282" s="44"/>
      <c r="BH282" s="44"/>
      <c r="BI282" s="44"/>
      <c r="BJ282" s="44"/>
      <c r="BK282" s="44"/>
      <c r="BL282" s="44"/>
      <c r="BM282" s="44"/>
      <c r="BN282" s="44"/>
      <c r="BO282" s="44"/>
      <c r="BP282" s="44"/>
      <c r="BQ282" s="44"/>
      <c r="BR282" s="44"/>
      <c r="BS282" s="44"/>
      <c r="BT282" s="44"/>
    </row>
    <row r="283" spans="2:72" x14ac:dyDescent="0.15">
      <c r="B283" s="112"/>
      <c r="C283" s="24"/>
      <c r="D283" s="24"/>
      <c r="E283" s="24"/>
      <c r="F283" s="24"/>
      <c r="G283" s="24"/>
      <c r="H283" s="24"/>
      <c r="I283" s="24"/>
      <c r="J283" s="24"/>
      <c r="K283" s="24"/>
      <c r="L283" s="24"/>
      <c r="M283" s="24"/>
      <c r="N283" s="24"/>
      <c r="O283" s="24"/>
      <c r="P283" s="24"/>
      <c r="AG283" s="44"/>
      <c r="AH283" s="44"/>
      <c r="AI283" s="44"/>
      <c r="AJ283" s="44"/>
      <c r="AK283" s="44"/>
      <c r="AL283" s="44"/>
      <c r="AM283" s="44"/>
      <c r="AN283" s="44"/>
      <c r="AO283" s="44"/>
      <c r="AP283" s="44"/>
      <c r="AQ283" s="44"/>
      <c r="AR283" s="44"/>
      <c r="AS283" s="44"/>
      <c r="AT283" s="44"/>
      <c r="AU283" s="44"/>
      <c r="AV283" s="44"/>
      <c r="AW283" s="44"/>
      <c r="AX283" s="44"/>
      <c r="AY283" s="44"/>
      <c r="AZ283" s="44"/>
      <c r="BA283" s="44"/>
      <c r="BB283" s="44"/>
      <c r="BC283" s="44"/>
      <c r="BD283" s="44"/>
      <c r="BE283" s="44"/>
      <c r="BF283" s="44"/>
      <c r="BG283" s="44"/>
      <c r="BH283" s="44"/>
      <c r="BI283" s="44"/>
      <c r="BJ283" s="44"/>
      <c r="BK283" s="44"/>
      <c r="BL283" s="44"/>
      <c r="BM283" s="44"/>
      <c r="BN283" s="44"/>
      <c r="BO283" s="44"/>
      <c r="BP283" s="44"/>
      <c r="BQ283" s="44"/>
      <c r="BR283" s="44"/>
      <c r="BS283" s="44"/>
      <c r="BT283" s="44"/>
    </row>
    <row r="284" spans="2:72" x14ac:dyDescent="0.15">
      <c r="B284" s="112"/>
      <c r="C284" s="24"/>
      <c r="D284" s="24"/>
      <c r="E284" s="24"/>
      <c r="F284" s="24"/>
      <c r="G284" s="24"/>
      <c r="H284" s="24"/>
      <c r="I284" s="24"/>
      <c r="J284" s="24"/>
      <c r="K284" s="24"/>
      <c r="L284" s="24"/>
      <c r="M284" s="24"/>
      <c r="N284" s="24"/>
      <c r="O284" s="24"/>
      <c r="P284" s="24"/>
      <c r="AG284" s="44"/>
      <c r="AH284" s="44"/>
      <c r="AI284" s="44"/>
      <c r="AJ284" s="44"/>
      <c r="AK284" s="44"/>
      <c r="AL284" s="44"/>
      <c r="AM284" s="44"/>
      <c r="AN284" s="44"/>
      <c r="AO284" s="44"/>
      <c r="AP284" s="44"/>
      <c r="AQ284" s="44"/>
      <c r="AR284" s="44"/>
      <c r="AS284" s="44"/>
      <c r="AT284" s="44"/>
      <c r="AU284" s="44"/>
      <c r="AV284" s="44"/>
      <c r="AW284" s="44"/>
      <c r="AX284" s="44"/>
      <c r="AY284" s="44"/>
      <c r="AZ284" s="44"/>
      <c r="BA284" s="44"/>
      <c r="BB284" s="44"/>
      <c r="BC284" s="44"/>
      <c r="BD284" s="44"/>
      <c r="BE284" s="44"/>
      <c r="BF284" s="44"/>
      <c r="BG284" s="44"/>
      <c r="BH284" s="44"/>
      <c r="BI284" s="44"/>
      <c r="BJ284" s="44"/>
      <c r="BK284" s="44"/>
      <c r="BL284" s="44"/>
      <c r="BM284" s="44"/>
      <c r="BN284" s="44"/>
      <c r="BO284" s="44"/>
      <c r="BP284" s="44"/>
      <c r="BQ284" s="44"/>
      <c r="BR284" s="44"/>
      <c r="BS284" s="44"/>
      <c r="BT284" s="44"/>
    </row>
    <row r="285" spans="2:72" x14ac:dyDescent="0.15">
      <c r="B285" s="112"/>
      <c r="C285" s="24"/>
      <c r="D285" s="24"/>
      <c r="E285" s="24"/>
      <c r="F285" s="24"/>
      <c r="G285" s="24"/>
      <c r="H285" s="24"/>
      <c r="I285" s="24"/>
      <c r="J285" s="24"/>
      <c r="K285" s="24"/>
      <c r="L285" s="24"/>
      <c r="M285" s="24"/>
      <c r="N285" s="24"/>
      <c r="O285" s="24"/>
      <c r="P285" s="24"/>
      <c r="AG285" s="44"/>
      <c r="AH285" s="44"/>
      <c r="AI285" s="44"/>
      <c r="AJ285" s="44"/>
      <c r="AK285" s="44"/>
      <c r="AL285" s="44"/>
      <c r="AM285" s="44"/>
      <c r="AN285" s="44"/>
      <c r="AO285" s="44"/>
      <c r="AP285" s="44"/>
      <c r="AQ285" s="44"/>
      <c r="AR285" s="44"/>
      <c r="AS285" s="44"/>
      <c r="AT285" s="44"/>
      <c r="AU285" s="44"/>
      <c r="AV285" s="44"/>
      <c r="AW285" s="44"/>
      <c r="AX285" s="44"/>
      <c r="AY285" s="44"/>
      <c r="AZ285" s="44"/>
      <c r="BA285" s="44"/>
      <c r="BB285" s="44"/>
      <c r="BC285" s="44"/>
      <c r="BD285" s="44"/>
      <c r="BE285" s="44"/>
      <c r="BF285" s="44"/>
      <c r="BG285" s="44"/>
      <c r="BH285" s="44"/>
      <c r="BI285" s="44"/>
      <c r="BJ285" s="44"/>
      <c r="BK285" s="44"/>
      <c r="BL285" s="44"/>
      <c r="BM285" s="44"/>
      <c r="BN285" s="44"/>
      <c r="BO285" s="44"/>
      <c r="BP285" s="44"/>
      <c r="BQ285" s="44"/>
      <c r="BR285" s="44"/>
      <c r="BS285" s="44"/>
      <c r="BT285" s="44"/>
    </row>
    <row r="286" spans="2:72" x14ac:dyDescent="0.15">
      <c r="B286" s="112"/>
      <c r="C286" s="24"/>
      <c r="D286" s="24"/>
      <c r="E286" s="24"/>
      <c r="F286" s="24"/>
      <c r="G286" s="24"/>
      <c r="H286" s="24"/>
      <c r="I286" s="24"/>
      <c r="J286" s="24"/>
      <c r="K286" s="24"/>
      <c r="L286" s="24"/>
      <c r="M286" s="24"/>
      <c r="N286" s="24"/>
      <c r="O286" s="24"/>
      <c r="P286" s="24"/>
      <c r="AG286" s="44"/>
      <c r="AH286" s="44"/>
      <c r="AI286" s="44"/>
      <c r="AJ286" s="44"/>
      <c r="AK286" s="44"/>
      <c r="AL286" s="44"/>
      <c r="AM286" s="44"/>
      <c r="AN286" s="44"/>
      <c r="AO286" s="44"/>
      <c r="AP286" s="44"/>
      <c r="AQ286" s="44"/>
      <c r="AR286" s="44"/>
      <c r="AS286" s="44"/>
      <c r="AT286" s="44"/>
      <c r="AU286" s="44"/>
      <c r="AV286" s="44"/>
      <c r="AW286" s="44"/>
      <c r="AX286" s="44"/>
      <c r="AY286" s="44"/>
      <c r="AZ286" s="44"/>
      <c r="BA286" s="44"/>
      <c r="BB286" s="44"/>
      <c r="BC286" s="44"/>
      <c r="BD286" s="44"/>
      <c r="BE286" s="44"/>
      <c r="BF286" s="44"/>
      <c r="BG286" s="44"/>
      <c r="BH286" s="44"/>
      <c r="BI286" s="44"/>
      <c r="BJ286" s="44"/>
      <c r="BK286" s="44"/>
      <c r="BL286" s="44"/>
      <c r="BM286" s="44"/>
      <c r="BN286" s="44"/>
      <c r="BO286" s="44"/>
      <c r="BP286" s="44"/>
      <c r="BQ286" s="44"/>
      <c r="BR286" s="44"/>
      <c r="BS286" s="44"/>
      <c r="BT286" s="44"/>
    </row>
    <row r="287" spans="2:72" x14ac:dyDescent="0.15">
      <c r="B287" s="112"/>
      <c r="C287" s="24"/>
      <c r="D287" s="24"/>
      <c r="E287" s="24"/>
      <c r="F287" s="24"/>
      <c r="G287" s="24"/>
      <c r="H287" s="24"/>
      <c r="I287" s="24"/>
      <c r="J287" s="24"/>
      <c r="K287" s="24"/>
      <c r="L287" s="24"/>
      <c r="M287" s="24"/>
      <c r="N287" s="24"/>
      <c r="O287" s="24"/>
      <c r="P287" s="24"/>
      <c r="AG287" s="44"/>
      <c r="AH287" s="44"/>
      <c r="AI287" s="44"/>
      <c r="AJ287" s="44"/>
      <c r="AK287" s="44"/>
      <c r="AL287" s="44"/>
      <c r="AM287" s="44"/>
      <c r="AN287" s="44"/>
      <c r="AO287" s="44"/>
      <c r="AP287" s="44"/>
      <c r="AQ287" s="44"/>
      <c r="AR287" s="44"/>
      <c r="AS287" s="44"/>
      <c r="AT287" s="44"/>
      <c r="AU287" s="44"/>
      <c r="AV287" s="44"/>
      <c r="AW287" s="44"/>
      <c r="AX287" s="44"/>
      <c r="AY287" s="44"/>
      <c r="AZ287" s="44"/>
      <c r="BA287" s="44"/>
      <c r="BB287" s="44"/>
      <c r="BC287" s="44"/>
      <c r="BD287" s="44"/>
      <c r="BE287" s="44"/>
      <c r="BF287" s="44"/>
      <c r="BG287" s="44"/>
      <c r="BH287" s="44"/>
      <c r="BI287" s="44"/>
      <c r="BJ287" s="44"/>
      <c r="BK287" s="44"/>
      <c r="BL287" s="44"/>
      <c r="BM287" s="44"/>
      <c r="BN287" s="44"/>
      <c r="BO287" s="44"/>
      <c r="BP287" s="44"/>
      <c r="BQ287" s="44"/>
      <c r="BR287" s="44"/>
      <c r="BS287" s="44"/>
      <c r="BT287" s="44"/>
    </row>
    <row r="288" spans="2:72" x14ac:dyDescent="0.15">
      <c r="B288" s="112"/>
      <c r="C288" s="24"/>
      <c r="D288" s="24"/>
      <c r="E288" s="24"/>
      <c r="F288" s="24"/>
      <c r="G288" s="24"/>
      <c r="H288" s="24"/>
      <c r="I288" s="24"/>
      <c r="J288" s="24"/>
      <c r="K288" s="24"/>
      <c r="L288" s="24"/>
      <c r="M288" s="24"/>
      <c r="N288" s="24"/>
      <c r="O288" s="24"/>
      <c r="P288" s="24"/>
      <c r="AG288" s="44"/>
      <c r="AH288" s="44"/>
      <c r="AI288" s="44"/>
      <c r="AJ288" s="44"/>
      <c r="AK288" s="44"/>
      <c r="AL288" s="44"/>
      <c r="AM288" s="44"/>
      <c r="AN288" s="44"/>
      <c r="AO288" s="44"/>
      <c r="AP288" s="44"/>
      <c r="AQ288" s="44"/>
      <c r="AR288" s="44"/>
      <c r="AS288" s="44"/>
      <c r="AT288" s="44"/>
      <c r="AU288" s="44"/>
      <c r="AV288" s="44"/>
      <c r="AW288" s="44"/>
      <c r="AX288" s="44"/>
      <c r="AY288" s="44"/>
      <c r="AZ288" s="44"/>
      <c r="BA288" s="44"/>
      <c r="BB288" s="44"/>
      <c r="BC288" s="44"/>
      <c r="BD288" s="44"/>
      <c r="BE288" s="44"/>
      <c r="BF288" s="44"/>
      <c r="BG288" s="44"/>
      <c r="BH288" s="44"/>
      <c r="BI288" s="44"/>
      <c r="BJ288" s="44"/>
      <c r="BK288" s="44"/>
      <c r="BL288" s="44"/>
      <c r="BM288" s="44"/>
      <c r="BN288" s="44"/>
      <c r="BO288" s="44"/>
      <c r="BP288" s="44"/>
      <c r="BQ288" s="44"/>
      <c r="BR288" s="44"/>
      <c r="BS288" s="44"/>
      <c r="BT288" s="44"/>
    </row>
    <row r="289" spans="2:72" x14ac:dyDescent="0.15">
      <c r="B289" s="112"/>
      <c r="C289" s="24"/>
      <c r="D289" s="24"/>
      <c r="E289" s="24"/>
      <c r="F289" s="24"/>
      <c r="G289" s="24"/>
      <c r="H289" s="24"/>
      <c r="I289" s="24"/>
      <c r="J289" s="24"/>
      <c r="K289" s="24"/>
      <c r="L289" s="24"/>
      <c r="M289" s="24"/>
      <c r="N289" s="24"/>
      <c r="O289" s="24"/>
      <c r="P289" s="24"/>
      <c r="AG289" s="44"/>
      <c r="AH289" s="44"/>
      <c r="AI289" s="44"/>
      <c r="AJ289" s="44"/>
      <c r="AK289" s="44"/>
      <c r="AL289" s="44"/>
      <c r="AM289" s="44"/>
      <c r="AN289" s="44"/>
      <c r="AO289" s="44"/>
      <c r="AP289" s="44"/>
      <c r="AQ289" s="44"/>
      <c r="AR289" s="44"/>
      <c r="AS289" s="44"/>
      <c r="AT289" s="44"/>
      <c r="AU289" s="44"/>
      <c r="AV289" s="44"/>
      <c r="AW289" s="44"/>
      <c r="AX289" s="44"/>
      <c r="AY289" s="44"/>
      <c r="AZ289" s="44"/>
      <c r="BA289" s="44"/>
      <c r="BB289" s="44"/>
      <c r="BC289" s="44"/>
      <c r="BD289" s="44"/>
      <c r="BE289" s="44"/>
      <c r="BF289" s="44"/>
      <c r="BG289" s="44"/>
      <c r="BH289" s="44"/>
      <c r="BI289" s="44"/>
      <c r="BJ289" s="44"/>
      <c r="BK289" s="44"/>
      <c r="BL289" s="44"/>
      <c r="BM289" s="44"/>
      <c r="BN289" s="44"/>
      <c r="BO289" s="44"/>
      <c r="BP289" s="44"/>
      <c r="BQ289" s="44"/>
      <c r="BR289" s="44"/>
      <c r="BS289" s="44"/>
      <c r="BT289" s="44"/>
    </row>
    <row r="290" spans="2:72" x14ac:dyDescent="0.15">
      <c r="B290" s="112"/>
      <c r="C290" s="24"/>
      <c r="D290" s="24"/>
      <c r="E290" s="24"/>
      <c r="F290" s="24"/>
      <c r="G290" s="24"/>
      <c r="H290" s="24"/>
      <c r="I290" s="24"/>
      <c r="J290" s="24"/>
      <c r="K290" s="24"/>
      <c r="L290" s="24"/>
      <c r="M290" s="24"/>
      <c r="N290" s="24"/>
      <c r="O290" s="24"/>
      <c r="P290" s="24"/>
      <c r="AG290" s="44"/>
      <c r="AH290" s="44"/>
      <c r="AI290" s="44"/>
      <c r="AJ290" s="44"/>
      <c r="AK290" s="44"/>
      <c r="AL290" s="44"/>
      <c r="AM290" s="44"/>
      <c r="AN290" s="44"/>
      <c r="AO290" s="44"/>
      <c r="AP290" s="44"/>
      <c r="AQ290" s="44"/>
      <c r="AR290" s="44"/>
      <c r="AS290" s="44"/>
      <c r="AT290" s="44"/>
      <c r="AU290" s="44"/>
      <c r="AV290" s="44"/>
      <c r="AW290" s="44"/>
      <c r="AX290" s="44"/>
      <c r="AY290" s="44"/>
      <c r="AZ290" s="44"/>
      <c r="BA290" s="44"/>
      <c r="BB290" s="44"/>
      <c r="BC290" s="44"/>
      <c r="BD290" s="44"/>
      <c r="BE290" s="44"/>
      <c r="BF290" s="44"/>
      <c r="BG290" s="44"/>
      <c r="BH290" s="44"/>
      <c r="BI290" s="44"/>
      <c r="BJ290" s="44"/>
      <c r="BK290" s="44"/>
      <c r="BL290" s="44"/>
      <c r="BM290" s="44"/>
      <c r="BN290" s="44"/>
      <c r="BO290" s="44"/>
      <c r="BP290" s="44"/>
      <c r="BQ290" s="44"/>
      <c r="BR290" s="44"/>
      <c r="BS290" s="44"/>
      <c r="BT290" s="44"/>
    </row>
    <row r="291" spans="2:72" x14ac:dyDescent="0.15">
      <c r="B291" s="112"/>
      <c r="C291" s="24"/>
      <c r="D291" s="24"/>
      <c r="E291" s="24"/>
      <c r="F291" s="24"/>
      <c r="G291" s="24"/>
      <c r="H291" s="24"/>
      <c r="I291" s="24"/>
      <c r="J291" s="24"/>
      <c r="K291" s="24"/>
      <c r="L291" s="24"/>
      <c r="M291" s="24"/>
      <c r="N291" s="24"/>
      <c r="O291" s="24"/>
      <c r="P291" s="24"/>
      <c r="AG291" s="44"/>
      <c r="AH291" s="44"/>
      <c r="AI291" s="44"/>
      <c r="AJ291" s="44"/>
      <c r="AK291" s="44"/>
      <c r="AL291" s="44"/>
      <c r="AM291" s="44"/>
      <c r="AN291" s="44"/>
      <c r="AO291" s="44"/>
      <c r="AP291" s="44"/>
      <c r="AQ291" s="44"/>
      <c r="AR291" s="44"/>
      <c r="AS291" s="44"/>
      <c r="AT291" s="44"/>
      <c r="AU291" s="44"/>
      <c r="AV291" s="44"/>
      <c r="AW291" s="44"/>
      <c r="AX291" s="44"/>
      <c r="AY291" s="44"/>
      <c r="AZ291" s="44"/>
      <c r="BA291" s="44"/>
      <c r="BB291" s="44"/>
      <c r="BC291" s="44"/>
      <c r="BD291" s="44"/>
      <c r="BE291" s="44"/>
      <c r="BF291" s="44"/>
      <c r="BG291" s="44"/>
      <c r="BH291" s="44"/>
      <c r="BI291" s="44"/>
      <c r="BJ291" s="44"/>
      <c r="BK291" s="44"/>
      <c r="BL291" s="44"/>
      <c r="BM291" s="44"/>
      <c r="BN291" s="44"/>
      <c r="BO291" s="44"/>
      <c r="BP291" s="44"/>
      <c r="BQ291" s="44"/>
      <c r="BR291" s="44"/>
      <c r="BS291" s="44"/>
      <c r="BT291" s="44"/>
    </row>
    <row r="292" spans="2:72" x14ac:dyDescent="0.15">
      <c r="B292" s="112"/>
      <c r="C292" s="24"/>
      <c r="D292" s="24"/>
      <c r="E292" s="24"/>
      <c r="F292" s="24"/>
      <c r="G292" s="24"/>
      <c r="H292" s="24"/>
      <c r="I292" s="24"/>
      <c r="J292" s="24"/>
      <c r="K292" s="24"/>
      <c r="L292" s="24"/>
      <c r="M292" s="24"/>
      <c r="N292" s="24"/>
      <c r="O292" s="24"/>
      <c r="P292" s="24"/>
      <c r="AG292" s="44"/>
      <c r="AH292" s="44"/>
      <c r="AI292" s="44"/>
      <c r="AJ292" s="44"/>
      <c r="AK292" s="44"/>
      <c r="AL292" s="44"/>
      <c r="AM292" s="44"/>
      <c r="AN292" s="44"/>
      <c r="AO292" s="44"/>
      <c r="AP292" s="44"/>
      <c r="AQ292" s="44"/>
      <c r="AR292" s="44"/>
      <c r="AS292" s="44"/>
      <c r="AT292" s="44"/>
      <c r="AU292" s="44"/>
      <c r="AV292" s="44"/>
      <c r="AW292" s="44"/>
      <c r="AX292" s="44"/>
      <c r="AY292" s="44"/>
      <c r="AZ292" s="44"/>
      <c r="BA292" s="44"/>
      <c r="BB292" s="44"/>
      <c r="BC292" s="44"/>
      <c r="BD292" s="44"/>
      <c r="BE292" s="44"/>
      <c r="BF292" s="44"/>
      <c r="BG292" s="44"/>
      <c r="BH292" s="44"/>
      <c r="BI292" s="44"/>
      <c r="BJ292" s="44"/>
      <c r="BK292" s="44"/>
      <c r="BL292" s="44"/>
      <c r="BM292" s="44"/>
      <c r="BN292" s="44"/>
      <c r="BO292" s="44"/>
      <c r="BP292" s="44"/>
      <c r="BQ292" s="44"/>
      <c r="BR292" s="44"/>
      <c r="BS292" s="44"/>
      <c r="BT292" s="44"/>
    </row>
    <row r="293" spans="2:72" x14ac:dyDescent="0.15">
      <c r="B293" s="112"/>
      <c r="C293" s="24"/>
      <c r="D293" s="24"/>
      <c r="E293" s="24"/>
      <c r="F293" s="24"/>
      <c r="G293" s="24"/>
      <c r="H293" s="24"/>
      <c r="I293" s="24"/>
      <c r="J293" s="24"/>
      <c r="K293" s="24"/>
      <c r="L293" s="24"/>
      <c r="M293" s="24"/>
      <c r="N293" s="24"/>
      <c r="O293" s="24"/>
      <c r="P293" s="24"/>
      <c r="AG293" s="44"/>
      <c r="AH293" s="44"/>
      <c r="AI293" s="44"/>
      <c r="AJ293" s="44"/>
      <c r="AK293" s="44"/>
      <c r="AL293" s="44"/>
      <c r="AM293" s="44"/>
      <c r="AN293" s="44"/>
      <c r="AO293" s="44"/>
      <c r="AP293" s="44"/>
      <c r="AQ293" s="44"/>
      <c r="AR293" s="44"/>
      <c r="AS293" s="44"/>
      <c r="AT293" s="44"/>
      <c r="AU293" s="44"/>
      <c r="AV293" s="44"/>
      <c r="AW293" s="44"/>
      <c r="AX293" s="44"/>
      <c r="AY293" s="44"/>
      <c r="AZ293" s="44"/>
      <c r="BA293" s="44"/>
      <c r="BB293" s="44"/>
      <c r="BC293" s="44"/>
      <c r="BD293" s="44"/>
      <c r="BE293" s="44"/>
      <c r="BF293" s="44"/>
      <c r="BG293" s="44"/>
      <c r="BH293" s="44"/>
      <c r="BI293" s="44"/>
      <c r="BJ293" s="44"/>
      <c r="BK293" s="44"/>
      <c r="BL293" s="44"/>
      <c r="BM293" s="44"/>
      <c r="BN293" s="44"/>
      <c r="BO293" s="44"/>
      <c r="BP293" s="44"/>
      <c r="BQ293" s="44"/>
      <c r="BR293" s="44"/>
      <c r="BS293" s="44"/>
      <c r="BT293" s="44"/>
    </row>
    <row r="294" spans="2:72" x14ac:dyDescent="0.15">
      <c r="B294" s="112"/>
      <c r="C294" s="24"/>
      <c r="D294" s="24"/>
      <c r="E294" s="24"/>
      <c r="F294" s="24"/>
      <c r="G294" s="24"/>
      <c r="H294" s="24"/>
      <c r="I294" s="24"/>
      <c r="J294" s="24"/>
      <c r="K294" s="24"/>
      <c r="L294" s="24"/>
      <c r="M294" s="24"/>
      <c r="N294" s="24"/>
      <c r="O294" s="24"/>
      <c r="P294" s="24"/>
      <c r="AG294" s="44"/>
      <c r="AH294" s="44"/>
      <c r="AI294" s="44"/>
      <c r="AJ294" s="44"/>
      <c r="AK294" s="44"/>
      <c r="AL294" s="44"/>
      <c r="AM294" s="44"/>
      <c r="AN294" s="44"/>
      <c r="AO294" s="44"/>
      <c r="AP294" s="44"/>
      <c r="AQ294" s="44"/>
      <c r="AR294" s="44"/>
      <c r="AS294" s="44"/>
      <c r="AT294" s="44"/>
      <c r="AU294" s="44"/>
      <c r="AV294" s="44"/>
      <c r="AW294" s="44"/>
      <c r="AX294" s="44"/>
      <c r="AY294" s="44"/>
      <c r="AZ294" s="44"/>
      <c r="BA294" s="44"/>
      <c r="BB294" s="44"/>
      <c r="BC294" s="44"/>
      <c r="BD294" s="44"/>
      <c r="BE294" s="44"/>
      <c r="BF294" s="44"/>
      <c r="BG294" s="44"/>
      <c r="BH294" s="44"/>
      <c r="BI294" s="44"/>
      <c r="BJ294" s="44"/>
      <c r="BK294" s="44"/>
      <c r="BL294" s="44"/>
      <c r="BM294" s="44"/>
      <c r="BN294" s="44"/>
      <c r="BO294" s="44"/>
      <c r="BP294" s="44"/>
      <c r="BQ294" s="44"/>
      <c r="BR294" s="44"/>
      <c r="BS294" s="44"/>
      <c r="BT294" s="44"/>
    </row>
    <row r="295" spans="2:72" x14ac:dyDescent="0.15">
      <c r="B295" s="112"/>
      <c r="C295" s="24"/>
      <c r="D295" s="24"/>
      <c r="E295" s="24"/>
      <c r="F295" s="24"/>
      <c r="G295" s="24"/>
      <c r="H295" s="24"/>
      <c r="I295" s="24"/>
      <c r="J295" s="24"/>
      <c r="K295" s="24"/>
      <c r="L295" s="24"/>
      <c r="M295" s="24"/>
      <c r="N295" s="24"/>
      <c r="O295" s="24"/>
      <c r="P295" s="24"/>
      <c r="AG295" s="44"/>
      <c r="AH295" s="44"/>
      <c r="AI295" s="44"/>
      <c r="AJ295" s="44"/>
      <c r="AK295" s="44"/>
      <c r="AL295" s="44"/>
      <c r="AM295" s="44"/>
      <c r="AN295" s="44"/>
      <c r="AO295" s="44"/>
      <c r="AP295" s="44"/>
      <c r="AQ295" s="44"/>
      <c r="AR295" s="44"/>
      <c r="AS295" s="44"/>
      <c r="AT295" s="44"/>
      <c r="AU295" s="44"/>
      <c r="AV295" s="44"/>
      <c r="AW295" s="44"/>
      <c r="AX295" s="44"/>
      <c r="AY295" s="44"/>
      <c r="AZ295" s="44"/>
      <c r="BA295" s="44"/>
      <c r="BB295" s="44"/>
      <c r="BC295" s="44"/>
      <c r="BD295" s="44"/>
      <c r="BE295" s="44"/>
      <c r="BF295" s="44"/>
      <c r="BG295" s="44"/>
      <c r="BH295" s="44"/>
      <c r="BI295" s="44"/>
      <c r="BJ295" s="44"/>
      <c r="BK295" s="44"/>
      <c r="BL295" s="44"/>
      <c r="BM295" s="44"/>
      <c r="BN295" s="44"/>
      <c r="BO295" s="44"/>
      <c r="BP295" s="44"/>
      <c r="BQ295" s="44"/>
      <c r="BR295" s="44"/>
      <c r="BS295" s="44"/>
      <c r="BT295" s="44"/>
    </row>
    <row r="296" spans="2:72" x14ac:dyDescent="0.15">
      <c r="B296" s="112"/>
      <c r="C296" s="24"/>
      <c r="D296" s="24"/>
      <c r="E296" s="24"/>
      <c r="F296" s="24"/>
      <c r="G296" s="24"/>
      <c r="H296" s="24"/>
      <c r="I296" s="24"/>
      <c r="J296" s="24"/>
      <c r="K296" s="24"/>
      <c r="L296" s="24"/>
      <c r="M296" s="24"/>
      <c r="N296" s="24"/>
      <c r="O296" s="24"/>
      <c r="P296" s="24"/>
      <c r="AG296" s="44"/>
      <c r="AH296" s="44"/>
      <c r="AI296" s="44"/>
      <c r="AJ296" s="44"/>
      <c r="AK296" s="44"/>
      <c r="AL296" s="44"/>
      <c r="AM296" s="44"/>
      <c r="AN296" s="44"/>
      <c r="AO296" s="44"/>
      <c r="AP296" s="44"/>
      <c r="AQ296" s="44"/>
      <c r="AR296" s="44"/>
      <c r="AS296" s="44"/>
      <c r="AT296" s="44"/>
      <c r="AU296" s="44"/>
      <c r="AV296" s="44"/>
      <c r="AW296" s="44"/>
      <c r="AX296" s="44"/>
      <c r="AY296" s="44"/>
      <c r="AZ296" s="44"/>
      <c r="BA296" s="44"/>
      <c r="BB296" s="44"/>
      <c r="BC296" s="44"/>
      <c r="BD296" s="44"/>
      <c r="BE296" s="44"/>
      <c r="BF296" s="44"/>
      <c r="BG296" s="44"/>
      <c r="BH296" s="44"/>
      <c r="BI296" s="44"/>
      <c r="BJ296" s="44"/>
      <c r="BK296" s="44"/>
      <c r="BL296" s="44"/>
      <c r="BM296" s="44"/>
      <c r="BN296" s="44"/>
      <c r="BO296" s="44"/>
      <c r="BP296" s="44"/>
      <c r="BQ296" s="44"/>
      <c r="BR296" s="44"/>
      <c r="BS296" s="44"/>
      <c r="BT296" s="44"/>
    </row>
    <row r="297" spans="2:72" x14ac:dyDescent="0.15">
      <c r="B297" s="112"/>
      <c r="C297" s="24"/>
      <c r="D297" s="24"/>
      <c r="E297" s="24"/>
      <c r="F297" s="24"/>
      <c r="G297" s="24"/>
      <c r="H297" s="24"/>
      <c r="I297" s="24"/>
      <c r="J297" s="24"/>
      <c r="K297" s="24"/>
      <c r="L297" s="24"/>
      <c r="M297" s="24"/>
      <c r="N297" s="24"/>
      <c r="O297" s="24"/>
      <c r="P297" s="2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44"/>
      <c r="BF297" s="44"/>
      <c r="BG297" s="44"/>
      <c r="BH297" s="44"/>
      <c r="BI297" s="44"/>
      <c r="BJ297" s="44"/>
      <c r="BK297" s="44"/>
      <c r="BL297" s="44"/>
      <c r="BM297" s="44"/>
      <c r="BN297" s="44"/>
      <c r="BO297" s="44"/>
      <c r="BP297" s="44"/>
      <c r="BQ297" s="44"/>
      <c r="BR297" s="44"/>
      <c r="BS297" s="44"/>
      <c r="BT297" s="44"/>
    </row>
    <row r="298" spans="2:72" x14ac:dyDescent="0.15">
      <c r="B298" s="112"/>
      <c r="C298" s="24"/>
      <c r="D298" s="24"/>
      <c r="E298" s="24"/>
      <c r="F298" s="24"/>
      <c r="G298" s="24"/>
      <c r="H298" s="24"/>
      <c r="I298" s="24"/>
      <c r="J298" s="24"/>
      <c r="K298" s="24"/>
      <c r="L298" s="24"/>
      <c r="M298" s="24"/>
      <c r="N298" s="24"/>
      <c r="O298" s="24"/>
      <c r="P298" s="2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44"/>
      <c r="BF298" s="44"/>
      <c r="BG298" s="44"/>
      <c r="BH298" s="44"/>
      <c r="BI298" s="44"/>
      <c r="BJ298" s="44"/>
      <c r="BK298" s="44"/>
      <c r="BL298" s="44"/>
      <c r="BM298" s="44"/>
      <c r="BN298" s="44"/>
      <c r="BO298" s="44"/>
      <c r="BP298" s="44"/>
      <c r="BQ298" s="44"/>
      <c r="BR298" s="44"/>
      <c r="BS298" s="44"/>
      <c r="BT298" s="44"/>
    </row>
    <row r="299" spans="2:72" x14ac:dyDescent="0.15">
      <c r="B299" s="112"/>
      <c r="C299" s="24"/>
      <c r="D299" s="24"/>
      <c r="E299" s="24"/>
      <c r="F299" s="24"/>
      <c r="G299" s="24"/>
      <c r="H299" s="24"/>
      <c r="I299" s="24"/>
      <c r="J299" s="24"/>
      <c r="K299" s="24"/>
      <c r="L299" s="24"/>
      <c r="M299" s="24"/>
      <c r="N299" s="24"/>
      <c r="O299" s="24"/>
      <c r="P299" s="2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row>
    <row r="300" spans="2:72" x14ac:dyDescent="0.15">
      <c r="B300" s="112"/>
      <c r="C300" s="24"/>
      <c r="D300" s="24"/>
      <c r="E300" s="24"/>
      <c r="F300" s="24"/>
      <c r="G300" s="24"/>
      <c r="H300" s="24"/>
      <c r="I300" s="24"/>
      <c r="J300" s="24"/>
      <c r="K300" s="24"/>
      <c r="L300" s="24"/>
      <c r="M300" s="24"/>
      <c r="N300" s="24"/>
      <c r="O300" s="24"/>
      <c r="P300" s="2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row>
    <row r="301" spans="2:72" x14ac:dyDescent="0.15">
      <c r="B301" s="112"/>
      <c r="C301" s="24"/>
      <c r="D301" s="24"/>
      <c r="E301" s="24"/>
      <c r="F301" s="24"/>
      <c r="G301" s="24"/>
      <c r="H301" s="24"/>
      <c r="I301" s="24"/>
      <c r="J301" s="24"/>
      <c r="K301" s="24"/>
      <c r="L301" s="24"/>
      <c r="M301" s="24"/>
      <c r="N301" s="24"/>
      <c r="O301" s="24"/>
      <c r="P301" s="2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row>
    <row r="302" spans="2:72" x14ac:dyDescent="0.15">
      <c r="B302" s="112"/>
      <c r="C302" s="24"/>
      <c r="D302" s="24"/>
      <c r="E302" s="24"/>
      <c r="F302" s="24"/>
      <c r="G302" s="24"/>
      <c r="H302" s="24"/>
      <c r="I302" s="24"/>
      <c r="J302" s="24"/>
      <c r="K302" s="24"/>
      <c r="L302" s="24"/>
      <c r="M302" s="24"/>
      <c r="N302" s="24"/>
      <c r="O302" s="24"/>
      <c r="P302" s="2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row>
    <row r="303" spans="2:72" x14ac:dyDescent="0.15">
      <c r="B303" s="112"/>
      <c r="C303" s="24"/>
      <c r="D303" s="24"/>
      <c r="E303" s="24"/>
      <c r="F303" s="24"/>
      <c r="G303" s="24"/>
      <c r="H303" s="24"/>
      <c r="I303" s="24"/>
      <c r="J303" s="24"/>
      <c r="K303" s="24"/>
      <c r="L303" s="24"/>
      <c r="M303" s="24"/>
      <c r="N303" s="24"/>
      <c r="O303" s="24"/>
      <c r="P303" s="2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row>
    <row r="304" spans="2:72" x14ac:dyDescent="0.15">
      <c r="B304" s="112"/>
      <c r="C304" s="24"/>
      <c r="D304" s="24"/>
      <c r="E304" s="24"/>
      <c r="F304" s="24"/>
      <c r="G304" s="24"/>
      <c r="H304" s="24"/>
      <c r="I304" s="24"/>
      <c r="J304" s="24"/>
      <c r="K304" s="24"/>
      <c r="L304" s="24"/>
      <c r="M304" s="24"/>
      <c r="N304" s="24"/>
      <c r="O304" s="24"/>
      <c r="P304" s="2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row>
    <row r="305" spans="2:72" x14ac:dyDescent="0.15">
      <c r="B305" s="112"/>
      <c r="C305" s="24"/>
      <c r="D305" s="24"/>
      <c r="E305" s="24"/>
      <c r="F305" s="24"/>
      <c r="G305" s="24"/>
      <c r="H305" s="24"/>
      <c r="I305" s="24"/>
      <c r="J305" s="24"/>
      <c r="K305" s="24"/>
      <c r="L305" s="24"/>
      <c r="M305" s="24"/>
      <c r="N305" s="24"/>
      <c r="O305" s="24"/>
      <c r="P305" s="2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row>
    <row r="306" spans="2:72" x14ac:dyDescent="0.15">
      <c r="B306" s="112"/>
      <c r="C306" s="24"/>
      <c r="D306" s="24"/>
      <c r="E306" s="24"/>
      <c r="F306" s="24"/>
      <c r="G306" s="24"/>
      <c r="H306" s="24"/>
      <c r="I306" s="24"/>
      <c r="J306" s="24"/>
      <c r="K306" s="24"/>
      <c r="L306" s="24"/>
      <c r="M306" s="24"/>
      <c r="N306" s="24"/>
      <c r="O306" s="24"/>
      <c r="P306" s="2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row>
    <row r="307" spans="2:72" x14ac:dyDescent="0.15">
      <c r="B307" s="112"/>
      <c r="C307" s="24"/>
      <c r="D307" s="24"/>
      <c r="E307" s="24"/>
      <c r="F307" s="24"/>
      <c r="G307" s="24"/>
      <c r="H307" s="24"/>
      <c r="I307" s="24"/>
      <c r="J307" s="24"/>
      <c r="K307" s="24"/>
      <c r="L307" s="24"/>
      <c r="M307" s="24"/>
      <c r="N307" s="24"/>
      <c r="O307" s="24"/>
      <c r="P307" s="2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row>
    <row r="308" spans="2:72" x14ac:dyDescent="0.15">
      <c r="B308" s="112"/>
      <c r="C308" s="24"/>
      <c r="D308" s="24"/>
      <c r="E308" s="24"/>
      <c r="F308" s="24"/>
      <c r="G308" s="24"/>
      <c r="H308" s="24"/>
      <c r="I308" s="24"/>
      <c r="J308" s="24"/>
      <c r="K308" s="24"/>
      <c r="L308" s="24"/>
      <c r="M308" s="24"/>
      <c r="N308" s="24"/>
      <c r="O308" s="24"/>
      <c r="P308" s="2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row>
    <row r="309" spans="2:72" x14ac:dyDescent="0.15">
      <c r="B309" s="112"/>
      <c r="C309" s="24"/>
      <c r="D309" s="24"/>
      <c r="E309" s="24"/>
      <c r="F309" s="24"/>
      <c r="G309" s="24"/>
      <c r="H309" s="24"/>
      <c r="I309" s="24"/>
      <c r="J309" s="24"/>
      <c r="K309" s="24"/>
      <c r="L309" s="24"/>
      <c r="M309" s="24"/>
      <c r="N309" s="24"/>
      <c r="O309" s="24"/>
      <c r="P309" s="2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row>
    <row r="310" spans="2:72" x14ac:dyDescent="0.15">
      <c r="B310" s="112"/>
      <c r="C310" s="24"/>
      <c r="D310" s="24"/>
      <c r="E310" s="24"/>
      <c r="F310" s="24"/>
      <c r="G310" s="24"/>
      <c r="H310" s="24"/>
      <c r="I310" s="24"/>
      <c r="J310" s="24"/>
      <c r="K310" s="24"/>
      <c r="L310" s="24"/>
      <c r="M310" s="24"/>
      <c r="N310" s="24"/>
      <c r="O310" s="24"/>
      <c r="P310" s="2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row>
    <row r="311" spans="2:72" x14ac:dyDescent="0.15">
      <c r="B311" s="112"/>
      <c r="C311" s="24"/>
      <c r="D311" s="24"/>
      <c r="E311" s="24"/>
      <c r="F311" s="24"/>
      <c r="G311" s="24"/>
      <c r="H311" s="24"/>
      <c r="I311" s="24"/>
      <c r="J311" s="24"/>
      <c r="K311" s="24"/>
      <c r="L311" s="24"/>
      <c r="M311" s="24"/>
      <c r="N311" s="24"/>
      <c r="O311" s="24"/>
      <c r="P311" s="2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row>
    <row r="312" spans="2:72" x14ac:dyDescent="0.15">
      <c r="B312" s="112"/>
      <c r="C312" s="24"/>
      <c r="D312" s="24"/>
      <c r="E312" s="24"/>
      <c r="F312" s="24"/>
      <c r="G312" s="24"/>
      <c r="H312" s="24"/>
      <c r="I312" s="24"/>
      <c r="J312" s="24"/>
      <c r="K312" s="24"/>
      <c r="L312" s="24"/>
      <c r="M312" s="24"/>
      <c r="N312" s="24"/>
      <c r="O312" s="24"/>
      <c r="P312" s="2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row>
    <row r="313" spans="2:72" x14ac:dyDescent="0.15">
      <c r="B313" s="112"/>
      <c r="C313" s="24"/>
      <c r="D313" s="24"/>
      <c r="E313" s="24"/>
      <c r="F313" s="24"/>
      <c r="G313" s="24"/>
      <c r="H313" s="24"/>
      <c r="I313" s="24"/>
      <c r="J313" s="24"/>
      <c r="K313" s="24"/>
      <c r="L313" s="24"/>
      <c r="M313" s="24"/>
      <c r="N313" s="24"/>
      <c r="O313" s="24"/>
      <c r="P313" s="2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row>
    <row r="314" spans="2:72" x14ac:dyDescent="0.15">
      <c r="B314" s="112"/>
      <c r="C314" s="24"/>
      <c r="D314" s="24"/>
      <c r="E314" s="24"/>
      <c r="F314" s="24"/>
      <c r="G314" s="24"/>
      <c r="H314" s="24"/>
      <c r="I314" s="24"/>
      <c r="J314" s="24"/>
      <c r="K314" s="24"/>
      <c r="L314" s="24"/>
      <c r="M314" s="24"/>
      <c r="N314" s="24"/>
      <c r="O314" s="24"/>
      <c r="P314" s="2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row>
    <row r="315" spans="2:72" x14ac:dyDescent="0.15">
      <c r="B315" s="112"/>
      <c r="C315" s="24"/>
      <c r="D315" s="24"/>
      <c r="E315" s="24"/>
      <c r="F315" s="24"/>
      <c r="G315" s="24"/>
      <c r="H315" s="24"/>
      <c r="I315" s="24"/>
      <c r="J315" s="24"/>
      <c r="K315" s="24"/>
      <c r="L315" s="24"/>
      <c r="M315" s="24"/>
      <c r="N315" s="24"/>
      <c r="O315" s="24"/>
      <c r="P315" s="2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row>
    <row r="316" spans="2:72" x14ac:dyDescent="0.15">
      <c r="B316" s="112"/>
      <c r="C316" s="24"/>
      <c r="D316" s="24"/>
      <c r="E316" s="24"/>
      <c r="F316" s="24"/>
      <c r="G316" s="24"/>
      <c r="H316" s="24"/>
      <c r="I316" s="24"/>
      <c r="J316" s="24"/>
      <c r="K316" s="24"/>
      <c r="L316" s="24"/>
      <c r="M316" s="24"/>
      <c r="N316" s="24"/>
      <c r="O316" s="24"/>
      <c r="P316" s="2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row>
    <row r="317" spans="2:72" x14ac:dyDescent="0.15">
      <c r="B317" s="112"/>
      <c r="C317" s="24"/>
      <c r="D317" s="24"/>
      <c r="E317" s="24"/>
      <c r="F317" s="24"/>
      <c r="G317" s="24"/>
      <c r="H317" s="24"/>
      <c r="I317" s="24"/>
      <c r="J317" s="24"/>
      <c r="K317" s="24"/>
      <c r="L317" s="24"/>
      <c r="M317" s="24"/>
      <c r="N317" s="24"/>
      <c r="O317" s="24"/>
      <c r="P317" s="2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row>
    <row r="318" spans="2:72" x14ac:dyDescent="0.15">
      <c r="B318" s="112"/>
      <c r="C318" s="24"/>
      <c r="D318" s="24"/>
      <c r="E318" s="24"/>
      <c r="F318" s="24"/>
      <c r="G318" s="24"/>
      <c r="H318" s="24"/>
      <c r="I318" s="24"/>
      <c r="J318" s="24"/>
      <c r="K318" s="24"/>
      <c r="L318" s="24"/>
      <c r="M318" s="24"/>
      <c r="N318" s="24"/>
      <c r="O318" s="24"/>
      <c r="P318" s="2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row>
    <row r="319" spans="2:72" x14ac:dyDescent="0.15">
      <c r="B319" s="112"/>
      <c r="C319" s="24"/>
      <c r="D319" s="24"/>
      <c r="E319" s="24"/>
      <c r="F319" s="24"/>
      <c r="G319" s="24"/>
      <c r="H319" s="24"/>
      <c r="I319" s="24"/>
      <c r="J319" s="24"/>
      <c r="K319" s="24"/>
      <c r="L319" s="24"/>
      <c r="M319" s="24"/>
      <c r="N319" s="24"/>
      <c r="O319" s="24"/>
      <c r="P319" s="2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row>
    <row r="320" spans="2:72" x14ac:dyDescent="0.15">
      <c r="B320" s="112"/>
      <c r="C320" s="24"/>
      <c r="D320" s="24"/>
      <c r="E320" s="24"/>
      <c r="F320" s="24"/>
      <c r="G320" s="24"/>
      <c r="H320" s="24"/>
      <c r="I320" s="24"/>
      <c r="J320" s="24"/>
      <c r="K320" s="24"/>
      <c r="L320" s="24"/>
      <c r="M320" s="24"/>
      <c r="N320" s="24"/>
      <c r="O320" s="24"/>
      <c r="P320" s="2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row>
    <row r="321" spans="2:72" x14ac:dyDescent="0.15">
      <c r="B321" s="112"/>
      <c r="C321" s="24"/>
      <c r="D321" s="24"/>
      <c r="E321" s="24"/>
      <c r="F321" s="24"/>
      <c r="G321" s="24"/>
      <c r="H321" s="24"/>
      <c r="I321" s="24"/>
      <c r="J321" s="24"/>
      <c r="K321" s="24"/>
      <c r="L321" s="24"/>
      <c r="M321" s="24"/>
      <c r="N321" s="24"/>
      <c r="O321" s="24"/>
      <c r="P321" s="2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row>
    <row r="322" spans="2:72" x14ac:dyDescent="0.15">
      <c r="B322" s="112"/>
      <c r="C322" s="24"/>
      <c r="D322" s="24"/>
      <c r="E322" s="24"/>
      <c r="F322" s="24"/>
      <c r="G322" s="24"/>
      <c r="H322" s="24"/>
      <c r="I322" s="24"/>
      <c r="J322" s="24"/>
      <c r="K322" s="24"/>
      <c r="L322" s="24"/>
      <c r="M322" s="24"/>
      <c r="N322" s="24"/>
      <c r="O322" s="24"/>
      <c r="P322" s="24"/>
      <c r="AG322" s="44"/>
      <c r="AH322" s="44"/>
      <c r="AI322" s="44"/>
      <c r="AJ322" s="44"/>
      <c r="AK322" s="44"/>
      <c r="AL322" s="44"/>
      <c r="AM322" s="44"/>
      <c r="AN322" s="44"/>
      <c r="AO322" s="44"/>
      <c r="AP322" s="44"/>
      <c r="AQ322" s="44"/>
      <c r="AR322" s="44"/>
      <c r="AS322" s="44"/>
      <c r="AT322" s="44"/>
      <c r="AU322" s="44"/>
      <c r="AV322" s="44"/>
      <c r="AW322" s="44"/>
      <c r="AX322" s="44"/>
      <c r="AY322" s="44"/>
      <c r="AZ322" s="44"/>
      <c r="BA322" s="44"/>
      <c r="BB322" s="44"/>
      <c r="BC322" s="44"/>
      <c r="BD322" s="44"/>
      <c r="BE322" s="44"/>
      <c r="BF322" s="44"/>
      <c r="BG322" s="44"/>
      <c r="BH322" s="44"/>
      <c r="BI322" s="44"/>
      <c r="BJ322" s="44"/>
      <c r="BK322" s="44"/>
      <c r="BL322" s="44"/>
      <c r="BM322" s="44"/>
      <c r="BN322" s="44"/>
      <c r="BO322" s="44"/>
      <c r="BP322" s="44"/>
      <c r="BQ322" s="44"/>
      <c r="BR322" s="44"/>
      <c r="BS322" s="44"/>
      <c r="BT322" s="44"/>
    </row>
    <row r="323" spans="2:72" x14ac:dyDescent="0.15">
      <c r="B323" s="112"/>
      <c r="C323" s="24"/>
      <c r="D323" s="24"/>
      <c r="E323" s="24"/>
      <c r="F323" s="24"/>
      <c r="G323" s="24"/>
      <c r="H323" s="24"/>
      <c r="I323" s="24"/>
      <c r="J323" s="24"/>
      <c r="K323" s="24"/>
      <c r="L323" s="24"/>
      <c r="M323" s="24"/>
      <c r="N323" s="24"/>
      <c r="O323" s="24"/>
      <c r="P323" s="24"/>
      <c r="AG323" s="44"/>
      <c r="AH323" s="44"/>
      <c r="AI323" s="44"/>
      <c r="AJ323" s="44"/>
      <c r="AK323" s="44"/>
      <c r="AL323" s="44"/>
      <c r="AM323" s="44"/>
      <c r="AN323" s="44"/>
      <c r="AO323" s="44"/>
      <c r="AP323" s="44"/>
      <c r="AQ323" s="44"/>
      <c r="AR323" s="44"/>
      <c r="AS323" s="44"/>
      <c r="AT323" s="44"/>
      <c r="AU323" s="44"/>
      <c r="AV323" s="44"/>
      <c r="AW323" s="44"/>
      <c r="AX323" s="44"/>
      <c r="AY323" s="44"/>
      <c r="AZ323" s="44"/>
      <c r="BA323" s="44"/>
      <c r="BB323" s="44"/>
      <c r="BC323" s="44"/>
      <c r="BD323" s="44"/>
      <c r="BE323" s="44"/>
      <c r="BF323" s="44"/>
      <c r="BG323" s="44"/>
      <c r="BH323" s="44"/>
      <c r="BI323" s="44"/>
      <c r="BJ323" s="44"/>
      <c r="BK323" s="44"/>
      <c r="BL323" s="44"/>
      <c r="BM323" s="44"/>
      <c r="BN323" s="44"/>
      <c r="BO323" s="44"/>
      <c r="BP323" s="44"/>
      <c r="BQ323" s="44"/>
      <c r="BR323" s="44"/>
      <c r="BS323" s="44"/>
      <c r="BT323" s="44"/>
    </row>
    <row r="324" spans="2:72" x14ac:dyDescent="0.15">
      <c r="B324" s="112"/>
      <c r="C324" s="24"/>
      <c r="D324" s="24"/>
      <c r="E324" s="24"/>
      <c r="F324" s="24"/>
      <c r="G324" s="24"/>
      <c r="H324" s="24"/>
      <c r="I324" s="24"/>
      <c r="J324" s="24"/>
      <c r="K324" s="24"/>
      <c r="L324" s="24"/>
      <c r="M324" s="24"/>
      <c r="N324" s="24"/>
      <c r="O324" s="24"/>
      <c r="P324" s="24"/>
      <c r="AG324" s="44"/>
      <c r="AH324" s="44"/>
      <c r="AI324" s="44"/>
      <c r="AJ324" s="44"/>
      <c r="AK324" s="44"/>
      <c r="AL324" s="44"/>
      <c r="AM324" s="44"/>
      <c r="AN324" s="44"/>
      <c r="AO324" s="44"/>
      <c r="AP324" s="44"/>
      <c r="AQ324" s="44"/>
      <c r="AR324" s="44"/>
      <c r="AS324" s="44"/>
      <c r="AT324" s="44"/>
      <c r="AU324" s="44"/>
      <c r="AV324" s="44"/>
      <c r="AW324" s="44"/>
      <c r="AX324" s="44"/>
      <c r="AY324" s="44"/>
      <c r="AZ324" s="44"/>
      <c r="BA324" s="44"/>
      <c r="BB324" s="44"/>
      <c r="BC324" s="44"/>
      <c r="BD324" s="44"/>
      <c r="BE324" s="44"/>
      <c r="BF324" s="44"/>
      <c r="BG324" s="44"/>
      <c r="BH324" s="44"/>
      <c r="BI324" s="44"/>
      <c r="BJ324" s="44"/>
      <c r="BK324" s="44"/>
      <c r="BL324" s="44"/>
      <c r="BM324" s="44"/>
      <c r="BN324" s="44"/>
      <c r="BO324" s="44"/>
      <c r="BP324" s="44"/>
      <c r="BQ324" s="44"/>
      <c r="BR324" s="44"/>
      <c r="BS324" s="44"/>
      <c r="BT324" s="44"/>
    </row>
    <row r="325" spans="2:72" x14ac:dyDescent="0.15">
      <c r="B325" s="112"/>
      <c r="C325" s="24"/>
      <c r="D325" s="24"/>
      <c r="E325" s="24"/>
      <c r="F325" s="24"/>
      <c r="G325" s="24"/>
      <c r="H325" s="24"/>
      <c r="I325" s="24"/>
      <c r="J325" s="24"/>
      <c r="K325" s="24"/>
      <c r="L325" s="24"/>
      <c r="M325" s="24"/>
      <c r="N325" s="24"/>
      <c r="O325" s="24"/>
      <c r="P325" s="24"/>
      <c r="AG325" s="44"/>
      <c r="AH325" s="44"/>
      <c r="AI325" s="44"/>
      <c r="AJ325" s="44"/>
      <c r="AK325" s="44"/>
      <c r="AL325" s="44"/>
      <c r="AM325" s="44"/>
      <c r="AN325" s="44"/>
      <c r="AO325" s="44"/>
      <c r="AP325" s="44"/>
      <c r="AQ325" s="44"/>
      <c r="AR325" s="44"/>
      <c r="AS325" s="44"/>
      <c r="AT325" s="44"/>
      <c r="AU325" s="44"/>
      <c r="AV325" s="44"/>
      <c r="AW325" s="44"/>
      <c r="AX325" s="44"/>
      <c r="AY325" s="44"/>
      <c r="AZ325" s="44"/>
      <c r="BA325" s="44"/>
      <c r="BB325" s="44"/>
      <c r="BC325" s="44"/>
      <c r="BD325" s="44"/>
      <c r="BE325" s="44"/>
      <c r="BF325" s="44"/>
      <c r="BG325" s="44"/>
      <c r="BH325" s="44"/>
      <c r="BI325" s="44"/>
      <c r="BJ325" s="44"/>
      <c r="BK325" s="44"/>
      <c r="BL325" s="44"/>
      <c r="BM325" s="44"/>
      <c r="BN325" s="44"/>
      <c r="BO325" s="44"/>
      <c r="BP325" s="44"/>
      <c r="BQ325" s="44"/>
      <c r="BR325" s="44"/>
      <c r="BS325" s="44"/>
      <c r="BT325" s="44"/>
    </row>
    <row r="326" spans="2:72" x14ac:dyDescent="0.15">
      <c r="B326" s="112"/>
      <c r="C326" s="24"/>
      <c r="D326" s="24"/>
      <c r="E326" s="24"/>
      <c r="F326" s="24"/>
      <c r="G326" s="24"/>
      <c r="H326" s="24"/>
      <c r="I326" s="24"/>
      <c r="J326" s="24"/>
      <c r="K326" s="24"/>
      <c r="L326" s="24"/>
      <c r="M326" s="24"/>
      <c r="N326" s="24"/>
      <c r="O326" s="24"/>
      <c r="P326" s="24"/>
      <c r="AG326" s="44"/>
      <c r="AH326" s="44"/>
      <c r="AI326" s="44"/>
      <c r="AJ326" s="44"/>
      <c r="AK326" s="44"/>
      <c r="AL326" s="44"/>
      <c r="AM326" s="44"/>
      <c r="AN326" s="44"/>
      <c r="AO326" s="44"/>
      <c r="AP326" s="44"/>
      <c r="AQ326" s="44"/>
      <c r="AR326" s="44"/>
      <c r="AS326" s="44"/>
      <c r="AT326" s="44"/>
      <c r="AU326" s="44"/>
      <c r="AV326" s="44"/>
      <c r="AW326" s="44"/>
      <c r="AX326" s="44"/>
      <c r="AY326" s="44"/>
      <c r="AZ326" s="44"/>
      <c r="BA326" s="44"/>
      <c r="BB326" s="44"/>
      <c r="BC326" s="44"/>
      <c r="BD326" s="44"/>
      <c r="BE326" s="44"/>
      <c r="BF326" s="44"/>
      <c r="BG326" s="44"/>
      <c r="BH326" s="44"/>
      <c r="BI326" s="44"/>
      <c r="BJ326" s="44"/>
      <c r="BK326" s="44"/>
      <c r="BL326" s="44"/>
      <c r="BM326" s="44"/>
      <c r="BN326" s="44"/>
      <c r="BO326" s="44"/>
      <c r="BP326" s="44"/>
      <c r="BQ326" s="44"/>
      <c r="BR326" s="44"/>
      <c r="BS326" s="44"/>
      <c r="BT326" s="44"/>
    </row>
    <row r="327" spans="2:72" x14ac:dyDescent="0.15">
      <c r="B327" s="112"/>
      <c r="C327" s="24"/>
      <c r="D327" s="24"/>
      <c r="E327" s="24"/>
      <c r="F327" s="24"/>
      <c r="G327" s="24"/>
      <c r="H327" s="24"/>
      <c r="I327" s="24"/>
      <c r="J327" s="24"/>
      <c r="K327" s="24"/>
      <c r="L327" s="24"/>
      <c r="M327" s="24"/>
      <c r="N327" s="24"/>
      <c r="O327" s="24"/>
      <c r="P327" s="24"/>
      <c r="AG327" s="44"/>
      <c r="AH327" s="44"/>
      <c r="AI327" s="44"/>
      <c r="AJ327" s="44"/>
      <c r="AK327" s="44"/>
      <c r="AL327" s="44"/>
      <c r="AM327" s="44"/>
      <c r="AN327" s="44"/>
      <c r="AO327" s="44"/>
      <c r="AP327" s="44"/>
      <c r="AQ327" s="44"/>
      <c r="AR327" s="44"/>
      <c r="AS327" s="44"/>
      <c r="AT327" s="44"/>
      <c r="AU327" s="44"/>
      <c r="AV327" s="44"/>
      <c r="AW327" s="44"/>
      <c r="AX327" s="44"/>
      <c r="AY327" s="44"/>
      <c r="AZ327" s="44"/>
      <c r="BA327" s="44"/>
      <c r="BB327" s="44"/>
      <c r="BC327" s="44"/>
      <c r="BD327" s="44"/>
      <c r="BE327" s="44"/>
      <c r="BF327" s="44"/>
      <c r="BG327" s="44"/>
      <c r="BH327" s="44"/>
      <c r="BI327" s="44"/>
      <c r="BJ327" s="44"/>
      <c r="BK327" s="44"/>
      <c r="BL327" s="44"/>
      <c r="BM327" s="44"/>
      <c r="BN327" s="44"/>
      <c r="BO327" s="44"/>
      <c r="BP327" s="44"/>
      <c r="BQ327" s="44"/>
      <c r="BR327" s="44"/>
      <c r="BS327" s="44"/>
      <c r="BT327" s="44"/>
    </row>
    <row r="328" spans="2:72" x14ac:dyDescent="0.15">
      <c r="B328" s="112"/>
      <c r="C328" s="24"/>
      <c r="D328" s="24"/>
      <c r="E328" s="24"/>
      <c r="F328" s="24"/>
      <c r="G328" s="24"/>
      <c r="H328" s="24"/>
      <c r="I328" s="24"/>
      <c r="J328" s="24"/>
      <c r="K328" s="24"/>
      <c r="L328" s="24"/>
      <c r="M328" s="24"/>
      <c r="N328" s="24"/>
      <c r="O328" s="24"/>
      <c r="P328" s="24"/>
      <c r="AG328" s="44"/>
      <c r="AH328" s="44"/>
      <c r="AI328" s="44"/>
      <c r="AJ328" s="44"/>
      <c r="AK328" s="44"/>
      <c r="AL328" s="44"/>
      <c r="AM328" s="44"/>
      <c r="AN328" s="44"/>
      <c r="AO328" s="44"/>
      <c r="AP328" s="44"/>
      <c r="AQ328" s="44"/>
      <c r="AR328" s="44"/>
      <c r="AS328" s="44"/>
      <c r="AT328" s="44"/>
      <c r="AU328" s="44"/>
      <c r="AV328" s="44"/>
      <c r="AW328" s="44"/>
      <c r="AX328" s="44"/>
      <c r="AY328" s="44"/>
      <c r="AZ328" s="44"/>
      <c r="BA328" s="44"/>
      <c r="BB328" s="44"/>
      <c r="BC328" s="44"/>
      <c r="BD328" s="44"/>
      <c r="BE328" s="44"/>
      <c r="BF328" s="44"/>
      <c r="BG328" s="44"/>
      <c r="BH328" s="44"/>
      <c r="BI328" s="44"/>
      <c r="BJ328" s="44"/>
      <c r="BK328" s="44"/>
      <c r="BL328" s="44"/>
      <c r="BM328" s="44"/>
      <c r="BN328" s="44"/>
      <c r="BO328" s="44"/>
      <c r="BP328" s="44"/>
      <c r="BQ328" s="44"/>
      <c r="BR328" s="44"/>
      <c r="BS328" s="44"/>
      <c r="BT328" s="44"/>
    </row>
    <row r="329" spans="2:72" x14ac:dyDescent="0.15">
      <c r="B329" s="112"/>
      <c r="C329" s="24"/>
      <c r="D329" s="24"/>
      <c r="E329" s="24"/>
      <c r="F329" s="24"/>
      <c r="G329" s="24"/>
      <c r="H329" s="24"/>
      <c r="I329" s="24"/>
      <c r="J329" s="24"/>
      <c r="K329" s="24"/>
      <c r="L329" s="24"/>
      <c r="M329" s="24"/>
      <c r="N329" s="24"/>
      <c r="O329" s="24"/>
      <c r="P329" s="24"/>
      <c r="AG329" s="44"/>
      <c r="AH329" s="44"/>
      <c r="AI329" s="44"/>
      <c r="AJ329" s="44"/>
      <c r="AK329" s="44"/>
      <c r="AL329" s="44"/>
      <c r="AM329" s="44"/>
      <c r="AN329" s="44"/>
      <c r="AO329" s="44"/>
      <c r="AP329" s="44"/>
      <c r="AQ329" s="44"/>
      <c r="AR329" s="44"/>
      <c r="AS329" s="44"/>
      <c r="AT329" s="44"/>
      <c r="AU329" s="44"/>
      <c r="AV329" s="44"/>
      <c r="AW329" s="44"/>
      <c r="AX329" s="44"/>
      <c r="AY329" s="44"/>
      <c r="AZ329" s="44"/>
      <c r="BA329" s="44"/>
      <c r="BB329" s="44"/>
      <c r="BC329" s="44"/>
      <c r="BD329" s="44"/>
      <c r="BE329" s="44"/>
      <c r="BF329" s="44"/>
      <c r="BG329" s="44"/>
      <c r="BH329" s="44"/>
      <c r="BI329" s="44"/>
      <c r="BJ329" s="44"/>
      <c r="BK329" s="44"/>
      <c r="BL329" s="44"/>
      <c r="BM329" s="44"/>
      <c r="BN329" s="44"/>
      <c r="BO329" s="44"/>
      <c r="BP329" s="44"/>
      <c r="BQ329" s="44"/>
      <c r="BR329" s="44"/>
      <c r="BS329" s="44"/>
      <c r="BT329" s="44"/>
    </row>
    <row r="330" spans="2:72" x14ac:dyDescent="0.15">
      <c r="B330" s="112"/>
      <c r="C330" s="24"/>
      <c r="D330" s="24"/>
      <c r="E330" s="24"/>
      <c r="F330" s="24"/>
      <c r="G330" s="24"/>
      <c r="H330" s="24"/>
      <c r="I330" s="24"/>
      <c r="J330" s="24"/>
      <c r="K330" s="24"/>
      <c r="L330" s="24"/>
      <c r="M330" s="24"/>
      <c r="N330" s="24"/>
      <c r="O330" s="24"/>
      <c r="P330" s="24"/>
      <c r="AG330" s="44"/>
      <c r="AH330" s="44"/>
      <c r="AI330" s="44"/>
      <c r="AJ330" s="44"/>
      <c r="AK330" s="44"/>
      <c r="AL330" s="44"/>
      <c r="AM330" s="44"/>
      <c r="AN330" s="44"/>
      <c r="AO330" s="44"/>
      <c r="AP330" s="44"/>
      <c r="AQ330" s="44"/>
      <c r="AR330" s="44"/>
      <c r="AS330" s="44"/>
      <c r="AT330" s="44"/>
      <c r="AU330" s="44"/>
      <c r="AV330" s="44"/>
      <c r="AW330" s="44"/>
      <c r="AX330" s="44"/>
      <c r="AY330" s="44"/>
      <c r="AZ330" s="44"/>
      <c r="BA330" s="44"/>
      <c r="BB330" s="44"/>
      <c r="BC330" s="44"/>
      <c r="BD330" s="44"/>
      <c r="BE330" s="44"/>
      <c r="BF330" s="44"/>
      <c r="BG330" s="44"/>
      <c r="BH330" s="44"/>
      <c r="BI330" s="44"/>
      <c r="BJ330" s="44"/>
      <c r="BK330" s="44"/>
      <c r="BL330" s="44"/>
      <c r="BM330" s="44"/>
      <c r="BN330" s="44"/>
      <c r="BO330" s="44"/>
      <c r="BP330" s="44"/>
      <c r="BQ330" s="44"/>
      <c r="BR330" s="44"/>
      <c r="BS330" s="44"/>
      <c r="BT330" s="44"/>
    </row>
    <row r="331" spans="2:72" x14ac:dyDescent="0.15">
      <c r="B331" s="112"/>
      <c r="C331" s="24"/>
      <c r="D331" s="24"/>
      <c r="E331" s="24"/>
      <c r="F331" s="24"/>
      <c r="G331" s="24"/>
      <c r="H331" s="24"/>
      <c r="I331" s="24"/>
      <c r="J331" s="24"/>
      <c r="K331" s="24"/>
      <c r="L331" s="24"/>
      <c r="M331" s="24"/>
      <c r="N331" s="24"/>
      <c r="O331" s="24"/>
      <c r="P331" s="24"/>
      <c r="AG331" s="44"/>
      <c r="AH331" s="44"/>
      <c r="AI331" s="44"/>
      <c r="AJ331" s="44"/>
      <c r="AK331" s="44"/>
      <c r="AL331" s="44"/>
      <c r="AM331" s="44"/>
      <c r="AN331" s="44"/>
      <c r="AO331" s="44"/>
      <c r="AP331" s="44"/>
      <c r="AQ331" s="44"/>
      <c r="AR331" s="44"/>
      <c r="AS331" s="44"/>
      <c r="AT331" s="44"/>
      <c r="AU331" s="44"/>
      <c r="AV331" s="44"/>
      <c r="AW331" s="44"/>
      <c r="AX331" s="44"/>
      <c r="AY331" s="44"/>
      <c r="AZ331" s="44"/>
      <c r="BA331" s="44"/>
      <c r="BB331" s="44"/>
      <c r="BC331" s="44"/>
      <c r="BD331" s="44"/>
      <c r="BE331" s="44"/>
      <c r="BF331" s="44"/>
      <c r="BG331" s="44"/>
      <c r="BH331" s="44"/>
      <c r="BI331" s="44"/>
      <c r="BJ331" s="44"/>
      <c r="BK331" s="44"/>
      <c r="BL331" s="44"/>
      <c r="BM331" s="44"/>
      <c r="BN331" s="44"/>
      <c r="BO331" s="44"/>
      <c r="BP331" s="44"/>
      <c r="BQ331" s="44"/>
      <c r="BR331" s="44"/>
      <c r="BS331" s="44"/>
      <c r="BT331" s="44"/>
    </row>
    <row r="332" spans="2:72" x14ac:dyDescent="0.15">
      <c r="B332" s="112"/>
      <c r="C332" s="24"/>
      <c r="D332" s="24"/>
      <c r="E332" s="24"/>
      <c r="F332" s="24"/>
      <c r="G332" s="24"/>
      <c r="H332" s="24"/>
      <c r="I332" s="24"/>
      <c r="J332" s="24"/>
      <c r="K332" s="24"/>
      <c r="L332" s="24"/>
      <c r="M332" s="24"/>
      <c r="N332" s="24"/>
      <c r="O332" s="24"/>
      <c r="P332" s="24"/>
      <c r="AG332" s="44"/>
      <c r="AH332" s="44"/>
      <c r="AI332" s="44"/>
      <c r="AJ332" s="44"/>
      <c r="AK332" s="44"/>
      <c r="AL332" s="44"/>
      <c r="AM332" s="44"/>
      <c r="AN332" s="44"/>
      <c r="AO332" s="44"/>
      <c r="AP332" s="44"/>
      <c r="AQ332" s="44"/>
      <c r="AR332" s="44"/>
      <c r="AS332" s="44"/>
      <c r="AT332" s="44"/>
      <c r="AU332" s="44"/>
      <c r="AV332" s="44"/>
      <c r="AW332" s="44"/>
      <c r="AX332" s="44"/>
      <c r="AY332" s="44"/>
      <c r="AZ332" s="44"/>
      <c r="BA332" s="44"/>
      <c r="BB332" s="44"/>
      <c r="BC332" s="44"/>
      <c r="BD332" s="44"/>
      <c r="BE332" s="44"/>
      <c r="BF332" s="44"/>
      <c r="BG332" s="44"/>
      <c r="BH332" s="44"/>
      <c r="BI332" s="44"/>
      <c r="BJ332" s="44"/>
      <c r="BK332" s="44"/>
      <c r="BL332" s="44"/>
      <c r="BM332" s="44"/>
      <c r="BN332" s="44"/>
      <c r="BO332" s="44"/>
      <c r="BP332" s="44"/>
      <c r="BQ332" s="44"/>
      <c r="BR332" s="44"/>
      <c r="BS332" s="44"/>
      <c r="BT332" s="44"/>
    </row>
    <row r="333" spans="2:72" x14ac:dyDescent="0.15">
      <c r="B333" s="112"/>
      <c r="C333" s="24"/>
      <c r="D333" s="24"/>
      <c r="E333" s="24"/>
      <c r="F333" s="24"/>
      <c r="G333" s="24"/>
      <c r="H333" s="24"/>
      <c r="I333" s="24"/>
      <c r="J333" s="24"/>
      <c r="K333" s="24"/>
      <c r="L333" s="24"/>
      <c r="M333" s="24"/>
      <c r="N333" s="24"/>
      <c r="O333" s="24"/>
      <c r="P333" s="24"/>
      <c r="AG333" s="44"/>
      <c r="AH333" s="44"/>
      <c r="AI333" s="44"/>
      <c r="AJ333" s="44"/>
      <c r="AK333" s="44"/>
      <c r="AL333" s="44"/>
      <c r="AM333" s="44"/>
      <c r="AN333" s="44"/>
      <c r="AO333" s="44"/>
      <c r="AP333" s="44"/>
      <c r="AQ333" s="44"/>
      <c r="AR333" s="44"/>
      <c r="AS333" s="44"/>
      <c r="AT333" s="44"/>
      <c r="AU333" s="44"/>
      <c r="AV333" s="44"/>
      <c r="AW333" s="44"/>
      <c r="AX333" s="44"/>
      <c r="AY333" s="44"/>
      <c r="AZ333" s="44"/>
      <c r="BA333" s="44"/>
      <c r="BB333" s="44"/>
      <c r="BC333" s="44"/>
      <c r="BD333" s="44"/>
      <c r="BE333" s="44"/>
      <c r="BF333" s="44"/>
      <c r="BG333" s="44"/>
      <c r="BH333" s="44"/>
      <c r="BI333" s="44"/>
      <c r="BJ333" s="44"/>
      <c r="BK333" s="44"/>
      <c r="BL333" s="44"/>
      <c r="BM333" s="44"/>
      <c r="BN333" s="44"/>
      <c r="BO333" s="44"/>
      <c r="BP333" s="44"/>
      <c r="BQ333" s="44"/>
      <c r="BR333" s="44"/>
      <c r="BS333" s="44"/>
      <c r="BT333" s="44"/>
    </row>
    <row r="334" spans="2:72" x14ac:dyDescent="0.15">
      <c r="B334" s="112"/>
      <c r="C334" s="24"/>
      <c r="D334" s="24"/>
      <c r="E334" s="24"/>
      <c r="F334" s="24"/>
      <c r="G334" s="24"/>
      <c r="H334" s="24"/>
      <c r="I334" s="24"/>
      <c r="J334" s="24"/>
      <c r="K334" s="24"/>
      <c r="L334" s="24"/>
      <c r="M334" s="24"/>
      <c r="N334" s="24"/>
      <c r="O334" s="24"/>
      <c r="P334" s="24"/>
      <c r="AG334" s="44"/>
      <c r="AH334" s="44"/>
      <c r="AI334" s="44"/>
      <c r="AJ334" s="44"/>
      <c r="AK334" s="44"/>
      <c r="AL334" s="44"/>
      <c r="AM334" s="44"/>
      <c r="AN334" s="44"/>
      <c r="AO334" s="44"/>
      <c r="AP334" s="44"/>
      <c r="AQ334" s="44"/>
      <c r="AR334" s="44"/>
      <c r="AS334" s="44"/>
      <c r="AT334" s="44"/>
      <c r="AU334" s="44"/>
      <c r="AV334" s="44"/>
      <c r="AW334" s="44"/>
      <c r="AX334" s="44"/>
      <c r="AY334" s="44"/>
      <c r="AZ334" s="44"/>
      <c r="BA334" s="44"/>
      <c r="BB334" s="44"/>
      <c r="BC334" s="44"/>
      <c r="BD334" s="44"/>
      <c r="BE334" s="44"/>
      <c r="BF334" s="44"/>
      <c r="BG334" s="44"/>
      <c r="BH334" s="44"/>
      <c r="BI334" s="44"/>
      <c r="BJ334" s="44"/>
      <c r="BK334" s="44"/>
      <c r="BL334" s="44"/>
      <c r="BM334" s="44"/>
      <c r="BN334" s="44"/>
      <c r="BO334" s="44"/>
      <c r="BP334" s="44"/>
      <c r="BQ334" s="44"/>
      <c r="BR334" s="44"/>
      <c r="BS334" s="44"/>
      <c r="BT334" s="44"/>
    </row>
    <row r="335" spans="2:72" x14ac:dyDescent="0.15">
      <c r="B335" s="112"/>
      <c r="C335" s="24"/>
      <c r="D335" s="24"/>
      <c r="E335" s="24"/>
      <c r="F335" s="24"/>
      <c r="G335" s="24"/>
      <c r="H335" s="24"/>
      <c r="I335" s="24"/>
      <c r="J335" s="24"/>
      <c r="K335" s="24"/>
      <c r="L335" s="24"/>
      <c r="M335" s="24"/>
      <c r="N335" s="24"/>
      <c r="O335" s="24"/>
      <c r="P335" s="24"/>
      <c r="AG335" s="44"/>
      <c r="AH335" s="44"/>
      <c r="AI335" s="44"/>
      <c r="AJ335" s="44"/>
      <c r="AK335" s="44"/>
      <c r="AL335" s="44"/>
      <c r="AM335" s="44"/>
      <c r="AN335" s="44"/>
      <c r="AO335" s="44"/>
      <c r="AP335" s="44"/>
      <c r="AQ335" s="44"/>
      <c r="AR335" s="44"/>
      <c r="AS335" s="44"/>
      <c r="AT335" s="44"/>
      <c r="AU335" s="44"/>
      <c r="AV335" s="44"/>
      <c r="AW335" s="44"/>
      <c r="AX335" s="44"/>
      <c r="AY335" s="44"/>
      <c r="AZ335" s="44"/>
      <c r="BA335" s="44"/>
      <c r="BB335" s="44"/>
      <c r="BC335" s="44"/>
      <c r="BD335" s="44"/>
      <c r="BE335" s="44"/>
      <c r="BF335" s="44"/>
      <c r="BG335" s="44"/>
      <c r="BH335" s="44"/>
      <c r="BI335" s="44"/>
      <c r="BJ335" s="44"/>
      <c r="BK335" s="44"/>
      <c r="BL335" s="44"/>
      <c r="BM335" s="44"/>
      <c r="BN335" s="44"/>
      <c r="BO335" s="44"/>
      <c r="BP335" s="44"/>
      <c r="BQ335" s="44"/>
      <c r="BR335" s="44"/>
      <c r="BS335" s="44"/>
      <c r="BT335" s="44"/>
    </row>
    <row r="336" spans="2:72" x14ac:dyDescent="0.15">
      <c r="B336" s="112"/>
      <c r="C336" s="24"/>
      <c r="D336" s="24"/>
      <c r="E336" s="24"/>
      <c r="F336" s="24"/>
      <c r="G336" s="24"/>
      <c r="H336" s="24"/>
      <c r="I336" s="24"/>
      <c r="J336" s="24"/>
      <c r="K336" s="24"/>
      <c r="L336" s="24"/>
      <c r="M336" s="24"/>
      <c r="N336" s="24"/>
      <c r="O336" s="24"/>
      <c r="P336" s="24"/>
      <c r="AG336" s="44"/>
      <c r="AH336" s="44"/>
      <c r="AI336" s="44"/>
      <c r="AJ336" s="44"/>
      <c r="AK336" s="44"/>
      <c r="AL336" s="44"/>
      <c r="AM336" s="44"/>
      <c r="AN336" s="44"/>
      <c r="AO336" s="44"/>
      <c r="AP336" s="44"/>
      <c r="AQ336" s="44"/>
      <c r="AR336" s="44"/>
      <c r="AS336" s="44"/>
      <c r="AT336" s="44"/>
      <c r="AU336" s="44"/>
      <c r="AV336" s="44"/>
      <c r="AW336" s="44"/>
      <c r="AX336" s="44"/>
      <c r="AY336" s="44"/>
      <c r="AZ336" s="44"/>
      <c r="BA336" s="44"/>
      <c r="BB336" s="44"/>
      <c r="BC336" s="44"/>
      <c r="BD336" s="44"/>
      <c r="BE336" s="44"/>
      <c r="BF336" s="44"/>
      <c r="BG336" s="44"/>
      <c r="BH336" s="44"/>
      <c r="BI336" s="44"/>
      <c r="BJ336" s="44"/>
      <c r="BK336" s="44"/>
      <c r="BL336" s="44"/>
      <c r="BM336" s="44"/>
      <c r="BN336" s="44"/>
      <c r="BO336" s="44"/>
      <c r="BP336" s="44"/>
      <c r="BQ336" s="44"/>
      <c r="BR336" s="44"/>
      <c r="BS336" s="44"/>
      <c r="BT336" s="44"/>
    </row>
    <row r="337" spans="2:72" x14ac:dyDescent="0.15">
      <c r="B337" s="112"/>
      <c r="C337" s="24"/>
      <c r="D337" s="24"/>
      <c r="E337" s="24"/>
      <c r="F337" s="24"/>
      <c r="G337" s="24"/>
      <c r="H337" s="24"/>
      <c r="I337" s="24"/>
      <c r="J337" s="24"/>
      <c r="K337" s="24"/>
      <c r="L337" s="24"/>
      <c r="M337" s="24"/>
      <c r="N337" s="24"/>
      <c r="O337" s="24"/>
      <c r="P337" s="24"/>
      <c r="AG337" s="44"/>
      <c r="AH337" s="44"/>
      <c r="AI337" s="44"/>
      <c r="AJ337" s="44"/>
      <c r="AK337" s="44"/>
      <c r="AL337" s="44"/>
      <c r="AM337" s="44"/>
      <c r="AN337" s="44"/>
      <c r="AO337" s="44"/>
      <c r="AP337" s="44"/>
      <c r="AQ337" s="44"/>
      <c r="AR337" s="44"/>
      <c r="AS337" s="44"/>
      <c r="AT337" s="44"/>
      <c r="AU337" s="44"/>
      <c r="AV337" s="44"/>
      <c r="AW337" s="44"/>
      <c r="AX337" s="44"/>
      <c r="AY337" s="44"/>
      <c r="AZ337" s="44"/>
      <c r="BA337" s="44"/>
      <c r="BB337" s="44"/>
      <c r="BC337" s="44"/>
      <c r="BD337" s="44"/>
      <c r="BE337" s="44"/>
      <c r="BF337" s="44"/>
      <c r="BG337" s="44"/>
      <c r="BH337" s="44"/>
      <c r="BI337" s="44"/>
      <c r="BJ337" s="44"/>
      <c r="BK337" s="44"/>
      <c r="BL337" s="44"/>
      <c r="BM337" s="44"/>
      <c r="BN337" s="44"/>
      <c r="BO337" s="44"/>
      <c r="BP337" s="44"/>
      <c r="BQ337" s="44"/>
      <c r="BR337" s="44"/>
      <c r="BS337" s="44"/>
      <c r="BT337" s="44"/>
    </row>
    <row r="338" spans="2:72" x14ac:dyDescent="0.15">
      <c r="B338" s="112"/>
      <c r="C338" s="24"/>
      <c r="D338" s="24"/>
      <c r="E338" s="24"/>
      <c r="F338" s="24"/>
      <c r="G338" s="24"/>
      <c r="H338" s="24"/>
      <c r="I338" s="24"/>
      <c r="J338" s="24"/>
      <c r="K338" s="24"/>
      <c r="L338" s="24"/>
      <c r="M338" s="24"/>
      <c r="N338" s="24"/>
      <c r="O338" s="24"/>
      <c r="P338" s="24"/>
      <c r="AG338" s="44"/>
      <c r="AH338" s="44"/>
      <c r="AI338" s="44"/>
      <c r="AJ338" s="44"/>
      <c r="AK338" s="44"/>
      <c r="AL338" s="44"/>
      <c r="AM338" s="44"/>
      <c r="AN338" s="44"/>
      <c r="AO338" s="44"/>
      <c r="AP338" s="44"/>
      <c r="AQ338" s="44"/>
      <c r="AR338" s="44"/>
      <c r="AS338" s="44"/>
      <c r="AT338" s="44"/>
      <c r="AU338" s="44"/>
      <c r="AV338" s="44"/>
      <c r="AW338" s="44"/>
      <c r="AX338" s="44"/>
      <c r="AY338" s="44"/>
      <c r="AZ338" s="44"/>
      <c r="BA338" s="44"/>
      <c r="BB338" s="44"/>
      <c r="BC338" s="44"/>
      <c r="BD338" s="44"/>
      <c r="BE338" s="44"/>
      <c r="BF338" s="44"/>
      <c r="BG338" s="44"/>
      <c r="BH338" s="44"/>
      <c r="BI338" s="44"/>
      <c r="BJ338" s="44"/>
      <c r="BK338" s="44"/>
      <c r="BL338" s="44"/>
      <c r="BM338" s="44"/>
      <c r="BN338" s="44"/>
      <c r="BO338" s="44"/>
      <c r="BP338" s="44"/>
      <c r="BQ338" s="44"/>
      <c r="BR338" s="44"/>
      <c r="BS338" s="44"/>
      <c r="BT338" s="44"/>
    </row>
    <row r="339" spans="2:72" x14ac:dyDescent="0.15">
      <c r="B339" s="112"/>
      <c r="C339" s="24"/>
      <c r="D339" s="24"/>
      <c r="E339" s="24"/>
      <c r="F339" s="24"/>
      <c r="G339" s="24"/>
      <c r="H339" s="24"/>
      <c r="I339" s="24"/>
      <c r="J339" s="24"/>
      <c r="K339" s="24"/>
      <c r="L339" s="24"/>
      <c r="M339" s="24"/>
      <c r="N339" s="24"/>
      <c r="O339" s="24"/>
      <c r="P339" s="24"/>
      <c r="AG339" s="44"/>
      <c r="AH339" s="44"/>
      <c r="AI339" s="44"/>
      <c r="AJ339" s="44"/>
      <c r="AK339" s="44"/>
      <c r="AL339" s="44"/>
      <c r="AM339" s="44"/>
      <c r="AN339" s="44"/>
      <c r="AO339" s="44"/>
      <c r="AP339" s="44"/>
      <c r="AQ339" s="44"/>
      <c r="AR339" s="44"/>
      <c r="AS339" s="44"/>
      <c r="AT339" s="44"/>
      <c r="AU339" s="44"/>
      <c r="AV339" s="44"/>
      <c r="AW339" s="44"/>
      <c r="AX339" s="44"/>
      <c r="AY339" s="44"/>
      <c r="AZ339" s="44"/>
      <c r="BA339" s="44"/>
      <c r="BB339" s="44"/>
      <c r="BC339" s="44"/>
      <c r="BD339" s="44"/>
      <c r="BE339" s="44"/>
      <c r="BF339" s="44"/>
      <c r="BG339" s="44"/>
      <c r="BH339" s="44"/>
      <c r="BI339" s="44"/>
      <c r="BJ339" s="44"/>
      <c r="BK339" s="44"/>
      <c r="BL339" s="44"/>
      <c r="BM339" s="44"/>
      <c r="BN339" s="44"/>
      <c r="BO339" s="44"/>
      <c r="BP339" s="44"/>
      <c r="BQ339" s="44"/>
      <c r="BR339" s="44"/>
      <c r="BS339" s="44"/>
      <c r="BT339" s="44"/>
    </row>
    <row r="340" spans="2:72" x14ac:dyDescent="0.15">
      <c r="B340" s="112"/>
      <c r="C340" s="24"/>
      <c r="D340" s="24"/>
      <c r="E340" s="24"/>
      <c r="F340" s="24"/>
      <c r="G340" s="24"/>
      <c r="H340" s="24"/>
      <c r="I340" s="24"/>
      <c r="J340" s="24"/>
      <c r="K340" s="24"/>
      <c r="L340" s="24"/>
      <c r="M340" s="24"/>
      <c r="N340" s="24"/>
      <c r="O340" s="24"/>
      <c r="P340" s="24"/>
      <c r="AG340" s="44"/>
      <c r="AH340" s="44"/>
      <c r="AI340" s="44"/>
      <c r="AJ340" s="44"/>
      <c r="AK340" s="44"/>
      <c r="AL340" s="44"/>
      <c r="AM340" s="44"/>
      <c r="AN340" s="44"/>
      <c r="AO340" s="44"/>
      <c r="AP340" s="44"/>
      <c r="AQ340" s="44"/>
      <c r="AR340" s="44"/>
      <c r="AS340" s="44"/>
      <c r="AT340" s="44"/>
      <c r="AU340" s="44"/>
      <c r="AV340" s="44"/>
      <c r="AW340" s="44"/>
      <c r="AX340" s="44"/>
      <c r="AY340" s="44"/>
      <c r="AZ340" s="44"/>
      <c r="BA340" s="44"/>
      <c r="BB340" s="44"/>
      <c r="BC340" s="44"/>
      <c r="BD340" s="44"/>
      <c r="BE340" s="44"/>
      <c r="BF340" s="44"/>
      <c r="BG340" s="44"/>
      <c r="BH340" s="44"/>
      <c r="BI340" s="44"/>
      <c r="BJ340" s="44"/>
      <c r="BK340" s="44"/>
      <c r="BL340" s="44"/>
      <c r="BM340" s="44"/>
      <c r="BN340" s="44"/>
      <c r="BO340" s="44"/>
      <c r="BP340" s="44"/>
      <c r="BQ340" s="44"/>
      <c r="BR340" s="44"/>
      <c r="BS340" s="44"/>
      <c r="BT340" s="44"/>
    </row>
    <row r="341" spans="2:72" x14ac:dyDescent="0.15">
      <c r="B341" s="112"/>
      <c r="C341" s="24"/>
      <c r="D341" s="24"/>
      <c r="E341" s="24"/>
      <c r="F341" s="24"/>
      <c r="G341" s="24"/>
      <c r="H341" s="24"/>
      <c r="I341" s="24"/>
      <c r="J341" s="24"/>
      <c r="K341" s="24"/>
      <c r="L341" s="24"/>
      <c r="M341" s="24"/>
      <c r="N341" s="24"/>
      <c r="O341" s="24"/>
      <c r="P341" s="24"/>
      <c r="AG341" s="44"/>
      <c r="AH341" s="44"/>
      <c r="AI341" s="44"/>
      <c r="AJ341" s="44"/>
      <c r="AK341" s="44"/>
      <c r="AL341" s="44"/>
      <c r="AM341" s="44"/>
      <c r="AN341" s="44"/>
      <c r="AO341" s="44"/>
      <c r="AP341" s="44"/>
      <c r="AQ341" s="44"/>
      <c r="AR341" s="44"/>
      <c r="AS341" s="44"/>
      <c r="AT341" s="44"/>
      <c r="AU341" s="44"/>
      <c r="AV341" s="44"/>
      <c r="AW341" s="44"/>
      <c r="AX341" s="44"/>
      <c r="AY341" s="44"/>
      <c r="AZ341" s="44"/>
      <c r="BA341" s="44"/>
      <c r="BB341" s="44"/>
      <c r="BC341" s="44"/>
      <c r="BD341" s="44"/>
      <c r="BE341" s="44"/>
      <c r="BF341" s="44"/>
      <c r="BG341" s="44"/>
      <c r="BH341" s="44"/>
      <c r="BI341" s="44"/>
      <c r="BJ341" s="44"/>
      <c r="BK341" s="44"/>
      <c r="BL341" s="44"/>
      <c r="BM341" s="44"/>
      <c r="BN341" s="44"/>
      <c r="BO341" s="44"/>
      <c r="BP341" s="44"/>
      <c r="BQ341" s="44"/>
      <c r="BR341" s="44"/>
      <c r="BS341" s="44"/>
      <c r="BT341" s="44"/>
    </row>
    <row r="342" spans="2:72" x14ac:dyDescent="0.15">
      <c r="B342" s="112"/>
      <c r="C342" s="24"/>
      <c r="D342" s="24"/>
      <c r="E342" s="24"/>
      <c r="F342" s="24"/>
      <c r="G342" s="24"/>
      <c r="H342" s="24"/>
      <c r="I342" s="24"/>
      <c r="J342" s="24"/>
      <c r="K342" s="24"/>
      <c r="L342" s="24"/>
      <c r="M342" s="24"/>
      <c r="N342" s="24"/>
      <c r="O342" s="24"/>
      <c r="P342" s="24"/>
      <c r="AG342" s="44"/>
      <c r="AH342" s="44"/>
      <c r="AI342" s="44"/>
      <c r="AJ342" s="44"/>
      <c r="AK342" s="44"/>
      <c r="AL342" s="44"/>
      <c r="AM342" s="44"/>
      <c r="AN342" s="44"/>
      <c r="AO342" s="44"/>
      <c r="AP342" s="44"/>
      <c r="AQ342" s="44"/>
      <c r="AR342" s="44"/>
      <c r="AS342" s="44"/>
      <c r="AT342" s="44"/>
      <c r="AU342" s="44"/>
      <c r="AV342" s="44"/>
      <c r="AW342" s="44"/>
      <c r="AX342" s="44"/>
      <c r="AY342" s="44"/>
      <c r="AZ342" s="44"/>
      <c r="BA342" s="44"/>
      <c r="BB342" s="44"/>
      <c r="BC342" s="44"/>
      <c r="BD342" s="44"/>
      <c r="BE342" s="44"/>
      <c r="BF342" s="44"/>
      <c r="BG342" s="44"/>
      <c r="BH342" s="44"/>
      <c r="BI342" s="44"/>
      <c r="BJ342" s="44"/>
      <c r="BK342" s="44"/>
      <c r="BL342" s="44"/>
      <c r="BM342" s="44"/>
      <c r="BN342" s="44"/>
      <c r="BO342" s="44"/>
      <c r="BP342" s="44"/>
      <c r="BQ342" s="44"/>
      <c r="BR342" s="44"/>
      <c r="BS342" s="44"/>
      <c r="BT342" s="44"/>
    </row>
    <row r="343" spans="2:72" x14ac:dyDescent="0.15">
      <c r="B343" s="112"/>
      <c r="C343" s="24"/>
      <c r="D343" s="24"/>
      <c r="E343" s="24"/>
      <c r="F343" s="24"/>
      <c r="G343" s="24"/>
      <c r="H343" s="24"/>
      <c r="I343" s="24"/>
      <c r="J343" s="24"/>
      <c r="K343" s="24"/>
      <c r="L343" s="24"/>
      <c r="M343" s="24"/>
      <c r="N343" s="24"/>
      <c r="O343" s="24"/>
      <c r="P343" s="24"/>
      <c r="AG343" s="44"/>
      <c r="AH343" s="44"/>
      <c r="AI343" s="44"/>
      <c r="AJ343" s="44"/>
      <c r="AK343" s="44"/>
      <c r="AL343" s="44"/>
      <c r="AM343" s="44"/>
      <c r="AN343" s="44"/>
      <c r="AO343" s="44"/>
      <c r="AP343" s="44"/>
      <c r="AQ343" s="44"/>
      <c r="AR343" s="44"/>
      <c r="AS343" s="44"/>
      <c r="AT343" s="44"/>
      <c r="AU343" s="44"/>
      <c r="AV343" s="44"/>
      <c r="AW343" s="44"/>
      <c r="AX343" s="44"/>
      <c r="AY343" s="44"/>
      <c r="AZ343" s="44"/>
      <c r="BA343" s="44"/>
      <c r="BB343" s="44"/>
      <c r="BC343" s="44"/>
      <c r="BD343" s="44"/>
      <c r="BE343" s="44"/>
      <c r="BF343" s="44"/>
      <c r="BG343" s="44"/>
      <c r="BH343" s="44"/>
      <c r="BI343" s="44"/>
      <c r="BJ343" s="44"/>
      <c r="BK343" s="44"/>
      <c r="BL343" s="44"/>
      <c r="BM343" s="44"/>
      <c r="BN343" s="44"/>
      <c r="BO343" s="44"/>
      <c r="BP343" s="44"/>
      <c r="BQ343" s="44"/>
      <c r="BR343" s="44"/>
      <c r="BS343" s="44"/>
      <c r="BT343" s="44"/>
    </row>
    <row r="344" spans="2:72" x14ac:dyDescent="0.15">
      <c r="B344" s="112"/>
      <c r="C344" s="24"/>
      <c r="D344" s="24"/>
      <c r="E344" s="24"/>
      <c r="F344" s="24"/>
      <c r="G344" s="24"/>
      <c r="H344" s="24"/>
      <c r="I344" s="24"/>
      <c r="J344" s="24"/>
      <c r="K344" s="24"/>
      <c r="L344" s="24"/>
      <c r="M344" s="24"/>
      <c r="N344" s="24"/>
      <c r="O344" s="24"/>
      <c r="P344" s="24"/>
      <c r="AG344" s="44"/>
      <c r="AH344" s="44"/>
      <c r="AI344" s="44"/>
      <c r="AJ344" s="44"/>
      <c r="AK344" s="44"/>
      <c r="AL344" s="44"/>
      <c r="AM344" s="44"/>
      <c r="AN344" s="44"/>
      <c r="AO344" s="44"/>
      <c r="AP344" s="44"/>
      <c r="AQ344" s="44"/>
      <c r="AR344" s="44"/>
      <c r="AS344" s="44"/>
      <c r="AT344" s="44"/>
      <c r="AU344" s="44"/>
      <c r="AV344" s="44"/>
      <c r="AW344" s="44"/>
      <c r="AX344" s="44"/>
      <c r="AY344" s="44"/>
      <c r="AZ344" s="44"/>
      <c r="BA344" s="44"/>
      <c r="BB344" s="44"/>
      <c r="BC344" s="44"/>
      <c r="BD344" s="44"/>
      <c r="BE344" s="44"/>
      <c r="BF344" s="44"/>
      <c r="BG344" s="44"/>
      <c r="BH344" s="44"/>
      <c r="BI344" s="44"/>
      <c r="BJ344" s="44"/>
      <c r="BK344" s="44"/>
      <c r="BL344" s="44"/>
      <c r="BM344" s="44"/>
      <c r="BN344" s="44"/>
      <c r="BO344" s="44"/>
      <c r="BP344" s="44"/>
      <c r="BQ344" s="44"/>
      <c r="BR344" s="44"/>
      <c r="BS344" s="44"/>
      <c r="BT344" s="44"/>
    </row>
    <row r="345" spans="2:72" x14ac:dyDescent="0.15">
      <c r="B345" s="112"/>
      <c r="C345" s="24"/>
      <c r="D345" s="24"/>
      <c r="E345" s="24"/>
      <c r="F345" s="24"/>
      <c r="G345" s="24"/>
      <c r="H345" s="24"/>
      <c r="I345" s="24"/>
      <c r="J345" s="24"/>
      <c r="K345" s="24"/>
      <c r="L345" s="24"/>
      <c r="M345" s="24"/>
      <c r="N345" s="24"/>
      <c r="O345" s="24"/>
      <c r="P345" s="24"/>
      <c r="AG345" s="44"/>
      <c r="AH345" s="44"/>
      <c r="AI345" s="44"/>
      <c r="AJ345" s="44"/>
      <c r="AK345" s="44"/>
      <c r="AL345" s="44"/>
      <c r="AM345" s="44"/>
      <c r="AN345" s="44"/>
      <c r="AO345" s="44"/>
      <c r="AP345" s="44"/>
      <c r="AQ345" s="44"/>
      <c r="AR345" s="44"/>
      <c r="AS345" s="44"/>
      <c r="AT345" s="44"/>
      <c r="AU345" s="44"/>
      <c r="AV345" s="44"/>
      <c r="AW345" s="44"/>
      <c r="AX345" s="44"/>
      <c r="AY345" s="44"/>
      <c r="AZ345" s="44"/>
      <c r="BA345" s="44"/>
      <c r="BB345" s="44"/>
      <c r="BC345" s="44"/>
      <c r="BD345" s="44"/>
      <c r="BE345" s="44"/>
      <c r="BF345" s="44"/>
      <c r="BG345" s="44"/>
      <c r="BH345" s="44"/>
      <c r="BI345" s="44"/>
      <c r="BJ345" s="44"/>
      <c r="BK345" s="44"/>
      <c r="BL345" s="44"/>
      <c r="BM345" s="44"/>
      <c r="BN345" s="44"/>
      <c r="BO345" s="44"/>
      <c r="BP345" s="44"/>
      <c r="BQ345" s="44"/>
      <c r="BR345" s="44"/>
      <c r="BS345" s="44"/>
      <c r="BT345" s="44"/>
    </row>
    <row r="346" spans="2:72" x14ac:dyDescent="0.15">
      <c r="B346" s="112"/>
      <c r="C346" s="24"/>
      <c r="D346" s="24"/>
      <c r="E346" s="24"/>
      <c r="F346" s="24"/>
      <c r="G346" s="24"/>
      <c r="H346" s="24"/>
      <c r="I346" s="24"/>
      <c r="J346" s="24"/>
      <c r="K346" s="24"/>
      <c r="L346" s="24"/>
      <c r="M346" s="24"/>
      <c r="N346" s="24"/>
      <c r="O346" s="24"/>
      <c r="P346" s="24"/>
      <c r="AG346" s="44"/>
      <c r="AH346" s="44"/>
      <c r="AI346" s="44"/>
      <c r="AJ346" s="44"/>
      <c r="AK346" s="44"/>
      <c r="AL346" s="44"/>
      <c r="AM346" s="44"/>
      <c r="AN346" s="44"/>
      <c r="AO346" s="44"/>
      <c r="AP346" s="44"/>
      <c r="AQ346" s="44"/>
      <c r="AR346" s="44"/>
      <c r="AS346" s="44"/>
      <c r="AT346" s="44"/>
      <c r="AU346" s="44"/>
      <c r="AV346" s="44"/>
      <c r="AW346" s="44"/>
      <c r="AX346" s="44"/>
      <c r="AY346" s="44"/>
      <c r="AZ346" s="44"/>
      <c r="BA346" s="44"/>
      <c r="BB346" s="44"/>
      <c r="BC346" s="44"/>
      <c r="BD346" s="44"/>
      <c r="BE346" s="44"/>
      <c r="BF346" s="44"/>
      <c r="BG346" s="44"/>
      <c r="BH346" s="44"/>
      <c r="BI346" s="44"/>
      <c r="BJ346" s="44"/>
      <c r="BK346" s="44"/>
      <c r="BL346" s="44"/>
      <c r="BM346" s="44"/>
      <c r="BN346" s="44"/>
      <c r="BO346" s="44"/>
      <c r="BP346" s="44"/>
      <c r="BQ346" s="44"/>
      <c r="BR346" s="44"/>
      <c r="BS346" s="44"/>
      <c r="BT346" s="44"/>
    </row>
    <row r="347" spans="2:72" x14ac:dyDescent="0.15">
      <c r="B347" s="112"/>
      <c r="C347" s="24"/>
      <c r="D347" s="24"/>
      <c r="E347" s="24"/>
      <c r="F347" s="24"/>
      <c r="G347" s="24"/>
      <c r="H347" s="24"/>
      <c r="I347" s="24"/>
      <c r="J347" s="24"/>
      <c r="K347" s="24"/>
      <c r="L347" s="24"/>
      <c r="M347" s="24"/>
      <c r="N347" s="24"/>
      <c r="O347" s="24"/>
      <c r="P347" s="24"/>
      <c r="AG347" s="44"/>
      <c r="AH347" s="44"/>
      <c r="AI347" s="44"/>
      <c r="AJ347" s="44"/>
      <c r="AK347" s="44"/>
      <c r="AL347" s="44"/>
      <c r="AM347" s="44"/>
      <c r="AN347" s="44"/>
      <c r="AO347" s="44"/>
      <c r="AP347" s="44"/>
      <c r="AQ347" s="44"/>
      <c r="AR347" s="44"/>
      <c r="AS347" s="44"/>
      <c r="AT347" s="44"/>
      <c r="AU347" s="44"/>
      <c r="AV347" s="44"/>
      <c r="AW347" s="44"/>
      <c r="AX347" s="44"/>
      <c r="AY347" s="44"/>
      <c r="AZ347" s="44"/>
      <c r="BA347" s="44"/>
      <c r="BB347" s="44"/>
      <c r="BC347" s="44"/>
      <c r="BD347" s="44"/>
      <c r="BE347" s="44"/>
      <c r="BF347" s="44"/>
      <c r="BG347" s="44"/>
      <c r="BH347" s="44"/>
      <c r="BI347" s="44"/>
      <c r="BJ347" s="44"/>
      <c r="BK347" s="44"/>
      <c r="BL347" s="44"/>
      <c r="BM347" s="44"/>
      <c r="BN347" s="44"/>
      <c r="BO347" s="44"/>
      <c r="BP347" s="44"/>
      <c r="BQ347" s="44"/>
      <c r="BR347" s="44"/>
      <c r="BS347" s="44"/>
      <c r="BT347" s="44"/>
    </row>
    <row r="348" spans="2:72" x14ac:dyDescent="0.15">
      <c r="B348" s="112"/>
      <c r="C348" s="24"/>
      <c r="D348" s="24"/>
      <c r="E348" s="24"/>
      <c r="F348" s="24"/>
      <c r="G348" s="24"/>
      <c r="H348" s="24"/>
      <c r="I348" s="24"/>
      <c r="J348" s="24"/>
      <c r="K348" s="24"/>
      <c r="L348" s="24"/>
      <c r="M348" s="24"/>
      <c r="N348" s="24"/>
      <c r="O348" s="24"/>
      <c r="P348" s="24"/>
      <c r="AG348" s="44"/>
      <c r="AH348" s="44"/>
      <c r="AI348" s="44"/>
      <c r="AJ348" s="44"/>
      <c r="AK348" s="44"/>
      <c r="AL348" s="44"/>
      <c r="AM348" s="44"/>
      <c r="AN348" s="44"/>
      <c r="AO348" s="44"/>
      <c r="AP348" s="44"/>
      <c r="AQ348" s="44"/>
      <c r="AR348" s="44"/>
      <c r="AS348" s="44"/>
      <c r="AT348" s="44"/>
      <c r="AU348" s="44"/>
      <c r="AV348" s="44"/>
      <c r="AW348" s="44"/>
      <c r="AX348" s="44"/>
      <c r="AY348" s="44"/>
      <c r="AZ348" s="44"/>
      <c r="BA348" s="44"/>
      <c r="BB348" s="44"/>
      <c r="BC348" s="44"/>
      <c r="BD348" s="44"/>
      <c r="BE348" s="44"/>
      <c r="BF348" s="44"/>
      <c r="BG348" s="44"/>
      <c r="BH348" s="44"/>
      <c r="BI348" s="44"/>
      <c r="BJ348" s="44"/>
      <c r="BK348" s="44"/>
      <c r="BL348" s="44"/>
      <c r="BM348" s="44"/>
      <c r="BN348" s="44"/>
      <c r="BO348" s="44"/>
      <c r="BP348" s="44"/>
      <c r="BQ348" s="44"/>
      <c r="BR348" s="44"/>
      <c r="BS348" s="44"/>
      <c r="BT348" s="44"/>
    </row>
    <row r="349" spans="2:72" x14ac:dyDescent="0.15">
      <c r="B349" s="112"/>
      <c r="C349" s="24"/>
      <c r="D349" s="24"/>
      <c r="E349" s="24"/>
      <c r="F349" s="24"/>
      <c r="G349" s="24"/>
      <c r="H349" s="24"/>
      <c r="I349" s="24"/>
      <c r="J349" s="24"/>
      <c r="K349" s="24"/>
      <c r="L349" s="24"/>
      <c r="M349" s="24"/>
      <c r="N349" s="24"/>
      <c r="O349" s="24"/>
      <c r="P349" s="24"/>
      <c r="AG349" s="44"/>
      <c r="AH349" s="44"/>
      <c r="AI349" s="44"/>
      <c r="AJ349" s="44"/>
      <c r="AK349" s="44"/>
      <c r="AL349" s="44"/>
      <c r="AM349" s="44"/>
      <c r="AN349" s="44"/>
      <c r="AO349" s="44"/>
      <c r="AP349" s="44"/>
      <c r="AQ349" s="44"/>
      <c r="AR349" s="44"/>
      <c r="AS349" s="44"/>
      <c r="AT349" s="44"/>
      <c r="AU349" s="44"/>
      <c r="AV349" s="44"/>
      <c r="AW349" s="44"/>
      <c r="AX349" s="44"/>
      <c r="AY349" s="44"/>
      <c r="AZ349" s="44"/>
      <c r="BA349" s="44"/>
      <c r="BB349" s="44"/>
      <c r="BC349" s="44"/>
      <c r="BD349" s="44"/>
      <c r="BE349" s="44"/>
      <c r="BF349" s="44"/>
      <c r="BG349" s="44"/>
      <c r="BH349" s="44"/>
      <c r="BI349" s="44"/>
      <c r="BJ349" s="44"/>
      <c r="BK349" s="44"/>
      <c r="BL349" s="44"/>
      <c r="BM349" s="44"/>
      <c r="BN349" s="44"/>
      <c r="BO349" s="44"/>
      <c r="BP349" s="44"/>
      <c r="BQ349" s="44"/>
      <c r="BR349" s="44"/>
      <c r="BS349" s="44"/>
      <c r="BT349" s="44"/>
    </row>
    <row r="350" spans="2:72" x14ac:dyDescent="0.15">
      <c r="B350" s="112"/>
      <c r="C350" s="24"/>
      <c r="D350" s="24"/>
      <c r="E350" s="24"/>
      <c r="F350" s="24"/>
      <c r="G350" s="24"/>
      <c r="H350" s="24"/>
      <c r="I350" s="24"/>
      <c r="J350" s="24"/>
      <c r="K350" s="24"/>
      <c r="L350" s="24"/>
      <c r="M350" s="24"/>
      <c r="N350" s="24"/>
      <c r="O350" s="24"/>
      <c r="P350" s="24"/>
      <c r="AG350" s="44"/>
      <c r="AH350" s="44"/>
      <c r="AI350" s="44"/>
      <c r="AJ350" s="44"/>
      <c r="AK350" s="44"/>
      <c r="AL350" s="44"/>
      <c r="AM350" s="44"/>
      <c r="AN350" s="44"/>
      <c r="AO350" s="44"/>
      <c r="AP350" s="44"/>
      <c r="AQ350" s="44"/>
      <c r="AR350" s="44"/>
      <c r="AS350" s="44"/>
      <c r="AT350" s="44"/>
      <c r="AU350" s="44"/>
      <c r="AV350" s="44"/>
      <c r="AW350" s="44"/>
      <c r="AX350" s="44"/>
      <c r="AY350" s="44"/>
      <c r="AZ350" s="44"/>
      <c r="BA350" s="44"/>
      <c r="BB350" s="44"/>
      <c r="BC350" s="44"/>
      <c r="BD350" s="44"/>
      <c r="BE350" s="44"/>
      <c r="BF350" s="44"/>
      <c r="BG350" s="44"/>
      <c r="BH350" s="44"/>
      <c r="BI350" s="44"/>
      <c r="BJ350" s="44"/>
      <c r="BK350" s="44"/>
      <c r="BL350" s="44"/>
      <c r="BM350" s="44"/>
      <c r="BN350" s="44"/>
      <c r="BO350" s="44"/>
      <c r="BP350" s="44"/>
      <c r="BQ350" s="44"/>
      <c r="BR350" s="44"/>
      <c r="BS350" s="44"/>
      <c r="BT350" s="44"/>
    </row>
    <row r="351" spans="2:72" x14ac:dyDescent="0.15">
      <c r="B351" s="112"/>
      <c r="C351" s="24"/>
      <c r="D351" s="24"/>
      <c r="E351" s="24"/>
      <c r="F351" s="24"/>
      <c r="G351" s="24"/>
      <c r="H351" s="24"/>
      <c r="I351" s="24"/>
      <c r="J351" s="24"/>
      <c r="K351" s="24"/>
      <c r="L351" s="24"/>
      <c r="M351" s="24"/>
      <c r="N351" s="24"/>
      <c r="O351" s="24"/>
      <c r="P351" s="24"/>
      <c r="AG351" s="44"/>
      <c r="AH351" s="44"/>
      <c r="AI351" s="44"/>
      <c r="AJ351" s="44"/>
      <c r="AK351" s="44"/>
      <c r="AL351" s="44"/>
      <c r="AM351" s="44"/>
      <c r="AN351" s="44"/>
      <c r="AO351" s="44"/>
      <c r="AP351" s="44"/>
      <c r="AQ351" s="44"/>
      <c r="AR351" s="44"/>
      <c r="AS351" s="44"/>
      <c r="AT351" s="44"/>
      <c r="AU351" s="44"/>
      <c r="AV351" s="44"/>
      <c r="AW351" s="44"/>
      <c r="AX351" s="44"/>
      <c r="AY351" s="44"/>
      <c r="AZ351" s="44"/>
      <c r="BA351" s="44"/>
      <c r="BB351" s="44"/>
      <c r="BC351" s="44"/>
      <c r="BD351" s="44"/>
      <c r="BE351" s="44"/>
      <c r="BF351" s="44"/>
      <c r="BG351" s="44"/>
      <c r="BH351" s="44"/>
      <c r="BI351" s="44"/>
      <c r="BJ351" s="44"/>
      <c r="BK351" s="44"/>
      <c r="BL351" s="44"/>
      <c r="BM351" s="44"/>
      <c r="BN351" s="44"/>
      <c r="BO351" s="44"/>
      <c r="BP351" s="44"/>
      <c r="BQ351" s="44"/>
      <c r="BR351" s="44"/>
      <c r="BS351" s="44"/>
      <c r="BT351" s="44"/>
    </row>
    <row r="352" spans="2:72" x14ac:dyDescent="0.15">
      <c r="B352" s="112"/>
      <c r="C352" s="24"/>
      <c r="D352" s="24"/>
      <c r="E352" s="24"/>
      <c r="F352" s="24"/>
      <c r="G352" s="24"/>
      <c r="H352" s="24"/>
      <c r="I352" s="24"/>
      <c r="J352" s="24"/>
      <c r="K352" s="24"/>
      <c r="L352" s="24"/>
      <c r="M352" s="24"/>
      <c r="N352" s="24"/>
      <c r="O352" s="24"/>
      <c r="P352" s="24"/>
      <c r="AG352" s="44"/>
      <c r="AH352" s="44"/>
      <c r="AI352" s="44"/>
      <c r="AJ352" s="44"/>
      <c r="AK352" s="44"/>
      <c r="AL352" s="44"/>
      <c r="AM352" s="44"/>
      <c r="AN352" s="44"/>
      <c r="AO352" s="44"/>
      <c r="AP352" s="44"/>
      <c r="AQ352" s="44"/>
      <c r="AR352" s="44"/>
      <c r="AS352" s="44"/>
      <c r="AT352" s="44"/>
      <c r="AU352" s="44"/>
      <c r="AV352" s="44"/>
      <c r="AW352" s="44"/>
      <c r="AX352" s="44"/>
      <c r="AY352" s="44"/>
      <c r="AZ352" s="44"/>
      <c r="BA352" s="44"/>
      <c r="BB352" s="44"/>
      <c r="BC352" s="44"/>
      <c r="BD352" s="44"/>
      <c r="BE352" s="44"/>
      <c r="BF352" s="44"/>
      <c r="BG352" s="44"/>
      <c r="BH352" s="44"/>
      <c r="BI352" s="44"/>
      <c r="BJ352" s="44"/>
      <c r="BK352" s="44"/>
      <c r="BL352" s="44"/>
      <c r="BM352" s="44"/>
      <c r="BN352" s="44"/>
      <c r="BO352" s="44"/>
      <c r="BP352" s="44"/>
      <c r="BQ352" s="44"/>
      <c r="BR352" s="44"/>
      <c r="BS352" s="44"/>
      <c r="BT352" s="44"/>
    </row>
    <row r="353" spans="2:72" x14ac:dyDescent="0.15">
      <c r="B353" s="112"/>
      <c r="C353" s="24"/>
      <c r="D353" s="24"/>
      <c r="E353" s="24"/>
      <c r="F353" s="24"/>
      <c r="G353" s="24"/>
      <c r="H353" s="24"/>
      <c r="I353" s="24"/>
      <c r="J353" s="24"/>
      <c r="K353" s="24"/>
      <c r="L353" s="24"/>
      <c r="M353" s="24"/>
      <c r="N353" s="24"/>
      <c r="O353" s="24"/>
      <c r="P353" s="24"/>
      <c r="AG353" s="44"/>
      <c r="AH353" s="44"/>
      <c r="AI353" s="44"/>
      <c r="AJ353" s="44"/>
      <c r="AK353" s="44"/>
      <c r="AL353" s="44"/>
      <c r="AM353" s="44"/>
      <c r="AN353" s="44"/>
      <c r="AO353" s="44"/>
      <c r="AP353" s="44"/>
      <c r="AQ353" s="44"/>
      <c r="AR353" s="44"/>
      <c r="AS353" s="44"/>
      <c r="AT353" s="44"/>
      <c r="AU353" s="44"/>
      <c r="AV353" s="44"/>
      <c r="AW353" s="44"/>
      <c r="AX353" s="44"/>
      <c r="AY353" s="44"/>
      <c r="AZ353" s="44"/>
      <c r="BA353" s="44"/>
      <c r="BB353" s="44"/>
      <c r="BC353" s="44"/>
      <c r="BD353" s="44"/>
      <c r="BE353" s="44"/>
      <c r="BF353" s="44"/>
      <c r="BG353" s="44"/>
      <c r="BH353" s="44"/>
      <c r="BI353" s="44"/>
      <c r="BJ353" s="44"/>
      <c r="BK353" s="44"/>
      <c r="BL353" s="44"/>
      <c r="BM353" s="44"/>
      <c r="BN353" s="44"/>
      <c r="BO353" s="44"/>
      <c r="BP353" s="44"/>
      <c r="BQ353" s="44"/>
      <c r="BR353" s="44"/>
      <c r="BS353" s="44"/>
      <c r="BT353" s="44"/>
    </row>
    <row r="354" spans="2:72" x14ac:dyDescent="0.15">
      <c r="B354" s="112"/>
      <c r="C354" s="24"/>
      <c r="D354" s="24"/>
      <c r="E354" s="24"/>
      <c r="F354" s="24"/>
      <c r="G354" s="24"/>
      <c r="H354" s="24"/>
      <c r="I354" s="24"/>
      <c r="J354" s="24"/>
      <c r="K354" s="24"/>
      <c r="L354" s="24"/>
      <c r="M354" s="24"/>
      <c r="N354" s="24"/>
      <c r="O354" s="24"/>
      <c r="P354" s="24"/>
      <c r="AG354" s="44"/>
      <c r="AH354" s="44"/>
      <c r="AI354" s="44"/>
      <c r="AJ354" s="44"/>
      <c r="AK354" s="44"/>
      <c r="AL354" s="44"/>
      <c r="AM354" s="44"/>
      <c r="AN354" s="44"/>
      <c r="AO354" s="44"/>
      <c r="AP354" s="44"/>
      <c r="AQ354" s="44"/>
      <c r="AR354" s="44"/>
      <c r="AS354" s="44"/>
      <c r="AT354" s="44"/>
      <c r="AU354" s="44"/>
      <c r="AV354" s="44"/>
      <c r="AW354" s="44"/>
      <c r="AX354" s="44"/>
      <c r="AY354" s="44"/>
      <c r="AZ354" s="44"/>
      <c r="BA354" s="44"/>
      <c r="BB354" s="44"/>
      <c r="BC354" s="44"/>
      <c r="BD354" s="44"/>
      <c r="BE354" s="44"/>
      <c r="BF354" s="44"/>
      <c r="BG354" s="44"/>
      <c r="BH354" s="44"/>
      <c r="BI354" s="44"/>
      <c r="BJ354" s="44"/>
      <c r="BK354" s="44"/>
      <c r="BL354" s="44"/>
      <c r="BM354" s="44"/>
      <c r="BN354" s="44"/>
      <c r="BO354" s="44"/>
      <c r="BP354" s="44"/>
      <c r="BQ354" s="44"/>
      <c r="BR354" s="44"/>
      <c r="BS354" s="44"/>
      <c r="BT354" s="44"/>
    </row>
    <row r="355" spans="2:72" x14ac:dyDescent="0.15">
      <c r="B355" s="112"/>
      <c r="C355" s="24"/>
      <c r="D355" s="24"/>
      <c r="E355" s="24"/>
      <c r="F355" s="24"/>
      <c r="G355" s="24"/>
      <c r="H355" s="24"/>
      <c r="I355" s="24"/>
      <c r="J355" s="24"/>
      <c r="K355" s="24"/>
      <c r="L355" s="24"/>
      <c r="M355" s="24"/>
      <c r="N355" s="24"/>
      <c r="O355" s="24"/>
      <c r="P355" s="24"/>
      <c r="AG355" s="44"/>
      <c r="AH355" s="44"/>
      <c r="AI355" s="44"/>
      <c r="AJ355" s="44"/>
      <c r="AK355" s="44"/>
      <c r="AL355" s="44"/>
      <c r="AM355" s="44"/>
      <c r="AN355" s="44"/>
      <c r="AO355" s="44"/>
      <c r="AP355" s="44"/>
      <c r="AQ355" s="44"/>
      <c r="AR355" s="44"/>
      <c r="AS355" s="44"/>
      <c r="AT355" s="44"/>
      <c r="AU355" s="44"/>
      <c r="AV355" s="44"/>
      <c r="AW355" s="44"/>
      <c r="AX355" s="44"/>
      <c r="AY355" s="44"/>
      <c r="AZ355" s="44"/>
      <c r="BA355" s="44"/>
      <c r="BB355" s="44"/>
      <c r="BC355" s="44"/>
      <c r="BD355" s="44"/>
      <c r="BE355" s="44"/>
      <c r="BF355" s="44"/>
      <c r="BG355" s="44"/>
      <c r="BH355" s="44"/>
      <c r="BI355" s="44"/>
      <c r="BJ355" s="44"/>
      <c r="BK355" s="44"/>
      <c r="BL355" s="44"/>
      <c r="BM355" s="44"/>
      <c r="BN355" s="44"/>
      <c r="BO355" s="44"/>
      <c r="BP355" s="44"/>
      <c r="BQ355" s="44"/>
      <c r="BR355" s="44"/>
      <c r="BS355" s="44"/>
      <c r="BT355" s="44"/>
    </row>
    <row r="356" spans="2:72" x14ac:dyDescent="0.15">
      <c r="B356" s="112"/>
      <c r="C356" s="24"/>
      <c r="D356" s="24"/>
      <c r="E356" s="24"/>
      <c r="F356" s="24"/>
      <c r="G356" s="24"/>
      <c r="H356" s="24"/>
      <c r="I356" s="24"/>
      <c r="J356" s="24"/>
      <c r="K356" s="24"/>
      <c r="L356" s="24"/>
      <c r="M356" s="24"/>
      <c r="N356" s="24"/>
      <c r="O356" s="24"/>
      <c r="P356" s="24"/>
      <c r="AG356" s="44"/>
      <c r="AH356" s="44"/>
      <c r="AI356" s="44"/>
      <c r="AJ356" s="44"/>
      <c r="AK356" s="44"/>
      <c r="AL356" s="44"/>
      <c r="AM356" s="44"/>
      <c r="AN356" s="44"/>
      <c r="AO356" s="44"/>
      <c r="AP356" s="44"/>
      <c r="AQ356" s="44"/>
      <c r="AR356" s="44"/>
      <c r="AS356" s="44"/>
      <c r="AT356" s="44"/>
      <c r="AU356" s="44"/>
      <c r="AV356" s="44"/>
      <c r="AW356" s="44"/>
      <c r="AX356" s="44"/>
      <c r="AY356" s="44"/>
      <c r="AZ356" s="44"/>
      <c r="BA356" s="44"/>
      <c r="BB356" s="44"/>
      <c r="BC356" s="44"/>
      <c r="BD356" s="44"/>
      <c r="BE356" s="44"/>
      <c r="BF356" s="44"/>
      <c r="BG356" s="44"/>
      <c r="BH356" s="44"/>
      <c r="BI356" s="44"/>
      <c r="BJ356" s="44"/>
      <c r="BK356" s="44"/>
      <c r="BL356" s="44"/>
      <c r="BM356" s="44"/>
      <c r="BN356" s="44"/>
      <c r="BO356" s="44"/>
      <c r="BP356" s="44"/>
      <c r="BQ356" s="44"/>
      <c r="BR356" s="44"/>
      <c r="BS356" s="44"/>
      <c r="BT356" s="44"/>
    </row>
    <row r="357" spans="2:72" x14ac:dyDescent="0.15">
      <c r="B357" s="112"/>
      <c r="C357" s="24"/>
      <c r="D357" s="24"/>
      <c r="E357" s="24"/>
      <c r="F357" s="24"/>
      <c r="G357" s="24"/>
      <c r="H357" s="24"/>
      <c r="I357" s="24"/>
      <c r="J357" s="24"/>
      <c r="K357" s="24"/>
      <c r="L357" s="24"/>
      <c r="M357" s="24"/>
      <c r="N357" s="24"/>
      <c r="O357" s="24"/>
      <c r="P357" s="24"/>
      <c r="AG357" s="44"/>
      <c r="AH357" s="44"/>
      <c r="AI357" s="44"/>
      <c r="AJ357" s="44"/>
      <c r="AK357" s="44"/>
      <c r="AL357" s="44"/>
      <c r="AM357" s="44"/>
      <c r="AN357" s="44"/>
      <c r="AO357" s="44"/>
      <c r="AP357" s="44"/>
      <c r="AQ357" s="44"/>
      <c r="AR357" s="44"/>
      <c r="AS357" s="44"/>
      <c r="AT357" s="44"/>
      <c r="AU357" s="44"/>
      <c r="AV357" s="44"/>
      <c r="AW357" s="44"/>
      <c r="AX357" s="44"/>
      <c r="AY357" s="44"/>
      <c r="AZ357" s="44"/>
      <c r="BA357" s="44"/>
      <c r="BB357" s="44"/>
      <c r="BC357" s="44"/>
      <c r="BD357" s="44"/>
      <c r="BE357" s="44"/>
      <c r="BF357" s="44"/>
      <c r="BG357" s="44"/>
      <c r="BH357" s="44"/>
      <c r="BI357" s="44"/>
      <c r="BJ357" s="44"/>
      <c r="BK357" s="44"/>
      <c r="BL357" s="44"/>
      <c r="BM357" s="44"/>
      <c r="BN357" s="44"/>
      <c r="BO357" s="44"/>
      <c r="BP357" s="44"/>
      <c r="BQ357" s="44"/>
      <c r="BR357" s="44"/>
      <c r="BS357" s="44"/>
      <c r="BT357" s="44"/>
    </row>
    <row r="358" spans="2:72" x14ac:dyDescent="0.15">
      <c r="B358" s="112"/>
      <c r="C358" s="24"/>
      <c r="D358" s="24"/>
      <c r="E358" s="24"/>
      <c r="F358" s="24"/>
      <c r="G358" s="24"/>
      <c r="H358" s="24"/>
      <c r="I358" s="24"/>
      <c r="J358" s="24"/>
      <c r="K358" s="24"/>
      <c r="L358" s="24"/>
      <c r="M358" s="24"/>
      <c r="N358" s="24"/>
      <c r="O358" s="24"/>
      <c r="P358" s="24"/>
      <c r="AG358" s="44"/>
      <c r="AH358" s="44"/>
      <c r="AI358" s="44"/>
      <c r="AJ358" s="44"/>
      <c r="AK358" s="44"/>
      <c r="AL358" s="44"/>
      <c r="AM358" s="44"/>
      <c r="AN358" s="44"/>
      <c r="AO358" s="44"/>
      <c r="AP358" s="44"/>
      <c r="AQ358" s="44"/>
      <c r="AR358" s="44"/>
      <c r="AS358" s="44"/>
      <c r="AT358" s="44"/>
      <c r="AU358" s="44"/>
      <c r="AV358" s="44"/>
      <c r="AW358" s="44"/>
      <c r="AX358" s="44"/>
      <c r="AY358" s="44"/>
      <c r="AZ358" s="44"/>
      <c r="BA358" s="44"/>
      <c r="BB358" s="44"/>
      <c r="BC358" s="44"/>
      <c r="BD358" s="44"/>
      <c r="BE358" s="44"/>
      <c r="BF358" s="44"/>
      <c r="BG358" s="44"/>
      <c r="BH358" s="44"/>
      <c r="BI358" s="44"/>
      <c r="BJ358" s="44"/>
      <c r="BK358" s="44"/>
      <c r="BL358" s="44"/>
      <c r="BM358" s="44"/>
      <c r="BN358" s="44"/>
      <c r="BO358" s="44"/>
      <c r="BP358" s="44"/>
      <c r="BQ358" s="44"/>
      <c r="BR358" s="44"/>
      <c r="BS358" s="44"/>
      <c r="BT358" s="44"/>
    </row>
    <row r="359" spans="2:72" x14ac:dyDescent="0.15">
      <c r="B359" s="112"/>
      <c r="C359" s="24"/>
      <c r="D359" s="24"/>
      <c r="E359" s="24"/>
      <c r="F359" s="24"/>
      <c r="G359" s="24"/>
      <c r="H359" s="24"/>
      <c r="I359" s="24"/>
      <c r="J359" s="24"/>
      <c r="K359" s="24"/>
      <c r="L359" s="24"/>
      <c r="M359" s="24"/>
      <c r="N359" s="24"/>
      <c r="O359" s="24"/>
      <c r="P359" s="24"/>
      <c r="AG359" s="44"/>
      <c r="AH359" s="44"/>
      <c r="AI359" s="44"/>
      <c r="AJ359" s="44"/>
      <c r="AK359" s="44"/>
      <c r="AL359" s="44"/>
      <c r="AM359" s="44"/>
      <c r="AN359" s="44"/>
      <c r="AO359" s="44"/>
      <c r="AP359" s="44"/>
      <c r="AQ359" s="44"/>
      <c r="AR359" s="44"/>
      <c r="AS359" s="44"/>
      <c r="AT359" s="44"/>
      <c r="AU359" s="44"/>
      <c r="AV359" s="44"/>
      <c r="AW359" s="44"/>
      <c r="AX359" s="44"/>
      <c r="AY359" s="44"/>
      <c r="AZ359" s="44"/>
      <c r="BA359" s="44"/>
      <c r="BB359" s="44"/>
      <c r="BC359" s="44"/>
      <c r="BD359" s="44"/>
      <c r="BE359" s="44"/>
      <c r="BF359" s="44"/>
      <c r="BG359" s="44"/>
      <c r="BH359" s="44"/>
      <c r="BI359" s="44"/>
      <c r="BJ359" s="44"/>
      <c r="BK359" s="44"/>
      <c r="BL359" s="44"/>
      <c r="BM359" s="44"/>
      <c r="BN359" s="44"/>
      <c r="BO359" s="44"/>
      <c r="BP359" s="44"/>
      <c r="BQ359" s="44"/>
      <c r="BR359" s="44"/>
      <c r="BS359" s="44"/>
      <c r="BT359" s="44"/>
    </row>
    <row r="360" spans="2:72" x14ac:dyDescent="0.15">
      <c r="B360" s="112"/>
      <c r="C360" s="24"/>
      <c r="D360" s="24"/>
      <c r="E360" s="24"/>
      <c r="F360" s="24"/>
      <c r="G360" s="24"/>
      <c r="H360" s="24"/>
      <c r="I360" s="24"/>
      <c r="J360" s="24"/>
      <c r="K360" s="24"/>
      <c r="L360" s="24"/>
      <c r="M360" s="24"/>
      <c r="N360" s="24"/>
      <c r="O360" s="24"/>
      <c r="P360" s="24"/>
      <c r="AG360" s="44"/>
      <c r="AH360" s="44"/>
      <c r="AI360" s="44"/>
      <c r="AJ360" s="44"/>
      <c r="AK360" s="44"/>
      <c r="AL360" s="44"/>
      <c r="AM360" s="44"/>
      <c r="AN360" s="44"/>
      <c r="AO360" s="44"/>
      <c r="AP360" s="44"/>
      <c r="AQ360" s="44"/>
      <c r="AR360" s="44"/>
      <c r="AS360" s="44"/>
      <c r="AT360" s="44"/>
      <c r="AU360" s="44"/>
      <c r="AV360" s="44"/>
      <c r="AW360" s="44"/>
      <c r="AX360" s="44"/>
      <c r="AY360" s="44"/>
      <c r="AZ360" s="44"/>
      <c r="BA360" s="44"/>
      <c r="BB360" s="44"/>
      <c r="BC360" s="44"/>
      <c r="BD360" s="44"/>
      <c r="BE360" s="44"/>
      <c r="BF360" s="44"/>
      <c r="BG360" s="44"/>
      <c r="BH360" s="44"/>
      <c r="BI360" s="44"/>
      <c r="BJ360" s="44"/>
      <c r="BK360" s="44"/>
      <c r="BL360" s="44"/>
      <c r="BM360" s="44"/>
      <c r="BN360" s="44"/>
      <c r="BO360" s="44"/>
      <c r="BP360" s="44"/>
      <c r="BQ360" s="44"/>
      <c r="BR360" s="44"/>
      <c r="BS360" s="44"/>
      <c r="BT360" s="44"/>
    </row>
    <row r="361" spans="2:72" x14ac:dyDescent="0.15">
      <c r="B361" s="112"/>
      <c r="C361" s="24"/>
      <c r="D361" s="24"/>
      <c r="E361" s="24"/>
      <c r="F361" s="24"/>
      <c r="G361" s="24"/>
      <c r="H361" s="24"/>
      <c r="I361" s="24"/>
      <c r="J361" s="24"/>
      <c r="K361" s="24"/>
      <c r="L361" s="24"/>
      <c r="M361" s="24"/>
      <c r="N361" s="24"/>
      <c r="O361" s="24"/>
      <c r="P361" s="24"/>
      <c r="AG361" s="44"/>
      <c r="AH361" s="44"/>
      <c r="AI361" s="44"/>
      <c r="AJ361" s="44"/>
      <c r="AK361" s="44"/>
      <c r="AL361" s="44"/>
      <c r="AM361" s="44"/>
      <c r="AN361" s="44"/>
      <c r="AO361" s="44"/>
      <c r="AP361" s="44"/>
      <c r="AQ361" s="44"/>
      <c r="AR361" s="44"/>
      <c r="AS361" s="44"/>
      <c r="AT361" s="44"/>
      <c r="AU361" s="44"/>
      <c r="AV361" s="44"/>
      <c r="AW361" s="44"/>
      <c r="AX361" s="44"/>
      <c r="AY361" s="44"/>
      <c r="AZ361" s="44"/>
      <c r="BA361" s="44"/>
      <c r="BB361" s="44"/>
      <c r="BC361" s="44"/>
      <c r="BD361" s="44"/>
      <c r="BE361" s="44"/>
      <c r="BF361" s="44"/>
      <c r="BG361" s="44"/>
      <c r="BH361" s="44"/>
      <c r="BI361" s="44"/>
      <c r="BJ361" s="44"/>
      <c r="BK361" s="44"/>
      <c r="BL361" s="44"/>
      <c r="BM361" s="44"/>
      <c r="BN361" s="44"/>
      <c r="BO361" s="44"/>
      <c r="BP361" s="44"/>
      <c r="BQ361" s="44"/>
      <c r="BR361" s="44"/>
      <c r="BS361" s="44"/>
      <c r="BT361" s="44"/>
    </row>
    <row r="362" spans="2:72" x14ac:dyDescent="0.15">
      <c r="B362" s="112"/>
      <c r="C362" s="24"/>
      <c r="D362" s="24"/>
      <c r="E362" s="24"/>
      <c r="F362" s="24"/>
      <c r="G362" s="24"/>
      <c r="H362" s="24"/>
      <c r="I362" s="24"/>
      <c r="J362" s="24"/>
      <c r="K362" s="24"/>
      <c r="L362" s="24"/>
      <c r="M362" s="24"/>
      <c r="N362" s="24"/>
      <c r="O362" s="24"/>
      <c r="P362" s="24"/>
      <c r="AG362" s="44"/>
      <c r="AH362" s="44"/>
      <c r="AI362" s="44"/>
      <c r="AJ362" s="44"/>
      <c r="AK362" s="44"/>
      <c r="AL362" s="44"/>
      <c r="AM362" s="44"/>
      <c r="AN362" s="44"/>
      <c r="AO362" s="44"/>
      <c r="AP362" s="44"/>
      <c r="AQ362" s="44"/>
      <c r="AR362" s="44"/>
      <c r="AS362" s="44"/>
      <c r="AT362" s="44"/>
      <c r="AU362" s="44"/>
      <c r="AV362" s="44"/>
      <c r="AW362" s="44"/>
      <c r="AX362" s="44"/>
      <c r="AY362" s="44"/>
      <c r="AZ362" s="44"/>
      <c r="BA362" s="44"/>
      <c r="BB362" s="44"/>
      <c r="BC362" s="44"/>
      <c r="BD362" s="44"/>
      <c r="BE362" s="44"/>
      <c r="BF362" s="44"/>
      <c r="BG362" s="44"/>
      <c r="BH362" s="44"/>
      <c r="BI362" s="44"/>
      <c r="BJ362" s="44"/>
      <c r="BK362" s="44"/>
      <c r="BL362" s="44"/>
      <c r="BM362" s="44"/>
      <c r="BN362" s="44"/>
      <c r="BO362" s="44"/>
      <c r="BP362" s="44"/>
      <c r="BQ362" s="44"/>
      <c r="BR362" s="44"/>
      <c r="BS362" s="44"/>
      <c r="BT362" s="44"/>
    </row>
    <row r="363" spans="2:72" x14ac:dyDescent="0.15">
      <c r="B363" s="112"/>
      <c r="C363" s="24"/>
      <c r="D363" s="24"/>
      <c r="E363" s="24"/>
      <c r="F363" s="24"/>
      <c r="G363" s="24"/>
      <c r="H363" s="24"/>
      <c r="I363" s="24"/>
      <c r="J363" s="24"/>
      <c r="K363" s="24"/>
      <c r="L363" s="24"/>
      <c r="M363" s="24"/>
      <c r="N363" s="24"/>
      <c r="O363" s="24"/>
      <c r="P363" s="24"/>
      <c r="AG363" s="44"/>
      <c r="AH363" s="44"/>
      <c r="AI363" s="44"/>
      <c r="AJ363" s="44"/>
      <c r="AK363" s="44"/>
      <c r="AL363" s="44"/>
      <c r="AM363" s="44"/>
      <c r="AN363" s="44"/>
      <c r="AO363" s="44"/>
      <c r="AP363" s="44"/>
      <c r="AQ363" s="44"/>
      <c r="AR363" s="44"/>
      <c r="AS363" s="44"/>
      <c r="AT363" s="44"/>
      <c r="AU363" s="44"/>
      <c r="AV363" s="44"/>
      <c r="AW363" s="44"/>
      <c r="AX363" s="44"/>
      <c r="AY363" s="44"/>
      <c r="AZ363" s="44"/>
      <c r="BA363" s="44"/>
      <c r="BB363" s="44"/>
      <c r="BC363" s="44"/>
      <c r="BD363" s="44"/>
      <c r="BE363" s="44"/>
      <c r="BF363" s="44"/>
      <c r="BG363" s="44"/>
      <c r="BH363" s="44"/>
      <c r="BI363" s="44"/>
      <c r="BJ363" s="44"/>
      <c r="BK363" s="44"/>
      <c r="BL363" s="44"/>
      <c r="BM363" s="44"/>
      <c r="BN363" s="44"/>
      <c r="BO363" s="44"/>
      <c r="BP363" s="44"/>
      <c r="BQ363" s="44"/>
      <c r="BR363" s="44"/>
      <c r="BS363" s="44"/>
      <c r="BT363" s="44"/>
    </row>
    <row r="364" spans="2:72" x14ac:dyDescent="0.15">
      <c r="B364" s="112"/>
      <c r="C364" s="24"/>
      <c r="D364" s="24"/>
      <c r="E364" s="24"/>
      <c r="F364" s="24"/>
      <c r="G364" s="24"/>
      <c r="H364" s="24"/>
      <c r="I364" s="24"/>
      <c r="J364" s="24"/>
      <c r="K364" s="24"/>
      <c r="L364" s="24"/>
      <c r="M364" s="24"/>
      <c r="N364" s="24"/>
      <c r="O364" s="24"/>
      <c r="P364" s="24"/>
      <c r="AG364" s="44"/>
      <c r="AH364" s="44"/>
      <c r="AI364" s="44"/>
      <c r="AJ364" s="44"/>
      <c r="AK364" s="44"/>
      <c r="AL364" s="44"/>
      <c r="AM364" s="44"/>
      <c r="AN364" s="44"/>
      <c r="AO364" s="44"/>
      <c r="AP364" s="44"/>
      <c r="AQ364" s="44"/>
      <c r="AR364" s="44"/>
      <c r="AS364" s="44"/>
      <c r="AT364" s="44"/>
      <c r="AU364" s="44"/>
      <c r="AV364" s="44"/>
      <c r="AW364" s="44"/>
      <c r="AX364" s="44"/>
      <c r="AY364" s="44"/>
      <c r="AZ364" s="44"/>
      <c r="BA364" s="44"/>
      <c r="BB364" s="44"/>
      <c r="BC364" s="44"/>
      <c r="BD364" s="44"/>
      <c r="BE364" s="44"/>
      <c r="BF364" s="44"/>
      <c r="BG364" s="44"/>
      <c r="BH364" s="44"/>
      <c r="BI364" s="44"/>
      <c r="BJ364" s="44"/>
      <c r="BK364" s="44"/>
      <c r="BL364" s="44"/>
      <c r="BM364" s="44"/>
      <c r="BN364" s="44"/>
      <c r="BO364" s="44"/>
      <c r="BP364" s="44"/>
      <c r="BQ364" s="44"/>
      <c r="BR364" s="44"/>
      <c r="BS364" s="44"/>
      <c r="BT364" s="44"/>
    </row>
    <row r="365" spans="2:72" x14ac:dyDescent="0.15">
      <c r="B365" s="112"/>
      <c r="C365" s="24"/>
      <c r="D365" s="24"/>
      <c r="E365" s="24"/>
      <c r="F365" s="24"/>
      <c r="G365" s="24"/>
      <c r="H365" s="24"/>
      <c r="I365" s="24"/>
      <c r="J365" s="24"/>
      <c r="K365" s="24"/>
      <c r="L365" s="24"/>
      <c r="M365" s="24"/>
      <c r="N365" s="24"/>
      <c r="O365" s="24"/>
      <c r="P365" s="24"/>
      <c r="AG365" s="44"/>
      <c r="AH365" s="44"/>
      <c r="AI365" s="44"/>
      <c r="AJ365" s="44"/>
      <c r="AK365" s="44"/>
      <c r="AL365" s="44"/>
      <c r="AM365" s="44"/>
      <c r="AN365" s="44"/>
      <c r="AO365" s="44"/>
      <c r="AP365" s="44"/>
      <c r="AQ365" s="44"/>
      <c r="AR365" s="44"/>
      <c r="AS365" s="44"/>
      <c r="AT365" s="44"/>
      <c r="AU365" s="44"/>
      <c r="AV365" s="44"/>
      <c r="AW365" s="44"/>
      <c r="AX365" s="44"/>
      <c r="AY365" s="44"/>
      <c r="AZ365" s="44"/>
      <c r="BA365" s="44"/>
      <c r="BB365" s="44"/>
      <c r="BC365" s="44"/>
      <c r="BD365" s="44"/>
      <c r="BE365" s="44"/>
      <c r="BF365" s="44"/>
      <c r="BG365" s="44"/>
      <c r="BH365" s="44"/>
      <c r="BI365" s="44"/>
      <c r="BJ365" s="44"/>
      <c r="BK365" s="44"/>
      <c r="BL365" s="44"/>
      <c r="BM365" s="44"/>
      <c r="BN365" s="44"/>
      <c r="BO365" s="44"/>
      <c r="BP365" s="44"/>
      <c r="BQ365" s="44"/>
      <c r="BR365" s="44"/>
      <c r="BS365" s="44"/>
      <c r="BT365" s="44"/>
    </row>
    <row r="366" spans="2:72" x14ac:dyDescent="0.15">
      <c r="B366" s="112"/>
      <c r="C366" s="24"/>
      <c r="D366" s="24"/>
      <c r="E366" s="24"/>
      <c r="F366" s="24"/>
      <c r="G366" s="24"/>
      <c r="H366" s="24"/>
      <c r="I366" s="24"/>
      <c r="J366" s="24"/>
      <c r="K366" s="24"/>
      <c r="L366" s="24"/>
      <c r="M366" s="24"/>
      <c r="N366" s="24"/>
      <c r="O366" s="24"/>
      <c r="P366" s="24"/>
      <c r="AG366" s="44"/>
      <c r="AH366" s="44"/>
      <c r="AI366" s="44"/>
      <c r="AJ366" s="44"/>
      <c r="AK366" s="44"/>
      <c r="AL366" s="44"/>
      <c r="AM366" s="44"/>
      <c r="AN366" s="44"/>
      <c r="AO366" s="44"/>
      <c r="AP366" s="44"/>
      <c r="AQ366" s="44"/>
      <c r="AR366" s="44"/>
      <c r="AS366" s="44"/>
      <c r="AT366" s="44"/>
      <c r="AU366" s="44"/>
      <c r="AV366" s="44"/>
      <c r="AW366" s="44"/>
      <c r="AX366" s="44"/>
      <c r="AY366" s="44"/>
      <c r="AZ366" s="44"/>
      <c r="BA366" s="44"/>
      <c r="BB366" s="44"/>
      <c r="BC366" s="44"/>
      <c r="BD366" s="44"/>
      <c r="BE366" s="44"/>
      <c r="BF366" s="44"/>
      <c r="BG366" s="44"/>
      <c r="BH366" s="44"/>
      <c r="BI366" s="44"/>
      <c r="BJ366" s="44"/>
      <c r="BK366" s="44"/>
      <c r="BL366" s="44"/>
      <c r="BM366" s="44"/>
      <c r="BN366" s="44"/>
      <c r="BO366" s="44"/>
      <c r="BP366" s="44"/>
      <c r="BQ366" s="44"/>
      <c r="BR366" s="44"/>
      <c r="BS366" s="44"/>
      <c r="BT366" s="44"/>
    </row>
    <row r="367" spans="2:72" x14ac:dyDescent="0.15">
      <c r="B367" s="112"/>
      <c r="C367" s="24"/>
      <c r="D367" s="24"/>
      <c r="E367" s="24"/>
      <c r="F367" s="24"/>
      <c r="G367" s="24"/>
      <c r="H367" s="24"/>
      <c r="I367" s="24"/>
      <c r="J367" s="24"/>
      <c r="K367" s="24"/>
      <c r="L367" s="24"/>
      <c r="M367" s="24"/>
      <c r="N367" s="24"/>
      <c r="O367" s="24"/>
      <c r="P367" s="24"/>
      <c r="AG367" s="44"/>
      <c r="AH367" s="44"/>
      <c r="AI367" s="44"/>
      <c r="AJ367" s="44"/>
      <c r="AK367" s="44"/>
      <c r="AL367" s="44"/>
      <c r="AM367" s="44"/>
      <c r="AN367" s="44"/>
      <c r="AO367" s="44"/>
      <c r="AP367" s="44"/>
      <c r="AQ367" s="44"/>
      <c r="AR367" s="44"/>
      <c r="AS367" s="44"/>
      <c r="AT367" s="44"/>
      <c r="AU367" s="44"/>
      <c r="AV367" s="44"/>
      <c r="AW367" s="44"/>
      <c r="AX367" s="44"/>
      <c r="AY367" s="44"/>
      <c r="AZ367" s="44"/>
      <c r="BA367" s="44"/>
      <c r="BB367" s="44"/>
      <c r="BC367" s="44"/>
      <c r="BD367" s="44"/>
      <c r="BE367" s="44"/>
      <c r="BF367" s="44"/>
      <c r="BG367" s="44"/>
      <c r="BH367" s="44"/>
      <c r="BI367" s="44"/>
      <c r="BJ367" s="44"/>
      <c r="BK367" s="44"/>
      <c r="BL367" s="44"/>
      <c r="BM367" s="44"/>
      <c r="BN367" s="44"/>
      <c r="BO367" s="44"/>
      <c r="BP367" s="44"/>
      <c r="BQ367" s="44"/>
      <c r="BR367" s="44"/>
      <c r="BS367" s="44"/>
      <c r="BT367" s="44"/>
    </row>
    <row r="368" spans="2:72" x14ac:dyDescent="0.15">
      <c r="B368" s="112"/>
      <c r="C368" s="24"/>
      <c r="D368" s="24"/>
      <c r="E368" s="24"/>
      <c r="F368" s="24"/>
      <c r="G368" s="24"/>
      <c r="H368" s="24"/>
      <c r="I368" s="24"/>
      <c r="J368" s="24"/>
      <c r="K368" s="24"/>
      <c r="L368" s="24"/>
      <c r="M368" s="24"/>
      <c r="N368" s="24"/>
      <c r="O368" s="24"/>
      <c r="P368" s="24"/>
      <c r="AG368" s="44"/>
      <c r="AH368" s="44"/>
      <c r="AI368" s="44"/>
      <c r="AJ368" s="44"/>
      <c r="AK368" s="44"/>
      <c r="AL368" s="44"/>
      <c r="AM368" s="44"/>
      <c r="AN368" s="44"/>
      <c r="AO368" s="44"/>
      <c r="AP368" s="44"/>
      <c r="AQ368" s="44"/>
      <c r="AR368" s="44"/>
      <c r="AS368" s="44"/>
      <c r="AT368" s="44"/>
      <c r="AU368" s="44"/>
      <c r="AV368" s="44"/>
      <c r="AW368" s="44"/>
      <c r="AX368" s="44"/>
      <c r="AY368" s="44"/>
      <c r="AZ368" s="44"/>
      <c r="BA368" s="44"/>
      <c r="BB368" s="44"/>
      <c r="BC368" s="44"/>
      <c r="BD368" s="44"/>
      <c r="BE368" s="44"/>
      <c r="BF368" s="44"/>
      <c r="BG368" s="44"/>
      <c r="BH368" s="44"/>
      <c r="BI368" s="44"/>
      <c r="BJ368" s="44"/>
      <c r="BK368" s="44"/>
      <c r="BL368" s="44"/>
      <c r="BM368" s="44"/>
      <c r="BN368" s="44"/>
      <c r="BO368" s="44"/>
      <c r="BP368" s="44"/>
      <c r="BQ368" s="44"/>
      <c r="BR368" s="44"/>
      <c r="BS368" s="44"/>
      <c r="BT368" s="44"/>
    </row>
    <row r="369" spans="2:72" x14ac:dyDescent="0.15">
      <c r="B369" s="112"/>
      <c r="C369" s="24"/>
      <c r="D369" s="24"/>
      <c r="E369" s="24"/>
      <c r="F369" s="24"/>
      <c r="G369" s="24"/>
      <c r="H369" s="24"/>
      <c r="I369" s="24"/>
      <c r="J369" s="24"/>
      <c r="K369" s="24"/>
      <c r="L369" s="24"/>
      <c r="M369" s="24"/>
      <c r="N369" s="24"/>
      <c r="O369" s="24"/>
      <c r="P369" s="24"/>
      <c r="AG369" s="44"/>
      <c r="AH369" s="44"/>
      <c r="AI369" s="44"/>
      <c r="AJ369" s="44"/>
      <c r="AK369" s="44"/>
      <c r="AL369" s="44"/>
      <c r="AM369" s="44"/>
      <c r="AN369" s="44"/>
      <c r="AO369" s="44"/>
      <c r="AP369" s="44"/>
      <c r="AQ369" s="44"/>
      <c r="AR369" s="44"/>
      <c r="AS369" s="44"/>
      <c r="AT369" s="44"/>
      <c r="AU369" s="44"/>
      <c r="AV369" s="44"/>
      <c r="AW369" s="44"/>
      <c r="AX369" s="44"/>
      <c r="AY369" s="44"/>
      <c r="AZ369" s="44"/>
      <c r="BA369" s="44"/>
      <c r="BB369" s="44"/>
      <c r="BC369" s="44"/>
      <c r="BD369" s="44"/>
      <c r="BE369" s="44"/>
      <c r="BF369" s="44"/>
      <c r="BG369" s="44"/>
      <c r="BH369" s="44"/>
      <c r="BI369" s="44"/>
      <c r="BJ369" s="44"/>
      <c r="BK369" s="44"/>
      <c r="BL369" s="44"/>
      <c r="BM369" s="44"/>
      <c r="BN369" s="44"/>
      <c r="BO369" s="44"/>
      <c r="BP369" s="44"/>
      <c r="BQ369" s="44"/>
      <c r="BR369" s="44"/>
      <c r="BS369" s="44"/>
      <c r="BT369" s="44"/>
    </row>
    <row r="370" spans="2:72" x14ac:dyDescent="0.15">
      <c r="B370" s="112"/>
      <c r="C370" s="24"/>
      <c r="D370" s="24"/>
      <c r="E370" s="24"/>
      <c r="F370" s="24"/>
      <c r="G370" s="24"/>
      <c r="H370" s="24"/>
      <c r="I370" s="24"/>
      <c r="J370" s="24"/>
      <c r="K370" s="24"/>
      <c r="L370" s="24"/>
      <c r="M370" s="24"/>
      <c r="N370" s="24"/>
      <c r="O370" s="24"/>
      <c r="P370" s="24"/>
      <c r="AG370" s="44"/>
      <c r="AH370" s="44"/>
      <c r="AI370" s="44"/>
      <c r="AJ370" s="44"/>
      <c r="AK370" s="44"/>
      <c r="AL370" s="44"/>
      <c r="AM370" s="44"/>
      <c r="AN370" s="44"/>
      <c r="AO370" s="44"/>
      <c r="AP370" s="44"/>
      <c r="AQ370" s="44"/>
      <c r="AR370" s="44"/>
      <c r="AS370" s="44"/>
      <c r="AT370" s="44"/>
      <c r="AU370" s="44"/>
      <c r="AV370" s="44"/>
      <c r="AW370" s="44"/>
      <c r="AX370" s="44"/>
      <c r="AY370" s="44"/>
      <c r="AZ370" s="44"/>
      <c r="BA370" s="44"/>
      <c r="BB370" s="44"/>
      <c r="BC370" s="44"/>
      <c r="BD370" s="44"/>
      <c r="BE370" s="44"/>
      <c r="BF370" s="44"/>
      <c r="BG370" s="44"/>
      <c r="BH370" s="44"/>
      <c r="BI370" s="44"/>
      <c r="BJ370" s="44"/>
      <c r="BK370" s="44"/>
      <c r="BL370" s="44"/>
      <c r="BM370" s="44"/>
      <c r="BN370" s="44"/>
      <c r="BO370" s="44"/>
      <c r="BP370" s="44"/>
      <c r="BQ370" s="44"/>
      <c r="BR370" s="44"/>
      <c r="BS370" s="44"/>
      <c r="BT370" s="44"/>
    </row>
    <row r="371" spans="2:72" x14ac:dyDescent="0.15">
      <c r="B371" s="112"/>
      <c r="C371" s="24"/>
      <c r="D371" s="24"/>
      <c r="E371" s="24"/>
      <c r="F371" s="24"/>
      <c r="G371" s="24"/>
      <c r="H371" s="24"/>
      <c r="I371" s="24"/>
      <c r="J371" s="24"/>
      <c r="K371" s="24"/>
      <c r="L371" s="24"/>
      <c r="M371" s="24"/>
      <c r="N371" s="24"/>
      <c r="O371" s="24"/>
      <c r="P371" s="24"/>
      <c r="AG371" s="44"/>
      <c r="AH371" s="44"/>
      <c r="AI371" s="44"/>
      <c r="AJ371" s="44"/>
      <c r="AK371" s="44"/>
      <c r="AL371" s="44"/>
      <c r="AM371" s="44"/>
      <c r="AN371" s="44"/>
      <c r="AO371" s="44"/>
      <c r="AP371" s="44"/>
      <c r="AQ371" s="44"/>
      <c r="AR371" s="44"/>
      <c r="AS371" s="44"/>
      <c r="AT371" s="44"/>
      <c r="AU371" s="44"/>
      <c r="AV371" s="44"/>
      <c r="AW371" s="44"/>
      <c r="AX371" s="44"/>
      <c r="AY371" s="44"/>
      <c r="AZ371" s="44"/>
      <c r="BA371" s="44"/>
      <c r="BB371" s="44"/>
      <c r="BC371" s="44"/>
      <c r="BD371" s="44"/>
      <c r="BE371" s="44"/>
      <c r="BF371" s="44"/>
      <c r="BG371" s="44"/>
      <c r="BH371" s="44"/>
      <c r="BI371" s="44"/>
      <c r="BJ371" s="44"/>
      <c r="BK371" s="44"/>
      <c r="BL371" s="44"/>
      <c r="BM371" s="44"/>
      <c r="BN371" s="44"/>
      <c r="BO371" s="44"/>
      <c r="BP371" s="44"/>
      <c r="BQ371" s="44"/>
      <c r="BR371" s="44"/>
      <c r="BS371" s="44"/>
      <c r="BT371" s="44"/>
    </row>
    <row r="372" spans="2:72" x14ac:dyDescent="0.15">
      <c r="B372" s="112"/>
      <c r="C372" s="24"/>
      <c r="D372" s="24"/>
      <c r="E372" s="24"/>
      <c r="F372" s="24"/>
      <c r="G372" s="24"/>
      <c r="H372" s="24"/>
      <c r="I372" s="24"/>
      <c r="J372" s="24"/>
      <c r="K372" s="24"/>
      <c r="L372" s="24"/>
      <c r="M372" s="24"/>
      <c r="N372" s="24"/>
      <c r="O372" s="24"/>
      <c r="P372" s="24"/>
      <c r="AG372" s="44"/>
      <c r="AH372" s="44"/>
      <c r="AI372" s="44"/>
      <c r="AJ372" s="44"/>
      <c r="AK372" s="44"/>
      <c r="AL372" s="44"/>
      <c r="AM372" s="44"/>
      <c r="AN372" s="44"/>
      <c r="AO372" s="44"/>
      <c r="AP372" s="44"/>
      <c r="AQ372" s="44"/>
      <c r="AR372" s="44"/>
      <c r="AS372" s="44"/>
      <c r="AT372" s="44"/>
      <c r="AU372" s="44"/>
      <c r="AV372" s="44"/>
      <c r="AW372" s="44"/>
      <c r="AX372" s="44"/>
      <c r="AY372" s="44"/>
      <c r="AZ372" s="44"/>
      <c r="BA372" s="44"/>
      <c r="BB372" s="44"/>
      <c r="BC372" s="44"/>
      <c r="BD372" s="44"/>
      <c r="BE372" s="44"/>
      <c r="BF372" s="44"/>
      <c r="BG372" s="44"/>
      <c r="BH372" s="44"/>
      <c r="BI372" s="44"/>
      <c r="BJ372" s="44"/>
      <c r="BK372" s="44"/>
      <c r="BL372" s="44"/>
      <c r="BM372" s="44"/>
      <c r="BN372" s="44"/>
      <c r="BO372" s="44"/>
      <c r="BP372" s="44"/>
      <c r="BQ372" s="44"/>
      <c r="BR372" s="44"/>
      <c r="BS372" s="44"/>
      <c r="BT372" s="44"/>
    </row>
    <row r="373" spans="2:72" x14ac:dyDescent="0.15">
      <c r="B373" s="112"/>
      <c r="C373" s="24"/>
      <c r="D373" s="24"/>
      <c r="E373" s="24"/>
      <c r="F373" s="24"/>
      <c r="G373" s="24"/>
      <c r="H373" s="24"/>
      <c r="I373" s="24"/>
      <c r="J373" s="24"/>
      <c r="K373" s="24"/>
      <c r="L373" s="24"/>
      <c r="M373" s="24"/>
      <c r="N373" s="24"/>
      <c r="O373" s="24"/>
      <c r="P373" s="24"/>
      <c r="AG373" s="44"/>
      <c r="AH373" s="44"/>
      <c r="AI373" s="44"/>
      <c r="AJ373" s="44"/>
      <c r="AK373" s="44"/>
      <c r="AL373" s="44"/>
      <c r="AM373" s="44"/>
      <c r="AN373" s="44"/>
      <c r="AO373" s="44"/>
      <c r="AP373" s="44"/>
      <c r="AQ373" s="44"/>
      <c r="AR373" s="44"/>
      <c r="AS373" s="44"/>
      <c r="AT373" s="44"/>
      <c r="AU373" s="44"/>
      <c r="AV373" s="44"/>
      <c r="AW373" s="44"/>
      <c r="AX373" s="44"/>
      <c r="AY373" s="44"/>
      <c r="AZ373" s="44"/>
      <c r="BA373" s="44"/>
      <c r="BB373" s="44"/>
      <c r="BC373" s="44"/>
      <c r="BD373" s="44"/>
      <c r="BE373" s="44"/>
      <c r="BF373" s="44"/>
      <c r="BG373" s="44"/>
      <c r="BH373" s="44"/>
      <c r="BI373" s="44"/>
      <c r="BJ373" s="44"/>
      <c r="BK373" s="44"/>
      <c r="BL373" s="44"/>
      <c r="BM373" s="44"/>
      <c r="BN373" s="44"/>
      <c r="BO373" s="44"/>
      <c r="BP373" s="44"/>
      <c r="BQ373" s="44"/>
      <c r="BR373" s="44"/>
      <c r="BS373" s="44"/>
      <c r="BT373" s="44"/>
    </row>
    <row r="374" spans="2:72" x14ac:dyDescent="0.15">
      <c r="B374" s="112"/>
      <c r="C374" s="24"/>
      <c r="D374" s="24"/>
      <c r="E374" s="24"/>
      <c r="F374" s="24"/>
      <c r="G374" s="24"/>
      <c r="H374" s="24"/>
      <c r="I374" s="24"/>
      <c r="J374" s="24"/>
      <c r="K374" s="24"/>
      <c r="L374" s="24"/>
      <c r="M374" s="24"/>
      <c r="N374" s="24"/>
      <c r="O374" s="24"/>
      <c r="P374" s="24"/>
      <c r="AG374" s="44"/>
      <c r="AH374" s="44"/>
      <c r="AI374" s="44"/>
      <c r="AJ374" s="44"/>
      <c r="AK374" s="44"/>
      <c r="AL374" s="44"/>
      <c r="AM374" s="44"/>
      <c r="AN374" s="44"/>
      <c r="AO374" s="44"/>
      <c r="AP374" s="44"/>
      <c r="AQ374" s="44"/>
      <c r="AR374" s="44"/>
      <c r="AS374" s="44"/>
      <c r="AT374" s="44"/>
      <c r="AU374" s="44"/>
      <c r="AV374" s="44"/>
      <c r="AW374" s="44"/>
      <c r="AX374" s="44"/>
      <c r="AY374" s="44"/>
      <c r="AZ374" s="44"/>
      <c r="BA374" s="44"/>
      <c r="BB374" s="44"/>
      <c r="BC374" s="44"/>
      <c r="BD374" s="44"/>
      <c r="BE374" s="44"/>
      <c r="BF374" s="44"/>
      <c r="BG374" s="44"/>
      <c r="BH374" s="44"/>
      <c r="BI374" s="44"/>
      <c r="BJ374" s="44"/>
      <c r="BK374" s="44"/>
      <c r="BL374" s="44"/>
      <c r="BM374" s="44"/>
      <c r="BN374" s="44"/>
      <c r="BO374" s="44"/>
      <c r="BP374" s="44"/>
      <c r="BQ374" s="44"/>
      <c r="BR374" s="44"/>
      <c r="BS374" s="44"/>
      <c r="BT374" s="44"/>
    </row>
    <row r="375" spans="2:72" x14ac:dyDescent="0.15">
      <c r="B375" s="112"/>
      <c r="C375" s="24"/>
      <c r="D375" s="24"/>
      <c r="E375" s="24"/>
      <c r="F375" s="24"/>
      <c r="G375" s="24"/>
      <c r="H375" s="24"/>
      <c r="I375" s="24"/>
      <c r="J375" s="24"/>
      <c r="K375" s="24"/>
      <c r="L375" s="24"/>
      <c r="M375" s="24"/>
      <c r="N375" s="24"/>
      <c r="O375" s="24"/>
      <c r="P375" s="24"/>
      <c r="AG375" s="44"/>
      <c r="AH375" s="44"/>
      <c r="AI375" s="44"/>
      <c r="AJ375" s="44"/>
      <c r="AK375" s="44"/>
      <c r="AL375" s="44"/>
      <c r="AM375" s="44"/>
      <c r="AN375" s="44"/>
      <c r="AO375" s="44"/>
      <c r="AP375" s="44"/>
      <c r="AQ375" s="44"/>
      <c r="AR375" s="44"/>
      <c r="AS375" s="44"/>
      <c r="AT375" s="44"/>
      <c r="AU375" s="44"/>
      <c r="AV375" s="44"/>
      <c r="AW375" s="44"/>
      <c r="AX375" s="44"/>
      <c r="AY375" s="44"/>
      <c r="AZ375" s="44"/>
      <c r="BA375" s="44"/>
      <c r="BB375" s="44"/>
      <c r="BC375" s="44"/>
      <c r="BD375" s="44"/>
      <c r="BE375" s="44"/>
      <c r="BF375" s="44"/>
      <c r="BG375" s="44"/>
      <c r="BH375" s="44"/>
      <c r="BI375" s="44"/>
      <c r="BJ375" s="44"/>
      <c r="BK375" s="44"/>
      <c r="BL375" s="44"/>
      <c r="BM375" s="44"/>
      <c r="BN375" s="44"/>
      <c r="BO375" s="44"/>
      <c r="BP375" s="44"/>
      <c r="BQ375" s="44"/>
      <c r="BR375" s="44"/>
      <c r="BS375" s="44"/>
      <c r="BT375" s="44"/>
    </row>
    <row r="376" spans="2:72" x14ac:dyDescent="0.15">
      <c r="B376" s="112"/>
      <c r="C376" s="24"/>
      <c r="D376" s="24"/>
      <c r="E376" s="24"/>
      <c r="F376" s="24"/>
      <c r="G376" s="24"/>
      <c r="H376" s="24"/>
      <c r="I376" s="24"/>
      <c r="J376" s="24"/>
      <c r="K376" s="24"/>
      <c r="L376" s="24"/>
      <c r="M376" s="24"/>
      <c r="N376" s="24"/>
      <c r="O376" s="24"/>
      <c r="P376" s="24"/>
      <c r="AG376" s="44"/>
      <c r="AH376" s="44"/>
      <c r="AI376" s="44"/>
      <c r="AJ376" s="44"/>
      <c r="AK376" s="44"/>
      <c r="AL376" s="44"/>
      <c r="AM376" s="44"/>
      <c r="AN376" s="44"/>
      <c r="AO376" s="44"/>
      <c r="AP376" s="44"/>
      <c r="AQ376" s="44"/>
      <c r="AR376" s="44"/>
      <c r="AS376" s="44"/>
      <c r="AT376" s="44"/>
      <c r="AU376" s="44"/>
      <c r="AV376" s="44"/>
      <c r="AW376" s="44"/>
      <c r="AX376" s="44"/>
      <c r="AY376" s="44"/>
      <c r="AZ376" s="44"/>
      <c r="BA376" s="44"/>
      <c r="BB376" s="44"/>
      <c r="BC376" s="44"/>
      <c r="BD376" s="44"/>
      <c r="BE376" s="44"/>
      <c r="BF376" s="44"/>
      <c r="BG376" s="44"/>
      <c r="BH376" s="44"/>
      <c r="BI376" s="44"/>
      <c r="BJ376" s="44"/>
      <c r="BK376" s="44"/>
      <c r="BL376" s="44"/>
      <c r="BM376" s="44"/>
      <c r="BN376" s="44"/>
      <c r="BO376" s="44"/>
      <c r="BP376" s="44"/>
      <c r="BQ376" s="44"/>
      <c r="BR376" s="44"/>
      <c r="BS376" s="44"/>
      <c r="BT376" s="44"/>
    </row>
    <row r="377" spans="2:72" x14ac:dyDescent="0.15">
      <c r="B377" s="112"/>
      <c r="C377" s="24"/>
      <c r="D377" s="24"/>
      <c r="E377" s="24"/>
      <c r="F377" s="24"/>
      <c r="G377" s="24"/>
      <c r="H377" s="24"/>
      <c r="I377" s="24"/>
      <c r="J377" s="24"/>
      <c r="K377" s="24"/>
      <c r="L377" s="24"/>
      <c r="M377" s="24"/>
      <c r="N377" s="24"/>
      <c r="O377" s="24"/>
      <c r="P377" s="24"/>
      <c r="AG377" s="44"/>
      <c r="AH377" s="44"/>
      <c r="AI377" s="44"/>
      <c r="AJ377" s="44"/>
      <c r="AK377" s="44"/>
      <c r="AL377" s="44"/>
      <c r="AM377" s="44"/>
      <c r="AN377" s="44"/>
      <c r="AO377" s="44"/>
      <c r="AP377" s="44"/>
      <c r="AQ377" s="44"/>
      <c r="AR377" s="44"/>
      <c r="AS377" s="44"/>
      <c r="AT377" s="44"/>
      <c r="AU377" s="44"/>
      <c r="AV377" s="44"/>
      <c r="AW377" s="44"/>
      <c r="AX377" s="44"/>
      <c r="AY377" s="44"/>
      <c r="AZ377" s="44"/>
      <c r="BA377" s="44"/>
      <c r="BB377" s="44"/>
      <c r="BC377" s="44"/>
      <c r="BD377" s="44"/>
      <c r="BE377" s="44"/>
      <c r="BF377" s="44"/>
      <c r="BG377" s="44"/>
      <c r="BH377" s="44"/>
      <c r="BI377" s="44"/>
      <c r="BJ377" s="44"/>
      <c r="BK377" s="44"/>
      <c r="BL377" s="44"/>
      <c r="BM377" s="44"/>
      <c r="BN377" s="44"/>
      <c r="BO377" s="44"/>
      <c r="BP377" s="44"/>
      <c r="BQ377" s="44"/>
      <c r="BR377" s="44"/>
      <c r="BS377" s="44"/>
      <c r="BT377" s="44"/>
    </row>
    <row r="378" spans="2:72" x14ac:dyDescent="0.15">
      <c r="B378" s="112"/>
      <c r="C378" s="24"/>
      <c r="D378" s="24"/>
      <c r="E378" s="24"/>
      <c r="F378" s="24"/>
      <c r="G378" s="24"/>
      <c r="H378" s="24"/>
      <c r="I378" s="24"/>
      <c r="J378" s="24"/>
      <c r="K378" s="24"/>
      <c r="L378" s="24"/>
      <c r="M378" s="24"/>
      <c r="N378" s="24"/>
      <c r="O378" s="24"/>
      <c r="P378" s="24"/>
      <c r="AG378" s="44"/>
      <c r="AH378" s="44"/>
      <c r="AI378" s="44"/>
      <c r="AJ378" s="44"/>
      <c r="AK378" s="44"/>
      <c r="AL378" s="44"/>
      <c r="AM378" s="44"/>
      <c r="AN378" s="44"/>
      <c r="AO378" s="44"/>
      <c r="AP378" s="44"/>
      <c r="AQ378" s="44"/>
      <c r="AR378" s="44"/>
      <c r="AS378" s="44"/>
      <c r="AT378" s="44"/>
      <c r="AU378" s="44"/>
      <c r="AV378" s="44"/>
      <c r="AW378" s="44"/>
      <c r="AX378" s="44"/>
      <c r="AY378" s="44"/>
      <c r="AZ378" s="44"/>
      <c r="BA378" s="44"/>
      <c r="BB378" s="44"/>
      <c r="BC378" s="44"/>
      <c r="BD378" s="44"/>
      <c r="BE378" s="44"/>
      <c r="BF378" s="44"/>
      <c r="BG378" s="44"/>
      <c r="BH378" s="44"/>
      <c r="BI378" s="44"/>
      <c r="BJ378" s="44"/>
      <c r="BK378" s="44"/>
      <c r="BL378" s="44"/>
      <c r="BM378" s="44"/>
      <c r="BN378" s="44"/>
      <c r="BO378" s="44"/>
      <c r="BP378" s="44"/>
      <c r="BQ378" s="44"/>
      <c r="BR378" s="44"/>
      <c r="BS378" s="44"/>
      <c r="BT378" s="44"/>
    </row>
    <row r="379" spans="2:72" x14ac:dyDescent="0.15">
      <c r="B379" s="112"/>
      <c r="C379" s="24"/>
      <c r="D379" s="24"/>
      <c r="E379" s="24"/>
      <c r="F379" s="24"/>
      <c r="G379" s="24"/>
      <c r="H379" s="24"/>
      <c r="I379" s="24"/>
      <c r="J379" s="24"/>
      <c r="K379" s="24"/>
      <c r="L379" s="24"/>
      <c r="M379" s="24"/>
      <c r="N379" s="24"/>
      <c r="O379" s="24"/>
      <c r="P379" s="24"/>
      <c r="AG379" s="44"/>
      <c r="AH379" s="44"/>
      <c r="AI379" s="44"/>
      <c r="AJ379" s="44"/>
      <c r="AK379" s="44"/>
      <c r="AL379" s="44"/>
      <c r="AM379" s="44"/>
      <c r="AN379" s="44"/>
      <c r="AO379" s="44"/>
      <c r="AP379" s="44"/>
      <c r="AQ379" s="44"/>
      <c r="AR379" s="44"/>
      <c r="AS379" s="44"/>
      <c r="AT379" s="44"/>
      <c r="AU379" s="44"/>
      <c r="AV379" s="44"/>
      <c r="AW379" s="44"/>
      <c r="AX379" s="44"/>
      <c r="AY379" s="44"/>
      <c r="AZ379" s="44"/>
      <c r="BA379" s="44"/>
      <c r="BB379" s="44"/>
      <c r="BC379" s="44"/>
      <c r="BD379" s="44"/>
      <c r="BE379" s="44"/>
      <c r="BF379" s="44"/>
      <c r="BG379" s="44"/>
      <c r="BH379" s="44"/>
      <c r="BI379" s="44"/>
      <c r="BJ379" s="44"/>
      <c r="BK379" s="44"/>
      <c r="BL379" s="44"/>
      <c r="BM379" s="44"/>
      <c r="BN379" s="44"/>
      <c r="BO379" s="44"/>
      <c r="BP379" s="44"/>
      <c r="BQ379" s="44"/>
      <c r="BR379" s="44"/>
      <c r="BS379" s="44"/>
      <c r="BT379" s="44"/>
    </row>
    <row r="380" spans="2:72" x14ac:dyDescent="0.15">
      <c r="B380" s="112"/>
      <c r="C380" s="24"/>
      <c r="D380" s="24"/>
      <c r="E380" s="24"/>
      <c r="F380" s="24"/>
      <c r="G380" s="24"/>
      <c r="H380" s="24"/>
      <c r="I380" s="24"/>
      <c r="J380" s="24"/>
      <c r="K380" s="24"/>
      <c r="L380" s="24"/>
      <c r="M380" s="24"/>
      <c r="N380" s="24"/>
      <c r="O380" s="24"/>
      <c r="P380" s="24"/>
      <c r="AG380" s="44"/>
      <c r="AH380" s="44"/>
      <c r="AI380" s="44"/>
      <c r="AJ380" s="44"/>
      <c r="AK380" s="44"/>
      <c r="AL380" s="44"/>
      <c r="AM380" s="44"/>
      <c r="AN380" s="44"/>
      <c r="AO380" s="44"/>
      <c r="AP380" s="44"/>
      <c r="AQ380" s="44"/>
      <c r="AR380" s="44"/>
      <c r="AS380" s="44"/>
      <c r="AT380" s="44"/>
      <c r="AU380" s="44"/>
      <c r="AV380" s="44"/>
      <c r="AW380" s="44"/>
      <c r="AX380" s="44"/>
      <c r="AY380" s="44"/>
      <c r="AZ380" s="44"/>
      <c r="BA380" s="44"/>
      <c r="BB380" s="44"/>
      <c r="BC380" s="44"/>
      <c r="BD380" s="44"/>
      <c r="BE380" s="44"/>
      <c r="BF380" s="44"/>
      <c r="BG380" s="44"/>
      <c r="BH380" s="44"/>
      <c r="BI380" s="44"/>
      <c r="BJ380" s="44"/>
      <c r="BK380" s="44"/>
      <c r="BL380" s="44"/>
      <c r="BM380" s="44"/>
      <c r="BN380" s="44"/>
      <c r="BO380" s="44"/>
      <c r="BP380" s="44"/>
      <c r="BQ380" s="44"/>
      <c r="BR380" s="44"/>
      <c r="BS380" s="44"/>
      <c r="BT380" s="44"/>
    </row>
    <row r="381" spans="2:72" x14ac:dyDescent="0.15">
      <c r="B381" s="112"/>
      <c r="C381" s="24"/>
      <c r="D381" s="24"/>
      <c r="E381" s="24"/>
      <c r="F381" s="24"/>
      <c r="G381" s="24"/>
      <c r="H381" s="24"/>
      <c r="I381" s="24"/>
      <c r="J381" s="24"/>
      <c r="K381" s="24"/>
      <c r="L381" s="24"/>
      <c r="M381" s="24"/>
      <c r="N381" s="24"/>
      <c r="O381" s="24"/>
      <c r="P381" s="24"/>
      <c r="AG381" s="44"/>
      <c r="AH381" s="44"/>
      <c r="AI381" s="44"/>
      <c r="AJ381" s="44"/>
      <c r="AK381" s="44"/>
      <c r="AL381" s="44"/>
      <c r="AM381" s="44"/>
      <c r="AN381" s="44"/>
      <c r="AO381" s="44"/>
      <c r="AP381" s="44"/>
      <c r="AQ381" s="44"/>
      <c r="AR381" s="44"/>
      <c r="AS381" s="44"/>
      <c r="AT381" s="44"/>
      <c r="AU381" s="44"/>
      <c r="AV381" s="44"/>
      <c r="AW381" s="44"/>
      <c r="AX381" s="44"/>
      <c r="AY381" s="44"/>
      <c r="AZ381" s="44"/>
      <c r="BA381" s="44"/>
      <c r="BB381" s="44"/>
      <c r="BC381" s="44"/>
      <c r="BD381" s="44"/>
      <c r="BE381" s="44"/>
      <c r="BF381" s="44"/>
      <c r="BG381" s="44"/>
      <c r="BH381" s="44"/>
      <c r="BI381" s="44"/>
      <c r="BJ381" s="44"/>
      <c r="BK381" s="44"/>
      <c r="BL381" s="44"/>
      <c r="BM381" s="44"/>
      <c r="BN381" s="44"/>
      <c r="BO381" s="44"/>
      <c r="BP381" s="44"/>
      <c r="BQ381" s="44"/>
      <c r="BR381" s="44"/>
      <c r="BS381" s="44"/>
      <c r="BT381" s="44"/>
    </row>
    <row r="382" spans="2:72" x14ac:dyDescent="0.15">
      <c r="B382" s="112"/>
      <c r="C382" s="24"/>
      <c r="D382" s="24"/>
      <c r="E382" s="24"/>
      <c r="F382" s="24"/>
      <c r="G382" s="24"/>
      <c r="H382" s="24"/>
      <c r="I382" s="24"/>
      <c r="J382" s="24"/>
      <c r="K382" s="24"/>
      <c r="L382" s="24"/>
      <c r="M382" s="24"/>
      <c r="N382" s="24"/>
      <c r="O382" s="24"/>
      <c r="P382" s="24"/>
      <c r="AG382" s="44"/>
      <c r="AH382" s="44"/>
      <c r="AI382" s="44"/>
      <c r="AJ382" s="44"/>
      <c r="AK382" s="44"/>
      <c r="AL382" s="44"/>
      <c r="AM382" s="44"/>
      <c r="AN382" s="44"/>
      <c r="AO382" s="44"/>
      <c r="AP382" s="44"/>
      <c r="AQ382" s="44"/>
      <c r="AR382" s="44"/>
      <c r="AS382" s="44"/>
      <c r="AT382" s="44"/>
      <c r="AU382" s="44"/>
      <c r="AV382" s="44"/>
      <c r="AW382" s="44"/>
      <c r="AX382" s="44"/>
      <c r="AY382" s="44"/>
      <c r="AZ382" s="44"/>
      <c r="BA382" s="44"/>
      <c r="BB382" s="44"/>
      <c r="BC382" s="44"/>
      <c r="BD382" s="44"/>
      <c r="BE382" s="44"/>
      <c r="BF382" s="44"/>
      <c r="BG382" s="44"/>
      <c r="BH382" s="44"/>
      <c r="BI382" s="44"/>
      <c r="BJ382" s="44"/>
      <c r="BK382" s="44"/>
      <c r="BL382" s="44"/>
      <c r="BM382" s="44"/>
      <c r="BN382" s="44"/>
      <c r="BO382" s="44"/>
      <c r="BP382" s="44"/>
      <c r="BQ382" s="44"/>
      <c r="BR382" s="44"/>
      <c r="BS382" s="44"/>
      <c r="BT382" s="44"/>
    </row>
    <row r="383" spans="2:72" x14ac:dyDescent="0.15">
      <c r="B383" s="112"/>
      <c r="C383" s="24"/>
      <c r="D383" s="24"/>
      <c r="E383" s="24"/>
      <c r="F383" s="24"/>
      <c r="G383" s="24"/>
      <c r="H383" s="24"/>
      <c r="I383" s="24"/>
      <c r="J383" s="24"/>
      <c r="K383" s="24"/>
      <c r="L383" s="24"/>
      <c r="M383" s="24"/>
      <c r="N383" s="24"/>
      <c r="O383" s="24"/>
      <c r="P383" s="24"/>
      <c r="AG383" s="44"/>
      <c r="AH383" s="44"/>
      <c r="AI383" s="44"/>
      <c r="AJ383" s="44"/>
      <c r="AK383" s="44"/>
      <c r="AL383" s="44"/>
      <c r="AM383" s="44"/>
      <c r="AN383" s="44"/>
      <c r="AO383" s="44"/>
      <c r="AP383" s="44"/>
      <c r="AQ383" s="44"/>
      <c r="AR383" s="44"/>
      <c r="AS383" s="44"/>
      <c r="AT383" s="44"/>
      <c r="AU383" s="44"/>
      <c r="AV383" s="44"/>
      <c r="AW383" s="44"/>
      <c r="AX383" s="44"/>
      <c r="AY383" s="44"/>
      <c r="AZ383" s="44"/>
      <c r="BA383" s="44"/>
      <c r="BB383" s="44"/>
      <c r="BC383" s="44"/>
      <c r="BD383" s="44"/>
      <c r="BE383" s="44"/>
      <c r="BF383" s="44"/>
      <c r="BG383" s="44"/>
      <c r="BH383" s="44"/>
      <c r="BI383" s="44"/>
      <c r="BJ383" s="44"/>
      <c r="BK383" s="44"/>
      <c r="BL383" s="44"/>
      <c r="BM383" s="44"/>
      <c r="BN383" s="44"/>
      <c r="BO383" s="44"/>
      <c r="BP383" s="44"/>
      <c r="BQ383" s="44"/>
      <c r="BR383" s="44"/>
      <c r="BS383" s="44"/>
      <c r="BT383" s="44"/>
    </row>
    <row r="384" spans="2:72" x14ac:dyDescent="0.15">
      <c r="B384" s="112"/>
      <c r="C384" s="24"/>
      <c r="D384" s="24"/>
      <c r="E384" s="24"/>
      <c r="F384" s="24"/>
      <c r="G384" s="24"/>
      <c r="H384" s="24"/>
      <c r="I384" s="24"/>
      <c r="J384" s="24"/>
      <c r="K384" s="24"/>
      <c r="L384" s="24"/>
      <c r="M384" s="24"/>
      <c r="N384" s="24"/>
      <c r="O384" s="24"/>
      <c r="P384" s="24"/>
      <c r="AG384" s="44"/>
      <c r="AH384" s="44"/>
      <c r="AI384" s="44"/>
      <c r="AJ384" s="44"/>
      <c r="AK384" s="44"/>
      <c r="AL384" s="44"/>
      <c r="AM384" s="44"/>
      <c r="AN384" s="44"/>
      <c r="AO384" s="44"/>
      <c r="AP384" s="44"/>
      <c r="AQ384" s="44"/>
      <c r="AR384" s="44"/>
      <c r="AS384" s="44"/>
      <c r="AT384" s="44"/>
      <c r="AU384" s="44"/>
      <c r="AV384" s="44"/>
      <c r="AW384" s="44"/>
      <c r="AX384" s="44"/>
      <c r="AY384" s="44"/>
      <c r="AZ384" s="44"/>
      <c r="BA384" s="44"/>
      <c r="BB384" s="44"/>
      <c r="BC384" s="44"/>
      <c r="BD384" s="44"/>
      <c r="BE384" s="44"/>
      <c r="BF384" s="44"/>
      <c r="BG384" s="44"/>
      <c r="BH384" s="44"/>
      <c r="BI384" s="44"/>
      <c r="BJ384" s="44"/>
      <c r="BK384" s="44"/>
      <c r="BL384" s="44"/>
      <c r="BM384" s="44"/>
      <c r="BN384" s="44"/>
      <c r="BO384" s="44"/>
      <c r="BP384" s="44"/>
      <c r="BQ384" s="44"/>
      <c r="BR384" s="44"/>
      <c r="BS384" s="44"/>
      <c r="BT384" s="44"/>
    </row>
    <row r="385" spans="2:72" x14ac:dyDescent="0.15">
      <c r="B385" s="112"/>
      <c r="C385" s="24"/>
      <c r="D385" s="24"/>
      <c r="E385" s="24"/>
      <c r="F385" s="24"/>
      <c r="G385" s="24"/>
      <c r="H385" s="24"/>
      <c r="I385" s="24"/>
      <c r="J385" s="24"/>
      <c r="K385" s="24"/>
      <c r="L385" s="24"/>
      <c r="M385" s="24"/>
      <c r="N385" s="24"/>
      <c r="O385" s="24"/>
      <c r="P385" s="24"/>
      <c r="AG385" s="44"/>
      <c r="AH385" s="44"/>
      <c r="AI385" s="44"/>
      <c r="AJ385" s="44"/>
      <c r="AK385" s="44"/>
      <c r="AL385" s="44"/>
      <c r="AM385" s="44"/>
      <c r="AN385" s="44"/>
      <c r="AO385" s="44"/>
      <c r="AP385" s="44"/>
      <c r="AQ385" s="44"/>
      <c r="AR385" s="44"/>
      <c r="AS385" s="44"/>
      <c r="AT385" s="44"/>
      <c r="AU385" s="44"/>
      <c r="AV385" s="44"/>
      <c r="AW385" s="44"/>
      <c r="AX385" s="44"/>
      <c r="AY385" s="44"/>
      <c r="AZ385" s="44"/>
      <c r="BA385" s="44"/>
      <c r="BB385" s="44"/>
      <c r="BC385" s="44"/>
      <c r="BD385" s="44"/>
      <c r="BE385" s="44"/>
      <c r="BF385" s="44"/>
      <c r="BG385" s="44"/>
      <c r="BH385" s="44"/>
      <c r="BI385" s="44"/>
      <c r="BJ385" s="44"/>
      <c r="BK385" s="44"/>
      <c r="BL385" s="44"/>
      <c r="BM385" s="44"/>
      <c r="BN385" s="44"/>
      <c r="BO385" s="44"/>
      <c r="BP385" s="44"/>
      <c r="BQ385" s="44"/>
      <c r="BR385" s="44"/>
      <c r="BS385" s="44"/>
      <c r="BT385" s="44"/>
    </row>
    <row r="386" spans="2:72" x14ac:dyDescent="0.15">
      <c r="B386" s="112"/>
      <c r="C386" s="24"/>
      <c r="D386" s="24"/>
      <c r="E386" s="24"/>
      <c r="F386" s="24"/>
      <c r="G386" s="24"/>
      <c r="H386" s="24"/>
      <c r="I386" s="24"/>
      <c r="J386" s="24"/>
      <c r="K386" s="24"/>
      <c r="L386" s="24"/>
      <c r="M386" s="24"/>
      <c r="N386" s="24"/>
      <c r="O386" s="24"/>
      <c r="P386" s="24"/>
      <c r="AG386" s="44"/>
      <c r="AH386" s="44"/>
      <c r="AI386" s="44"/>
      <c r="AJ386" s="44"/>
      <c r="AK386" s="44"/>
      <c r="AL386" s="44"/>
      <c r="AM386" s="44"/>
      <c r="AN386" s="44"/>
      <c r="AO386" s="44"/>
      <c r="AP386" s="44"/>
      <c r="AQ386" s="44"/>
      <c r="AR386" s="44"/>
      <c r="AS386" s="44"/>
      <c r="AT386" s="44"/>
      <c r="AU386" s="44"/>
      <c r="AV386" s="44"/>
      <c r="AW386" s="44"/>
      <c r="AX386" s="44"/>
      <c r="AY386" s="44"/>
      <c r="AZ386" s="44"/>
      <c r="BA386" s="44"/>
      <c r="BB386" s="44"/>
      <c r="BC386" s="44"/>
      <c r="BD386" s="44"/>
      <c r="BE386" s="44"/>
      <c r="BF386" s="44"/>
      <c r="BG386" s="44"/>
      <c r="BH386" s="44"/>
      <c r="BI386" s="44"/>
      <c r="BJ386" s="44"/>
      <c r="BK386" s="44"/>
      <c r="BL386" s="44"/>
      <c r="BM386" s="44"/>
      <c r="BN386" s="44"/>
      <c r="BO386" s="44"/>
      <c r="BP386" s="44"/>
      <c r="BQ386" s="44"/>
      <c r="BR386" s="44"/>
      <c r="BS386" s="44"/>
      <c r="BT386" s="44"/>
    </row>
    <row r="387" spans="2:72" x14ac:dyDescent="0.15">
      <c r="B387" s="112"/>
      <c r="C387" s="24"/>
      <c r="D387" s="24"/>
      <c r="E387" s="24"/>
      <c r="F387" s="24"/>
      <c r="G387" s="24"/>
      <c r="H387" s="24"/>
      <c r="I387" s="24"/>
      <c r="J387" s="24"/>
      <c r="K387" s="24"/>
      <c r="L387" s="24"/>
      <c r="M387" s="24"/>
      <c r="N387" s="24"/>
      <c r="O387" s="24"/>
      <c r="P387" s="24"/>
      <c r="AG387" s="44"/>
      <c r="AH387" s="44"/>
      <c r="AI387" s="44"/>
      <c r="AJ387" s="44"/>
      <c r="AK387" s="44"/>
      <c r="AL387" s="44"/>
      <c r="AM387" s="44"/>
      <c r="AN387" s="44"/>
      <c r="AO387" s="44"/>
      <c r="AP387" s="44"/>
      <c r="AQ387" s="44"/>
      <c r="AR387" s="44"/>
      <c r="AS387" s="44"/>
      <c r="AT387" s="44"/>
      <c r="AU387" s="44"/>
      <c r="AV387" s="44"/>
      <c r="AW387" s="44"/>
      <c r="AX387" s="44"/>
      <c r="AY387" s="44"/>
      <c r="AZ387" s="44"/>
      <c r="BA387" s="44"/>
      <c r="BB387" s="44"/>
      <c r="BC387" s="44"/>
      <c r="BD387" s="44"/>
      <c r="BE387" s="44"/>
      <c r="BF387" s="44"/>
      <c r="BG387" s="44"/>
      <c r="BH387" s="44"/>
      <c r="BI387" s="44"/>
      <c r="BJ387" s="44"/>
      <c r="BK387" s="44"/>
      <c r="BL387" s="44"/>
      <c r="BM387" s="44"/>
      <c r="BN387" s="44"/>
      <c r="BO387" s="44"/>
      <c r="BP387" s="44"/>
      <c r="BQ387" s="44"/>
      <c r="BR387" s="44"/>
      <c r="BS387" s="44"/>
      <c r="BT387" s="44"/>
    </row>
    <row r="388" spans="2:72" x14ac:dyDescent="0.15">
      <c r="B388" s="112"/>
      <c r="C388" s="24"/>
      <c r="D388" s="24"/>
      <c r="E388" s="24"/>
      <c r="F388" s="24"/>
      <c r="G388" s="24"/>
      <c r="H388" s="24"/>
      <c r="I388" s="24"/>
      <c r="J388" s="24"/>
      <c r="K388" s="24"/>
      <c r="L388" s="24"/>
      <c r="M388" s="24"/>
      <c r="N388" s="24"/>
      <c r="O388" s="24"/>
      <c r="P388" s="24"/>
      <c r="AG388" s="44"/>
      <c r="AH388" s="44"/>
      <c r="AI388" s="44"/>
      <c r="AJ388" s="44"/>
      <c r="AK388" s="44"/>
      <c r="AL388" s="44"/>
      <c r="AM388" s="44"/>
      <c r="AN388" s="44"/>
      <c r="AO388" s="44"/>
      <c r="AP388" s="44"/>
      <c r="AQ388" s="44"/>
      <c r="AR388" s="44"/>
      <c r="AS388" s="44"/>
      <c r="AT388" s="44"/>
      <c r="AU388" s="44"/>
      <c r="AV388" s="44"/>
      <c r="AW388" s="44"/>
      <c r="AX388" s="44"/>
      <c r="AY388" s="44"/>
      <c r="AZ388" s="44"/>
      <c r="BA388" s="44"/>
      <c r="BB388" s="44"/>
      <c r="BC388" s="44"/>
      <c r="BD388" s="44"/>
      <c r="BE388" s="44"/>
      <c r="BF388" s="44"/>
      <c r="BG388" s="44"/>
      <c r="BH388" s="44"/>
      <c r="BI388" s="44"/>
      <c r="BJ388" s="44"/>
      <c r="BK388" s="44"/>
      <c r="BL388" s="44"/>
      <c r="BM388" s="44"/>
      <c r="BN388" s="44"/>
      <c r="BO388" s="44"/>
      <c r="BP388" s="44"/>
      <c r="BQ388" s="44"/>
      <c r="BR388" s="44"/>
      <c r="BS388" s="44"/>
      <c r="BT388" s="44"/>
    </row>
    <row r="389" spans="2:72" x14ac:dyDescent="0.15">
      <c r="B389" s="112"/>
      <c r="C389" s="24"/>
      <c r="D389" s="24"/>
      <c r="E389" s="24"/>
      <c r="F389" s="24"/>
      <c r="G389" s="24"/>
      <c r="H389" s="24"/>
      <c r="I389" s="24"/>
      <c r="J389" s="24"/>
      <c r="K389" s="24"/>
      <c r="L389" s="24"/>
      <c r="M389" s="24"/>
      <c r="N389" s="24"/>
      <c r="O389" s="24"/>
      <c r="P389" s="24"/>
      <c r="AG389" s="44"/>
      <c r="AH389" s="44"/>
      <c r="AI389" s="44"/>
      <c r="AJ389" s="44"/>
      <c r="AK389" s="44"/>
      <c r="AL389" s="44"/>
      <c r="AM389" s="44"/>
      <c r="AN389" s="44"/>
      <c r="AO389" s="44"/>
      <c r="AP389" s="44"/>
      <c r="AQ389" s="44"/>
      <c r="AR389" s="44"/>
      <c r="AS389" s="44"/>
      <c r="AT389" s="44"/>
      <c r="AU389" s="44"/>
      <c r="AV389" s="44"/>
      <c r="AW389" s="44"/>
      <c r="AX389" s="44"/>
      <c r="AY389" s="44"/>
      <c r="AZ389" s="44"/>
      <c r="BA389" s="44"/>
      <c r="BB389" s="44"/>
      <c r="BC389" s="44"/>
      <c r="BD389" s="44"/>
      <c r="BE389" s="44"/>
      <c r="BF389" s="44"/>
      <c r="BG389" s="44"/>
      <c r="BH389" s="44"/>
      <c r="BI389" s="44"/>
      <c r="BJ389" s="44"/>
      <c r="BK389" s="44"/>
      <c r="BL389" s="44"/>
      <c r="BM389" s="44"/>
      <c r="BN389" s="44"/>
      <c r="BO389" s="44"/>
      <c r="BP389" s="44"/>
      <c r="BQ389" s="44"/>
      <c r="BR389" s="44"/>
      <c r="BS389" s="44"/>
      <c r="BT389" s="44"/>
    </row>
    <row r="390" spans="2:72" x14ac:dyDescent="0.15">
      <c r="B390" s="112"/>
      <c r="C390" s="24"/>
      <c r="D390" s="24"/>
      <c r="E390" s="24"/>
      <c r="F390" s="24"/>
      <c r="G390" s="24"/>
      <c r="H390" s="24"/>
      <c r="I390" s="24"/>
      <c r="J390" s="24"/>
      <c r="K390" s="24"/>
      <c r="L390" s="24"/>
      <c r="M390" s="24"/>
      <c r="N390" s="24"/>
      <c r="O390" s="24"/>
      <c r="P390" s="24"/>
      <c r="AG390" s="44"/>
      <c r="AH390" s="44"/>
      <c r="AI390" s="44"/>
      <c r="AJ390" s="44"/>
      <c r="AK390" s="44"/>
      <c r="AL390" s="44"/>
      <c r="AM390" s="44"/>
      <c r="AN390" s="44"/>
      <c r="AO390" s="44"/>
      <c r="AP390" s="44"/>
      <c r="AQ390" s="44"/>
      <c r="AR390" s="44"/>
      <c r="AS390" s="44"/>
      <c r="AT390" s="44"/>
      <c r="AU390" s="44"/>
      <c r="AV390" s="44"/>
      <c r="AW390" s="44"/>
      <c r="AX390" s="44"/>
      <c r="AY390" s="44"/>
      <c r="AZ390" s="44"/>
      <c r="BA390" s="44"/>
      <c r="BB390" s="44"/>
      <c r="BC390" s="44"/>
      <c r="BD390" s="44"/>
      <c r="BE390" s="44"/>
      <c r="BF390" s="44"/>
      <c r="BG390" s="44"/>
      <c r="BH390" s="44"/>
      <c r="BI390" s="44"/>
      <c r="BJ390" s="44"/>
      <c r="BK390" s="44"/>
      <c r="BL390" s="44"/>
      <c r="BM390" s="44"/>
      <c r="BN390" s="44"/>
      <c r="BO390" s="44"/>
      <c r="BP390" s="44"/>
      <c r="BQ390" s="44"/>
      <c r="BR390" s="44"/>
      <c r="BS390" s="44"/>
      <c r="BT390" s="44"/>
    </row>
    <row r="391" spans="2:72" x14ac:dyDescent="0.15">
      <c r="B391" s="112"/>
      <c r="C391" s="24"/>
      <c r="D391" s="24"/>
      <c r="E391" s="24"/>
      <c r="F391" s="24"/>
      <c r="G391" s="24"/>
      <c r="H391" s="24"/>
      <c r="I391" s="24"/>
      <c r="J391" s="24"/>
      <c r="K391" s="24"/>
      <c r="L391" s="24"/>
      <c r="M391" s="24"/>
      <c r="N391" s="24"/>
      <c r="O391" s="24"/>
      <c r="P391" s="24"/>
      <c r="AG391" s="44"/>
      <c r="AH391" s="44"/>
      <c r="AI391" s="44"/>
      <c r="AJ391" s="44"/>
      <c r="AK391" s="44"/>
      <c r="AL391" s="44"/>
      <c r="AM391" s="44"/>
      <c r="AN391" s="44"/>
      <c r="AO391" s="44"/>
      <c r="AP391" s="44"/>
      <c r="AQ391" s="44"/>
      <c r="AR391" s="44"/>
      <c r="AS391" s="44"/>
      <c r="AT391" s="44"/>
      <c r="AU391" s="44"/>
      <c r="AV391" s="44"/>
      <c r="AW391" s="44"/>
      <c r="AX391" s="44"/>
      <c r="AY391" s="44"/>
      <c r="AZ391" s="44"/>
      <c r="BA391" s="44"/>
      <c r="BB391" s="44"/>
      <c r="BC391" s="44"/>
      <c r="BD391" s="44"/>
      <c r="BE391" s="44"/>
      <c r="BF391" s="44"/>
      <c r="BG391" s="44"/>
      <c r="BH391" s="44"/>
      <c r="BI391" s="44"/>
      <c r="BJ391" s="44"/>
      <c r="BK391" s="44"/>
      <c r="BL391" s="44"/>
      <c r="BM391" s="44"/>
      <c r="BN391" s="44"/>
      <c r="BO391" s="44"/>
      <c r="BP391" s="44"/>
      <c r="BQ391" s="44"/>
      <c r="BR391" s="44"/>
      <c r="BS391" s="44"/>
      <c r="BT391" s="44"/>
    </row>
    <row r="392" spans="2:72" x14ac:dyDescent="0.15">
      <c r="B392" s="112"/>
      <c r="C392" s="24"/>
      <c r="D392" s="24"/>
      <c r="E392" s="24"/>
      <c r="F392" s="24"/>
      <c r="G392" s="24"/>
      <c r="H392" s="24"/>
      <c r="I392" s="24"/>
      <c r="J392" s="24"/>
      <c r="K392" s="24"/>
      <c r="L392" s="24"/>
      <c r="M392" s="24"/>
      <c r="N392" s="24"/>
      <c r="O392" s="24"/>
      <c r="P392" s="24"/>
      <c r="AG392" s="44"/>
      <c r="AH392" s="44"/>
      <c r="AI392" s="44"/>
      <c r="AJ392" s="44"/>
      <c r="AK392" s="44"/>
      <c r="AL392" s="44"/>
      <c r="AM392" s="44"/>
      <c r="AN392" s="44"/>
      <c r="AO392" s="44"/>
      <c r="AP392" s="44"/>
      <c r="AQ392" s="44"/>
      <c r="AR392" s="44"/>
      <c r="AS392" s="44"/>
      <c r="AT392" s="44"/>
      <c r="AU392" s="44"/>
      <c r="AV392" s="44"/>
      <c r="AW392" s="44"/>
      <c r="AX392" s="44"/>
      <c r="AY392" s="44"/>
      <c r="AZ392" s="44"/>
      <c r="BA392" s="44"/>
      <c r="BB392" s="44"/>
      <c r="BC392" s="44"/>
      <c r="BD392" s="44"/>
      <c r="BE392" s="44"/>
      <c r="BF392" s="44"/>
      <c r="BG392" s="44"/>
      <c r="BH392" s="44"/>
      <c r="BI392" s="44"/>
      <c r="BJ392" s="44"/>
      <c r="BK392" s="44"/>
      <c r="BL392" s="44"/>
      <c r="BM392" s="44"/>
      <c r="BN392" s="44"/>
      <c r="BO392" s="44"/>
      <c r="BP392" s="44"/>
      <c r="BQ392" s="44"/>
      <c r="BR392" s="44"/>
      <c r="BS392" s="44"/>
      <c r="BT392" s="44"/>
    </row>
    <row r="393" spans="2:72" x14ac:dyDescent="0.15">
      <c r="B393" s="112"/>
      <c r="C393" s="24"/>
      <c r="D393" s="24"/>
      <c r="E393" s="24"/>
      <c r="F393" s="24"/>
      <c r="G393" s="24"/>
      <c r="H393" s="24"/>
      <c r="I393" s="24"/>
      <c r="J393" s="24"/>
      <c r="K393" s="24"/>
      <c r="L393" s="24"/>
      <c r="M393" s="24"/>
      <c r="N393" s="24"/>
      <c r="O393" s="24"/>
      <c r="P393" s="24"/>
      <c r="AG393" s="44"/>
      <c r="AH393" s="44"/>
      <c r="AI393" s="44"/>
      <c r="AJ393" s="44"/>
      <c r="AK393" s="44"/>
      <c r="AL393" s="44"/>
      <c r="AM393" s="44"/>
      <c r="AN393" s="44"/>
      <c r="AO393" s="44"/>
      <c r="AP393" s="44"/>
      <c r="AQ393" s="44"/>
      <c r="AR393" s="44"/>
      <c r="AS393" s="44"/>
      <c r="AT393" s="44"/>
      <c r="AU393" s="44"/>
      <c r="AV393" s="44"/>
      <c r="AW393" s="44"/>
      <c r="AX393" s="44"/>
      <c r="AY393" s="44"/>
      <c r="AZ393" s="44"/>
      <c r="BA393" s="44"/>
      <c r="BB393" s="44"/>
      <c r="BC393" s="44"/>
      <c r="BD393" s="44"/>
      <c r="BE393" s="44"/>
      <c r="BF393" s="44"/>
      <c r="BG393" s="44"/>
      <c r="BH393" s="44"/>
      <c r="BI393" s="44"/>
      <c r="BJ393" s="44"/>
      <c r="BK393" s="44"/>
      <c r="BL393" s="44"/>
      <c r="BM393" s="44"/>
      <c r="BN393" s="44"/>
      <c r="BO393" s="44"/>
      <c r="BP393" s="44"/>
      <c r="BQ393" s="44"/>
      <c r="BR393" s="44"/>
      <c r="BS393" s="44"/>
      <c r="BT393" s="44"/>
    </row>
    <row r="394" spans="2:72" x14ac:dyDescent="0.15">
      <c r="AG394" s="44"/>
      <c r="AH394" s="44"/>
      <c r="AI394" s="44"/>
      <c r="AJ394" s="44"/>
      <c r="AK394" s="44"/>
      <c r="AL394" s="44"/>
      <c r="AM394" s="44"/>
      <c r="AN394" s="44"/>
      <c r="AO394" s="44"/>
      <c r="AP394" s="44"/>
      <c r="AQ394" s="44"/>
      <c r="AR394" s="44"/>
      <c r="AS394" s="44"/>
      <c r="AT394" s="44"/>
      <c r="AU394" s="44"/>
      <c r="AV394" s="44"/>
      <c r="AW394" s="44"/>
      <c r="AX394" s="44"/>
      <c r="AY394" s="44"/>
      <c r="AZ394" s="44"/>
      <c r="BA394" s="44"/>
      <c r="BB394" s="44"/>
      <c r="BC394" s="44"/>
      <c r="BD394" s="44"/>
      <c r="BE394" s="44"/>
      <c r="BF394" s="44"/>
      <c r="BG394" s="44"/>
      <c r="BH394" s="44"/>
      <c r="BI394" s="44"/>
      <c r="BJ394" s="44"/>
      <c r="BK394" s="44"/>
      <c r="BL394" s="44"/>
      <c r="BM394" s="44"/>
      <c r="BN394" s="44"/>
      <c r="BO394" s="44"/>
      <c r="BP394" s="44"/>
      <c r="BQ394" s="44"/>
      <c r="BR394" s="44"/>
      <c r="BS394" s="44"/>
      <c r="BT394" s="44"/>
    </row>
    <row r="395" spans="2:72" x14ac:dyDescent="0.15">
      <c r="AG395" s="44"/>
      <c r="AH395" s="44"/>
      <c r="AI395" s="44"/>
      <c r="AJ395" s="44"/>
      <c r="AK395" s="44"/>
      <c r="AL395" s="44"/>
      <c r="AM395" s="44"/>
      <c r="AN395" s="44"/>
      <c r="AO395" s="44"/>
      <c r="AP395" s="44"/>
      <c r="AQ395" s="44"/>
      <c r="AR395" s="44"/>
      <c r="AS395" s="44"/>
      <c r="AT395" s="44"/>
      <c r="AU395" s="44"/>
      <c r="AV395" s="44"/>
      <c r="AW395" s="44"/>
      <c r="AX395" s="44"/>
      <c r="AY395" s="44"/>
      <c r="AZ395" s="44"/>
      <c r="BA395" s="44"/>
      <c r="BB395" s="44"/>
      <c r="BC395" s="44"/>
      <c r="BD395" s="44"/>
      <c r="BE395" s="44"/>
      <c r="BF395" s="44"/>
      <c r="BG395" s="44"/>
      <c r="BH395" s="44"/>
      <c r="BI395" s="44"/>
      <c r="BJ395" s="44"/>
      <c r="BK395" s="44"/>
      <c r="BL395" s="44"/>
      <c r="BM395" s="44"/>
      <c r="BN395" s="44"/>
      <c r="BO395" s="44"/>
      <c r="BP395" s="44"/>
      <c r="BQ395" s="44"/>
      <c r="BR395" s="44"/>
      <c r="BS395" s="44"/>
      <c r="BT395" s="44"/>
    </row>
    <row r="396" spans="2:72" x14ac:dyDescent="0.15">
      <c r="AG396" s="44"/>
      <c r="AH396" s="44"/>
      <c r="AI396" s="44"/>
      <c r="AJ396" s="44"/>
      <c r="AK396" s="44"/>
      <c r="AL396" s="44"/>
      <c r="AM396" s="44"/>
      <c r="AN396" s="44"/>
      <c r="AO396" s="44"/>
      <c r="AP396" s="44"/>
      <c r="AQ396" s="44"/>
      <c r="AR396" s="44"/>
      <c r="AS396" s="44"/>
      <c r="AT396" s="44"/>
      <c r="AU396" s="44"/>
      <c r="AV396" s="44"/>
      <c r="AW396" s="44"/>
      <c r="AX396" s="44"/>
      <c r="AY396" s="44"/>
      <c r="AZ396" s="44"/>
      <c r="BA396" s="44"/>
      <c r="BB396" s="44"/>
      <c r="BC396" s="44"/>
      <c r="BD396" s="44"/>
      <c r="BE396" s="44"/>
      <c r="BF396" s="44"/>
      <c r="BG396" s="44"/>
      <c r="BH396" s="44"/>
      <c r="BI396" s="44"/>
      <c r="BJ396" s="44"/>
      <c r="BK396" s="44"/>
      <c r="BL396" s="44"/>
      <c r="BM396" s="44"/>
      <c r="BN396" s="44"/>
      <c r="BO396" s="44"/>
      <c r="BP396" s="44"/>
      <c r="BQ396" s="44"/>
      <c r="BR396" s="44"/>
      <c r="BS396" s="44"/>
      <c r="BT396" s="44"/>
    </row>
    <row r="397" spans="2:72" x14ac:dyDescent="0.15">
      <c r="AG397" s="44"/>
      <c r="AH397" s="44"/>
      <c r="AI397" s="44"/>
      <c r="AJ397" s="44"/>
      <c r="AK397" s="44"/>
      <c r="AL397" s="44"/>
      <c r="AM397" s="44"/>
      <c r="AN397" s="44"/>
      <c r="AO397" s="44"/>
      <c r="AP397" s="44"/>
      <c r="AQ397" s="44"/>
      <c r="AR397" s="44"/>
      <c r="AS397" s="44"/>
      <c r="AT397" s="44"/>
      <c r="AU397" s="44"/>
      <c r="AV397" s="44"/>
      <c r="AW397" s="44"/>
      <c r="AX397" s="44"/>
      <c r="AY397" s="44"/>
      <c r="AZ397" s="44"/>
      <c r="BA397" s="44"/>
      <c r="BB397" s="44"/>
      <c r="BC397" s="44"/>
      <c r="BD397" s="44"/>
      <c r="BE397" s="44"/>
      <c r="BF397" s="44"/>
      <c r="BG397" s="44"/>
      <c r="BH397" s="44"/>
      <c r="BI397" s="44"/>
      <c r="BJ397" s="44"/>
      <c r="BK397" s="44"/>
      <c r="BL397" s="44"/>
      <c r="BM397" s="44"/>
      <c r="BN397" s="44"/>
      <c r="BO397" s="44"/>
      <c r="BP397" s="44"/>
      <c r="BQ397" s="44"/>
      <c r="BR397" s="44"/>
      <c r="BS397" s="44"/>
      <c r="BT397" s="44"/>
    </row>
    <row r="398" spans="2:72" x14ac:dyDescent="0.15">
      <c r="AG398" s="44"/>
      <c r="AH398" s="44"/>
      <c r="AI398" s="44"/>
      <c r="AJ398" s="44"/>
      <c r="AK398" s="44"/>
      <c r="AL398" s="44"/>
      <c r="AM398" s="44"/>
      <c r="AN398" s="44"/>
      <c r="AO398" s="44"/>
      <c r="AP398" s="44"/>
      <c r="AQ398" s="44"/>
      <c r="AR398" s="44"/>
      <c r="AS398" s="44"/>
      <c r="AT398" s="44"/>
      <c r="AU398" s="44"/>
      <c r="AV398" s="44"/>
      <c r="AW398" s="44"/>
      <c r="AX398" s="44"/>
      <c r="AY398" s="44"/>
      <c r="AZ398" s="44"/>
      <c r="BA398" s="44"/>
      <c r="BB398" s="44"/>
      <c r="BC398" s="44"/>
      <c r="BD398" s="44"/>
      <c r="BE398" s="44"/>
      <c r="BF398" s="44"/>
      <c r="BG398" s="44"/>
      <c r="BH398" s="44"/>
      <c r="BI398" s="44"/>
      <c r="BJ398" s="44"/>
      <c r="BK398" s="44"/>
      <c r="BL398" s="44"/>
      <c r="BM398" s="44"/>
      <c r="BN398" s="44"/>
      <c r="BO398" s="44"/>
      <c r="BP398" s="44"/>
      <c r="BQ398" s="44"/>
      <c r="BR398" s="44"/>
      <c r="BS398" s="44"/>
      <c r="BT398" s="44"/>
    </row>
    <row r="399" spans="2:72" x14ac:dyDescent="0.15">
      <c r="AG399" s="44"/>
      <c r="AH399" s="44"/>
      <c r="AI399" s="44"/>
      <c r="AJ399" s="44"/>
      <c r="AK399" s="44"/>
      <c r="AL399" s="44"/>
      <c r="AM399" s="44"/>
      <c r="AN399" s="44"/>
      <c r="AO399" s="44"/>
      <c r="AP399" s="44"/>
      <c r="AQ399" s="44"/>
      <c r="AR399" s="44"/>
      <c r="AS399" s="44"/>
      <c r="AT399" s="44"/>
      <c r="AU399" s="44"/>
      <c r="AV399" s="44"/>
      <c r="AW399" s="44"/>
      <c r="AX399" s="44"/>
      <c r="AY399" s="44"/>
      <c r="AZ399" s="44"/>
      <c r="BA399" s="44"/>
      <c r="BB399" s="44"/>
      <c r="BC399" s="44"/>
      <c r="BD399" s="44"/>
      <c r="BE399" s="44"/>
      <c r="BF399" s="44"/>
      <c r="BG399" s="44"/>
      <c r="BH399" s="44"/>
      <c r="BI399" s="44"/>
      <c r="BJ399" s="44"/>
      <c r="BK399" s="44"/>
      <c r="BL399" s="44"/>
      <c r="BM399" s="44"/>
      <c r="BN399" s="44"/>
      <c r="BO399" s="44"/>
      <c r="BP399" s="44"/>
      <c r="BQ399" s="44"/>
      <c r="BR399" s="44"/>
      <c r="BS399" s="44"/>
      <c r="BT399" s="44"/>
    </row>
    <row r="400" spans="2:72" x14ac:dyDescent="0.15">
      <c r="AG400" s="44"/>
      <c r="AH400" s="44"/>
      <c r="AI400" s="44"/>
      <c r="AJ400" s="44"/>
      <c r="AK400" s="44"/>
      <c r="AL400" s="44"/>
      <c r="AM400" s="44"/>
      <c r="AN400" s="44"/>
      <c r="AO400" s="44"/>
      <c r="AP400" s="44"/>
      <c r="AQ400" s="44"/>
      <c r="AR400" s="44"/>
      <c r="AS400" s="44"/>
      <c r="AT400" s="44"/>
      <c r="AU400" s="44"/>
      <c r="AV400" s="44"/>
      <c r="AW400" s="44"/>
      <c r="AX400" s="44"/>
      <c r="AY400" s="44"/>
      <c r="AZ400" s="44"/>
      <c r="BA400" s="44"/>
      <c r="BB400" s="44"/>
      <c r="BC400" s="44"/>
      <c r="BD400" s="44"/>
      <c r="BE400" s="44"/>
      <c r="BF400" s="44"/>
      <c r="BG400" s="44"/>
      <c r="BH400" s="44"/>
      <c r="BI400" s="44"/>
      <c r="BJ400" s="44"/>
      <c r="BK400" s="44"/>
      <c r="BL400" s="44"/>
      <c r="BM400" s="44"/>
      <c r="BN400" s="44"/>
      <c r="BO400" s="44"/>
      <c r="BP400" s="44"/>
      <c r="BQ400" s="44"/>
      <c r="BR400" s="44"/>
      <c r="BS400" s="44"/>
      <c r="BT400" s="44"/>
    </row>
    <row r="401" spans="33:72" x14ac:dyDescent="0.15">
      <c r="AG401" s="44"/>
      <c r="AH401" s="44"/>
      <c r="AI401" s="44"/>
      <c r="AJ401" s="44"/>
      <c r="AK401" s="44"/>
      <c r="AL401" s="44"/>
      <c r="AM401" s="44"/>
      <c r="AN401" s="44"/>
      <c r="AO401" s="44"/>
      <c r="AP401" s="44"/>
      <c r="AQ401" s="44"/>
      <c r="AR401" s="44"/>
      <c r="AS401" s="44"/>
      <c r="AT401" s="44"/>
      <c r="AU401" s="44"/>
      <c r="AV401" s="44"/>
      <c r="AW401" s="44"/>
      <c r="AX401" s="44"/>
      <c r="AY401" s="44"/>
      <c r="AZ401" s="44"/>
      <c r="BA401" s="44"/>
      <c r="BB401" s="44"/>
      <c r="BC401" s="44"/>
      <c r="BD401" s="44"/>
      <c r="BE401" s="44"/>
      <c r="BF401" s="44"/>
      <c r="BG401" s="44"/>
      <c r="BH401" s="44"/>
      <c r="BI401" s="44"/>
      <c r="BJ401" s="44"/>
      <c r="BK401" s="44"/>
      <c r="BL401" s="44"/>
      <c r="BM401" s="44"/>
      <c r="BN401" s="44"/>
      <c r="BO401" s="44"/>
      <c r="BP401" s="44"/>
      <c r="BQ401" s="44"/>
      <c r="BR401" s="44"/>
      <c r="BS401" s="44"/>
      <c r="BT401" s="44"/>
    </row>
    <row r="402" spans="33:72" x14ac:dyDescent="0.15">
      <c r="AG402" s="44"/>
      <c r="AH402" s="44"/>
      <c r="AI402" s="44"/>
      <c r="AJ402" s="44"/>
      <c r="AK402" s="44"/>
      <c r="AL402" s="44"/>
      <c r="AM402" s="44"/>
      <c r="AN402" s="44"/>
      <c r="AO402" s="44"/>
      <c r="AP402" s="44"/>
      <c r="AQ402" s="44"/>
      <c r="AR402" s="44"/>
      <c r="AS402" s="44"/>
      <c r="AT402" s="44"/>
      <c r="AU402" s="44"/>
      <c r="AV402" s="44"/>
      <c r="AW402" s="44"/>
      <c r="AX402" s="44"/>
      <c r="AY402" s="44"/>
      <c r="AZ402" s="44"/>
      <c r="BA402" s="44"/>
      <c r="BB402" s="44"/>
      <c r="BC402" s="44"/>
      <c r="BD402" s="44"/>
      <c r="BE402" s="44"/>
      <c r="BF402" s="44"/>
      <c r="BG402" s="44"/>
      <c r="BH402" s="44"/>
      <c r="BI402" s="44"/>
      <c r="BJ402" s="44"/>
      <c r="BK402" s="44"/>
      <c r="BL402" s="44"/>
      <c r="BM402" s="44"/>
      <c r="BN402" s="44"/>
      <c r="BO402" s="44"/>
      <c r="BP402" s="44"/>
      <c r="BQ402" s="44"/>
      <c r="BR402" s="44"/>
      <c r="BS402" s="44"/>
      <c r="BT402" s="44"/>
    </row>
    <row r="403" spans="33:72" x14ac:dyDescent="0.15">
      <c r="AG403" s="44"/>
      <c r="AH403" s="44"/>
      <c r="AI403" s="44"/>
      <c r="AJ403" s="44"/>
      <c r="AK403" s="44"/>
      <c r="AL403" s="44"/>
      <c r="AM403" s="44"/>
      <c r="AN403" s="44"/>
      <c r="AO403" s="44"/>
      <c r="AP403" s="44"/>
      <c r="AQ403" s="44"/>
      <c r="AR403" s="44"/>
      <c r="AS403" s="44"/>
      <c r="AT403" s="44"/>
      <c r="AU403" s="44"/>
      <c r="AV403" s="44"/>
      <c r="AW403" s="44"/>
      <c r="AX403" s="44"/>
      <c r="AY403" s="44"/>
      <c r="AZ403" s="44"/>
      <c r="BA403" s="44"/>
      <c r="BB403" s="44"/>
      <c r="BC403" s="44"/>
      <c r="BD403" s="44"/>
      <c r="BE403" s="44"/>
      <c r="BF403" s="44"/>
      <c r="BG403" s="44"/>
      <c r="BH403" s="44"/>
      <c r="BI403" s="44"/>
      <c r="BJ403" s="44"/>
      <c r="BK403" s="44"/>
      <c r="BL403" s="44"/>
      <c r="BM403" s="44"/>
      <c r="BN403" s="44"/>
      <c r="BO403" s="44"/>
      <c r="BP403" s="44"/>
      <c r="BQ403" s="44"/>
      <c r="BR403" s="44"/>
      <c r="BS403" s="44"/>
      <c r="BT403" s="44"/>
    </row>
    <row r="404" spans="33:72" x14ac:dyDescent="0.15">
      <c r="AG404" s="44"/>
      <c r="AH404" s="44"/>
      <c r="AI404" s="44"/>
      <c r="AJ404" s="44"/>
      <c r="AK404" s="44"/>
      <c r="AL404" s="44"/>
      <c r="AM404" s="44"/>
      <c r="AN404" s="44"/>
      <c r="AO404" s="44"/>
      <c r="AP404" s="44"/>
      <c r="AQ404" s="44"/>
      <c r="AR404" s="44"/>
      <c r="AS404" s="44"/>
      <c r="AT404" s="44"/>
      <c r="AU404" s="44"/>
      <c r="AV404" s="44"/>
      <c r="AW404" s="44"/>
      <c r="AX404" s="44"/>
      <c r="AY404" s="44"/>
      <c r="AZ404" s="44"/>
      <c r="BA404" s="44"/>
      <c r="BB404" s="44"/>
      <c r="BC404" s="44"/>
      <c r="BD404" s="44"/>
      <c r="BE404" s="44"/>
      <c r="BF404" s="44"/>
      <c r="BG404" s="44"/>
      <c r="BH404" s="44"/>
      <c r="BI404" s="44"/>
      <c r="BJ404" s="44"/>
      <c r="BK404" s="44"/>
      <c r="BL404" s="44"/>
      <c r="BM404" s="44"/>
      <c r="BN404" s="44"/>
      <c r="BO404" s="44"/>
      <c r="BP404" s="44"/>
      <c r="BQ404" s="44"/>
      <c r="BR404" s="44"/>
      <c r="BS404" s="44"/>
      <c r="BT404" s="44"/>
    </row>
    <row r="405" spans="33:72" x14ac:dyDescent="0.15">
      <c r="AG405" s="44"/>
      <c r="AH405" s="44"/>
      <c r="AI405" s="44"/>
      <c r="AJ405" s="44"/>
      <c r="AK405" s="44"/>
      <c r="AL405" s="44"/>
      <c r="AM405" s="44"/>
      <c r="AN405" s="44"/>
      <c r="AO405" s="44"/>
      <c r="AP405" s="44"/>
      <c r="AQ405" s="44"/>
      <c r="AR405" s="44"/>
      <c r="AS405" s="44"/>
      <c r="AT405" s="44"/>
      <c r="AU405" s="44"/>
      <c r="AV405" s="44"/>
      <c r="AW405" s="44"/>
      <c r="AX405" s="44"/>
      <c r="AY405" s="44"/>
      <c r="AZ405" s="44"/>
      <c r="BA405" s="44"/>
      <c r="BB405" s="44"/>
      <c r="BC405" s="44"/>
      <c r="BD405" s="44"/>
      <c r="BE405" s="44"/>
      <c r="BF405" s="44"/>
      <c r="BG405" s="44"/>
      <c r="BH405" s="44"/>
      <c r="BI405" s="44"/>
      <c r="BJ405" s="44"/>
      <c r="BK405" s="44"/>
      <c r="BL405" s="44"/>
      <c r="BM405" s="44"/>
      <c r="BN405" s="44"/>
      <c r="BO405" s="44"/>
      <c r="BP405" s="44"/>
      <c r="BQ405" s="44"/>
      <c r="BR405" s="44"/>
      <c r="BS405" s="44"/>
      <c r="BT405" s="44"/>
    </row>
    <row r="406" spans="33:72" x14ac:dyDescent="0.15">
      <c r="AG406" s="44"/>
      <c r="AH406" s="44"/>
      <c r="AI406" s="44"/>
      <c r="AJ406" s="44"/>
      <c r="AK406" s="44"/>
      <c r="AL406" s="44"/>
      <c r="AM406" s="44"/>
      <c r="AN406" s="44"/>
      <c r="AO406" s="44"/>
      <c r="AP406" s="44"/>
      <c r="AQ406" s="44"/>
      <c r="AR406" s="44"/>
      <c r="AS406" s="44"/>
      <c r="AT406" s="44"/>
      <c r="AU406" s="44"/>
      <c r="AV406" s="44"/>
      <c r="AW406" s="44"/>
      <c r="AX406" s="44"/>
      <c r="AY406" s="44"/>
      <c r="AZ406" s="44"/>
      <c r="BA406" s="44"/>
      <c r="BB406" s="44"/>
      <c r="BC406" s="44"/>
      <c r="BD406" s="44"/>
      <c r="BE406" s="44"/>
      <c r="BF406" s="44"/>
      <c r="BG406" s="44"/>
      <c r="BH406" s="44"/>
      <c r="BI406" s="44"/>
      <c r="BJ406" s="44"/>
      <c r="BK406" s="44"/>
      <c r="BL406" s="44"/>
      <c r="BM406" s="44"/>
      <c r="BN406" s="44"/>
      <c r="BO406" s="44"/>
      <c r="BP406" s="44"/>
      <c r="BQ406" s="44"/>
      <c r="BR406" s="44"/>
      <c r="BS406" s="44"/>
      <c r="BT406" s="44"/>
    </row>
    <row r="407" spans="33:72" x14ac:dyDescent="0.15">
      <c r="AG407" s="44"/>
      <c r="AH407" s="44"/>
      <c r="AI407" s="44"/>
      <c r="AJ407" s="44"/>
      <c r="AK407" s="44"/>
      <c r="AL407" s="44"/>
      <c r="AM407" s="44"/>
      <c r="AN407" s="44"/>
      <c r="AO407" s="44"/>
      <c r="AP407" s="44"/>
      <c r="AQ407" s="44"/>
      <c r="AR407" s="44"/>
      <c r="AS407" s="44"/>
      <c r="AT407" s="44"/>
      <c r="AU407" s="44"/>
      <c r="AV407" s="44"/>
      <c r="AW407" s="44"/>
      <c r="AX407" s="44"/>
      <c r="AY407" s="44"/>
      <c r="AZ407" s="44"/>
      <c r="BA407" s="44"/>
      <c r="BB407" s="44"/>
      <c r="BC407" s="44"/>
      <c r="BD407" s="44"/>
      <c r="BE407" s="44"/>
      <c r="BF407" s="44"/>
      <c r="BG407" s="44"/>
      <c r="BH407" s="44"/>
      <c r="BI407" s="44"/>
      <c r="BJ407" s="44"/>
      <c r="BK407" s="44"/>
      <c r="BL407" s="44"/>
      <c r="BM407" s="44"/>
      <c r="BN407" s="44"/>
      <c r="BO407" s="44"/>
      <c r="BP407" s="44"/>
      <c r="BQ407" s="44"/>
      <c r="BR407" s="44"/>
      <c r="BS407" s="44"/>
      <c r="BT407" s="44"/>
    </row>
    <row r="408" spans="33:72" x14ac:dyDescent="0.15">
      <c r="AG408" s="44"/>
      <c r="AH408" s="44"/>
      <c r="AI408" s="44"/>
      <c r="AJ408" s="44"/>
      <c r="AK408" s="44"/>
      <c r="AL408" s="44"/>
      <c r="AM408" s="44"/>
      <c r="AN408" s="44"/>
      <c r="AO408" s="44"/>
      <c r="AP408" s="44"/>
      <c r="AQ408" s="44"/>
      <c r="AR408" s="44"/>
      <c r="AS408" s="44"/>
      <c r="AT408" s="44"/>
      <c r="AU408" s="44"/>
      <c r="AV408" s="44"/>
      <c r="AW408" s="44"/>
      <c r="AX408" s="44"/>
      <c r="AY408" s="44"/>
      <c r="AZ408" s="44"/>
      <c r="BA408" s="44"/>
      <c r="BB408" s="44"/>
      <c r="BC408" s="44"/>
      <c r="BD408" s="44"/>
      <c r="BE408" s="44"/>
      <c r="BF408" s="44"/>
      <c r="BG408" s="44"/>
      <c r="BH408" s="44"/>
      <c r="BI408" s="44"/>
      <c r="BJ408" s="44"/>
      <c r="BK408" s="44"/>
      <c r="BL408" s="44"/>
      <c r="BM408" s="44"/>
      <c r="BN408" s="44"/>
      <c r="BO408" s="44"/>
      <c r="BP408" s="44"/>
      <c r="BQ408" s="44"/>
      <c r="BR408" s="44"/>
      <c r="BS408" s="44"/>
      <c r="BT408" s="44"/>
    </row>
    <row r="409" spans="33:72" x14ac:dyDescent="0.15">
      <c r="AG409" s="44"/>
      <c r="AH409" s="44"/>
      <c r="AI409" s="44"/>
      <c r="AJ409" s="44"/>
      <c r="AK409" s="44"/>
      <c r="AL409" s="44"/>
      <c r="AM409" s="44"/>
      <c r="AN409" s="44"/>
      <c r="AO409" s="44"/>
      <c r="AP409" s="44"/>
      <c r="AQ409" s="44"/>
      <c r="AR409" s="44"/>
      <c r="AS409" s="44"/>
      <c r="AT409" s="44"/>
      <c r="AU409" s="44"/>
      <c r="AV409" s="44"/>
      <c r="AW409" s="44"/>
      <c r="AX409" s="44"/>
      <c r="AY409" s="44"/>
      <c r="AZ409" s="44"/>
      <c r="BA409" s="44"/>
      <c r="BB409" s="44"/>
      <c r="BC409" s="44"/>
      <c r="BD409" s="44"/>
      <c r="BE409" s="44"/>
      <c r="BF409" s="44"/>
      <c r="BG409" s="44"/>
      <c r="BH409" s="44"/>
      <c r="BI409" s="44"/>
      <c r="BJ409" s="44"/>
      <c r="BK409" s="44"/>
      <c r="BL409" s="44"/>
      <c r="BM409" s="44"/>
      <c r="BN409" s="44"/>
      <c r="BO409" s="44"/>
      <c r="BP409" s="44"/>
      <c r="BQ409" s="44"/>
      <c r="BR409" s="44"/>
      <c r="BS409" s="44"/>
      <c r="BT409" s="44"/>
    </row>
    <row r="410" spans="33:72" x14ac:dyDescent="0.15">
      <c r="AG410" s="44"/>
      <c r="AH410" s="44"/>
      <c r="AI410" s="44"/>
      <c r="AJ410" s="44"/>
      <c r="AK410" s="44"/>
      <c r="AL410" s="44"/>
      <c r="AM410" s="44"/>
      <c r="AN410" s="44"/>
      <c r="AO410" s="44"/>
      <c r="AP410" s="44"/>
      <c r="AQ410" s="44"/>
      <c r="AR410" s="44"/>
      <c r="AS410" s="44"/>
      <c r="AT410" s="44"/>
      <c r="AU410" s="44"/>
      <c r="AV410" s="44"/>
      <c r="AW410" s="44"/>
      <c r="AX410" s="44"/>
      <c r="AY410" s="44"/>
      <c r="AZ410" s="44"/>
      <c r="BA410" s="44"/>
      <c r="BB410" s="44"/>
      <c r="BC410" s="44"/>
      <c r="BD410" s="44"/>
      <c r="BE410" s="44"/>
      <c r="BF410" s="44"/>
      <c r="BG410" s="44"/>
      <c r="BH410" s="44"/>
      <c r="BI410" s="44"/>
      <c r="BJ410" s="44"/>
      <c r="BK410" s="44"/>
      <c r="BL410" s="44"/>
      <c r="BM410" s="44"/>
      <c r="BN410" s="44"/>
      <c r="BO410" s="44"/>
      <c r="BP410" s="44"/>
      <c r="BQ410" s="44"/>
      <c r="BR410" s="44"/>
      <c r="BS410" s="44"/>
      <c r="BT410" s="44"/>
    </row>
    <row r="411" spans="33:72" x14ac:dyDescent="0.15">
      <c r="AG411" s="44"/>
      <c r="AH411" s="44"/>
      <c r="AI411" s="44"/>
      <c r="AJ411" s="44"/>
      <c r="AK411" s="44"/>
      <c r="AL411" s="44"/>
      <c r="AM411" s="44"/>
      <c r="AN411" s="44"/>
      <c r="AO411" s="44"/>
      <c r="AP411" s="44"/>
      <c r="AQ411" s="44"/>
      <c r="AR411" s="44"/>
      <c r="AS411" s="44"/>
      <c r="AT411" s="44"/>
      <c r="AU411" s="44"/>
      <c r="AV411" s="44"/>
      <c r="AW411" s="44"/>
      <c r="AX411" s="44"/>
      <c r="AY411" s="44"/>
      <c r="AZ411" s="44"/>
      <c r="BA411" s="44"/>
      <c r="BB411" s="44"/>
      <c r="BC411" s="44"/>
      <c r="BD411" s="44"/>
      <c r="BE411" s="44"/>
      <c r="BF411" s="44"/>
      <c r="BG411" s="44"/>
      <c r="BH411" s="44"/>
      <c r="BI411" s="44"/>
      <c r="BJ411" s="44"/>
      <c r="BK411" s="44"/>
      <c r="BL411" s="44"/>
      <c r="BM411" s="44"/>
      <c r="BN411" s="44"/>
      <c r="BO411" s="44"/>
      <c r="BP411" s="44"/>
      <c r="BQ411" s="44"/>
      <c r="BR411" s="44"/>
      <c r="BS411" s="44"/>
      <c r="BT411" s="44"/>
    </row>
    <row r="412" spans="33:72" x14ac:dyDescent="0.15">
      <c r="AG412" s="44"/>
      <c r="AH412" s="44"/>
      <c r="AI412" s="44"/>
      <c r="AJ412" s="44"/>
      <c r="AK412" s="44"/>
      <c r="AL412" s="44"/>
      <c r="AM412" s="44"/>
      <c r="AN412" s="44"/>
      <c r="AO412" s="44"/>
      <c r="AP412" s="44"/>
      <c r="AQ412" s="44"/>
      <c r="AR412" s="44"/>
      <c r="AS412" s="44"/>
      <c r="AT412" s="44"/>
      <c r="AU412" s="44"/>
      <c r="AV412" s="44"/>
      <c r="AW412" s="44"/>
      <c r="AX412" s="44"/>
      <c r="AY412" s="44"/>
      <c r="AZ412" s="44"/>
      <c r="BA412" s="44"/>
      <c r="BB412" s="44"/>
      <c r="BC412" s="44"/>
      <c r="BD412" s="44"/>
      <c r="BE412" s="44"/>
      <c r="BF412" s="44"/>
      <c r="BG412" s="44"/>
      <c r="BH412" s="44"/>
      <c r="BI412" s="44"/>
      <c r="BJ412" s="44"/>
      <c r="BK412" s="44"/>
      <c r="BL412" s="44"/>
      <c r="BM412" s="44"/>
      <c r="BN412" s="44"/>
      <c r="BO412" s="44"/>
      <c r="BP412" s="44"/>
      <c r="BQ412" s="44"/>
      <c r="BR412" s="44"/>
      <c r="BS412" s="44"/>
      <c r="BT412" s="44"/>
    </row>
    <row r="413" spans="33:72" x14ac:dyDescent="0.15">
      <c r="AG413" s="44"/>
      <c r="AH413" s="44"/>
      <c r="AI413" s="44"/>
      <c r="AJ413" s="44"/>
      <c r="AK413" s="44"/>
      <c r="AL413" s="44"/>
      <c r="AM413" s="44"/>
      <c r="AN413" s="44"/>
      <c r="AO413" s="44"/>
      <c r="AP413" s="44"/>
      <c r="AQ413" s="44"/>
      <c r="AR413" s="44"/>
      <c r="AS413" s="44"/>
      <c r="AT413" s="44"/>
      <c r="AU413" s="44"/>
      <c r="AV413" s="44"/>
      <c r="AW413" s="44"/>
      <c r="AX413" s="44"/>
      <c r="AY413" s="44"/>
      <c r="AZ413" s="44"/>
      <c r="BA413" s="44"/>
      <c r="BB413" s="44"/>
      <c r="BC413" s="44"/>
      <c r="BD413" s="44"/>
      <c r="BE413" s="44"/>
      <c r="BF413" s="44"/>
      <c r="BG413" s="44"/>
      <c r="BH413" s="44"/>
      <c r="BI413" s="44"/>
      <c r="BJ413" s="44"/>
      <c r="BK413" s="44"/>
      <c r="BL413" s="44"/>
      <c r="BM413" s="44"/>
      <c r="BN413" s="44"/>
      <c r="BO413" s="44"/>
      <c r="BP413" s="44"/>
      <c r="BQ413" s="44"/>
      <c r="BR413" s="44"/>
      <c r="BS413" s="44"/>
      <c r="BT413" s="44"/>
    </row>
    <row r="414" spans="33:72" x14ac:dyDescent="0.15">
      <c r="AG414" s="44"/>
      <c r="AH414" s="44"/>
      <c r="AI414" s="44"/>
      <c r="AJ414" s="44"/>
      <c r="AK414" s="44"/>
      <c r="AL414" s="44"/>
      <c r="AM414" s="44"/>
      <c r="AN414" s="44"/>
      <c r="AO414" s="44"/>
      <c r="AP414" s="44"/>
      <c r="AQ414" s="44"/>
      <c r="AR414" s="44"/>
      <c r="AS414" s="44"/>
      <c r="AT414" s="44"/>
      <c r="AU414" s="44"/>
      <c r="AV414" s="44"/>
      <c r="AW414" s="44"/>
      <c r="AX414" s="44"/>
      <c r="AY414" s="44"/>
      <c r="AZ414" s="44"/>
      <c r="BA414" s="44"/>
      <c r="BB414" s="44"/>
      <c r="BC414" s="44"/>
      <c r="BD414" s="44"/>
      <c r="BE414" s="44"/>
      <c r="BF414" s="44"/>
      <c r="BG414" s="44"/>
      <c r="BH414" s="44"/>
      <c r="BI414" s="44"/>
      <c r="BJ414" s="44"/>
      <c r="BK414" s="44"/>
      <c r="BL414" s="44"/>
      <c r="BM414" s="44"/>
      <c r="BN414" s="44"/>
      <c r="BO414" s="44"/>
      <c r="BP414" s="44"/>
      <c r="BQ414" s="44"/>
      <c r="BR414" s="44"/>
      <c r="BS414" s="44"/>
      <c r="BT414" s="44"/>
    </row>
    <row r="415" spans="33:72" x14ac:dyDescent="0.15">
      <c r="AG415" s="44"/>
      <c r="AH415" s="44"/>
      <c r="AI415" s="44"/>
      <c r="AJ415" s="44"/>
      <c r="AK415" s="44"/>
      <c r="AL415" s="44"/>
      <c r="AM415" s="44"/>
      <c r="AN415" s="44"/>
      <c r="AO415" s="44"/>
      <c r="AP415" s="44"/>
      <c r="AQ415" s="44"/>
      <c r="AR415" s="44"/>
      <c r="AS415" s="44"/>
      <c r="AT415" s="44"/>
      <c r="AU415" s="44"/>
      <c r="AV415" s="44"/>
      <c r="AW415" s="44"/>
      <c r="AX415" s="44"/>
      <c r="AY415" s="44"/>
      <c r="AZ415" s="44"/>
      <c r="BA415" s="44"/>
      <c r="BB415" s="44"/>
      <c r="BC415" s="44"/>
      <c r="BD415" s="44"/>
      <c r="BE415" s="44"/>
      <c r="BF415" s="44"/>
      <c r="BG415" s="44"/>
      <c r="BH415" s="44"/>
      <c r="BI415" s="44"/>
      <c r="BJ415" s="44"/>
      <c r="BK415" s="44"/>
      <c r="BL415" s="44"/>
      <c r="BM415" s="44"/>
      <c r="BN415" s="44"/>
      <c r="BO415" s="44"/>
      <c r="BP415" s="44"/>
      <c r="BQ415" s="44"/>
      <c r="BR415" s="44"/>
      <c r="BS415" s="44"/>
      <c r="BT415" s="44"/>
    </row>
    <row r="416" spans="33:72" x14ac:dyDescent="0.15">
      <c r="AG416" s="44"/>
      <c r="AH416" s="44"/>
      <c r="AI416" s="44"/>
      <c r="AJ416" s="44"/>
      <c r="AK416" s="44"/>
      <c r="AL416" s="44"/>
      <c r="AM416" s="44"/>
      <c r="AN416" s="44"/>
      <c r="AO416" s="44"/>
      <c r="AP416" s="44"/>
      <c r="AQ416" s="44"/>
      <c r="AR416" s="44"/>
      <c r="AS416" s="44"/>
      <c r="AT416" s="44"/>
      <c r="AU416" s="44"/>
      <c r="AV416" s="44"/>
      <c r="AW416" s="44"/>
      <c r="AX416" s="44"/>
      <c r="AY416" s="44"/>
      <c r="AZ416" s="44"/>
      <c r="BA416" s="44"/>
      <c r="BB416" s="44"/>
      <c r="BC416" s="44"/>
      <c r="BD416" s="44"/>
      <c r="BE416" s="44"/>
      <c r="BF416" s="44"/>
      <c r="BG416" s="44"/>
      <c r="BH416" s="44"/>
      <c r="BI416" s="44"/>
      <c r="BJ416" s="44"/>
      <c r="BK416" s="44"/>
      <c r="BL416" s="44"/>
      <c r="BM416" s="44"/>
      <c r="BN416" s="44"/>
      <c r="BO416" s="44"/>
      <c r="BP416" s="44"/>
      <c r="BQ416" s="44"/>
      <c r="BR416" s="44"/>
      <c r="BS416" s="44"/>
      <c r="BT416" s="44"/>
    </row>
    <row r="417" spans="33:72" x14ac:dyDescent="0.15">
      <c r="AG417" s="44"/>
      <c r="AH417" s="44"/>
      <c r="AI417" s="44"/>
      <c r="AJ417" s="44"/>
      <c r="AK417" s="44"/>
      <c r="AL417" s="44"/>
      <c r="AM417" s="44"/>
      <c r="AN417" s="44"/>
      <c r="AO417" s="44"/>
      <c r="AP417" s="44"/>
      <c r="AQ417" s="44"/>
      <c r="AR417" s="44"/>
      <c r="AS417" s="44"/>
      <c r="AT417" s="44"/>
      <c r="AU417" s="44"/>
      <c r="AV417" s="44"/>
      <c r="AW417" s="44"/>
      <c r="AX417" s="44"/>
      <c r="AY417" s="44"/>
      <c r="AZ417" s="44"/>
      <c r="BA417" s="44"/>
      <c r="BB417" s="44"/>
      <c r="BC417" s="44"/>
      <c r="BD417" s="44"/>
      <c r="BE417" s="44"/>
      <c r="BF417" s="44"/>
      <c r="BG417" s="44"/>
      <c r="BH417" s="44"/>
      <c r="BI417" s="44"/>
      <c r="BJ417" s="44"/>
      <c r="BK417" s="44"/>
      <c r="BL417" s="44"/>
      <c r="BM417" s="44"/>
      <c r="BN417" s="44"/>
      <c r="BO417" s="44"/>
      <c r="BP417" s="44"/>
      <c r="BQ417" s="44"/>
      <c r="BR417" s="44"/>
      <c r="BS417" s="44"/>
      <c r="BT417" s="44"/>
    </row>
    <row r="418" spans="33:72" x14ac:dyDescent="0.15">
      <c r="AG418" s="44"/>
      <c r="AH418" s="44"/>
      <c r="AI418" s="44"/>
      <c r="AJ418" s="44"/>
      <c r="AK418" s="44"/>
      <c r="AL418" s="44"/>
      <c r="AM418" s="44"/>
      <c r="AN418" s="44"/>
      <c r="AO418" s="44"/>
      <c r="AP418" s="44"/>
      <c r="AQ418" s="44"/>
      <c r="AR418" s="44"/>
      <c r="AS418" s="44"/>
      <c r="AT418" s="44"/>
      <c r="AU418" s="44"/>
      <c r="AV418" s="44"/>
      <c r="AW418" s="44"/>
      <c r="AX418" s="44"/>
      <c r="AY418" s="44"/>
      <c r="AZ418" s="44"/>
      <c r="BA418" s="44"/>
      <c r="BB418" s="44"/>
      <c r="BC418" s="44"/>
      <c r="BD418" s="44"/>
      <c r="BE418" s="44"/>
      <c r="BF418" s="44"/>
      <c r="BG418" s="44"/>
      <c r="BH418" s="44"/>
      <c r="BI418" s="44"/>
      <c r="BJ418" s="44"/>
      <c r="BK418" s="44"/>
      <c r="BL418" s="44"/>
      <c r="BM418" s="44"/>
      <c r="BN418" s="44"/>
      <c r="BO418" s="44"/>
      <c r="BP418" s="44"/>
      <c r="BQ418" s="44"/>
      <c r="BR418" s="44"/>
      <c r="BS418" s="44"/>
      <c r="BT418" s="44"/>
    </row>
    <row r="419" spans="33:72" x14ac:dyDescent="0.15">
      <c r="AG419" s="44"/>
      <c r="AH419" s="44"/>
      <c r="AI419" s="44"/>
      <c r="AJ419" s="44"/>
      <c r="AK419" s="44"/>
      <c r="AL419" s="44"/>
      <c r="AM419" s="44"/>
      <c r="AN419" s="44"/>
      <c r="AO419" s="44"/>
      <c r="AP419" s="44"/>
      <c r="AQ419" s="44"/>
      <c r="AR419" s="44"/>
      <c r="AS419" s="44"/>
      <c r="AT419" s="44"/>
      <c r="AU419" s="44"/>
      <c r="AV419" s="44"/>
      <c r="AW419" s="44"/>
      <c r="AX419" s="44"/>
      <c r="AY419" s="44"/>
      <c r="AZ419" s="44"/>
      <c r="BA419" s="44"/>
      <c r="BB419" s="44"/>
      <c r="BC419" s="44"/>
      <c r="BD419" s="44"/>
      <c r="BE419" s="44"/>
      <c r="BF419" s="44"/>
      <c r="BG419" s="44"/>
      <c r="BH419" s="44"/>
      <c r="BI419" s="44"/>
      <c r="BJ419" s="44"/>
      <c r="BK419" s="44"/>
      <c r="BL419" s="44"/>
      <c r="BM419" s="44"/>
      <c r="BN419" s="44"/>
      <c r="BO419" s="44"/>
      <c r="BP419" s="44"/>
      <c r="BQ419" s="44"/>
      <c r="BR419" s="44"/>
      <c r="BS419" s="44"/>
      <c r="BT419" s="44"/>
    </row>
    <row r="420" spans="33:72" x14ac:dyDescent="0.15">
      <c r="AG420" s="44"/>
      <c r="AH420" s="44"/>
      <c r="AI420" s="44"/>
      <c r="AJ420" s="44"/>
      <c r="AK420" s="44"/>
      <c r="AL420" s="44"/>
      <c r="AM420" s="44"/>
      <c r="AN420" s="44"/>
      <c r="AO420" s="44"/>
      <c r="AP420" s="44"/>
      <c r="AQ420" s="44"/>
      <c r="AR420" s="44"/>
      <c r="AS420" s="44"/>
      <c r="AT420" s="44"/>
      <c r="AU420" s="44"/>
      <c r="AV420" s="44"/>
      <c r="AW420" s="44"/>
      <c r="AX420" s="44"/>
      <c r="AY420" s="44"/>
      <c r="AZ420" s="44"/>
      <c r="BA420" s="44"/>
      <c r="BB420" s="44"/>
      <c r="BC420" s="44"/>
      <c r="BD420" s="44"/>
      <c r="BE420" s="44"/>
      <c r="BF420" s="44"/>
      <c r="BG420" s="44"/>
      <c r="BH420" s="44"/>
      <c r="BI420" s="44"/>
      <c r="BJ420" s="44"/>
      <c r="BK420" s="44"/>
      <c r="BL420" s="44"/>
      <c r="BM420" s="44"/>
      <c r="BN420" s="44"/>
      <c r="BO420" s="44"/>
      <c r="BP420" s="44"/>
      <c r="BQ420" s="44"/>
      <c r="BR420" s="44"/>
      <c r="BS420" s="44"/>
      <c r="BT420" s="44"/>
    </row>
    <row r="421" spans="33:72" x14ac:dyDescent="0.15">
      <c r="AG421" s="44"/>
      <c r="AH421" s="44"/>
      <c r="AI421" s="44"/>
      <c r="AJ421" s="44"/>
      <c r="AK421" s="44"/>
      <c r="AL421" s="44"/>
      <c r="AM421" s="44"/>
      <c r="AN421" s="44"/>
      <c r="AO421" s="44"/>
      <c r="AP421" s="44"/>
      <c r="AQ421" s="44"/>
      <c r="AR421" s="44"/>
      <c r="AS421" s="44"/>
      <c r="AT421" s="44"/>
      <c r="AU421" s="44"/>
      <c r="AV421" s="44"/>
      <c r="AW421" s="44"/>
      <c r="AX421" s="44"/>
      <c r="AY421" s="44"/>
      <c r="AZ421" s="44"/>
      <c r="BA421" s="44"/>
      <c r="BB421" s="44"/>
      <c r="BC421" s="44"/>
      <c r="BD421" s="44"/>
      <c r="BE421" s="44"/>
      <c r="BF421" s="44"/>
      <c r="BG421" s="44"/>
      <c r="BH421" s="44"/>
      <c r="BI421" s="44"/>
      <c r="BJ421" s="44"/>
      <c r="BK421" s="44"/>
      <c r="BL421" s="44"/>
      <c r="BM421" s="44"/>
      <c r="BN421" s="44"/>
      <c r="BO421" s="44"/>
      <c r="BP421" s="44"/>
      <c r="BQ421" s="44"/>
      <c r="BR421" s="44"/>
      <c r="BS421" s="44"/>
      <c r="BT421" s="44"/>
    </row>
    <row r="422" spans="33:72" x14ac:dyDescent="0.15">
      <c r="AG422" s="44"/>
      <c r="AH422" s="44"/>
      <c r="AI422" s="44"/>
      <c r="AJ422" s="44"/>
      <c r="AK422" s="44"/>
      <c r="AL422" s="44"/>
      <c r="AM422" s="44"/>
      <c r="AN422" s="44"/>
      <c r="AO422" s="44"/>
      <c r="AP422" s="44"/>
      <c r="AQ422" s="44"/>
      <c r="AR422" s="44"/>
      <c r="AS422" s="44"/>
      <c r="AT422" s="44"/>
      <c r="AU422" s="44"/>
      <c r="AV422" s="44"/>
      <c r="AW422" s="44"/>
      <c r="AX422" s="44"/>
      <c r="AY422" s="44"/>
      <c r="AZ422" s="44"/>
      <c r="BA422" s="44"/>
      <c r="BB422" s="44"/>
      <c r="BC422" s="44"/>
      <c r="BD422" s="44"/>
      <c r="BE422" s="44"/>
      <c r="BF422" s="44"/>
      <c r="BG422" s="44"/>
      <c r="BH422" s="44"/>
      <c r="BI422" s="44"/>
      <c r="BJ422" s="44"/>
      <c r="BK422" s="44"/>
      <c r="BL422" s="44"/>
      <c r="BM422" s="44"/>
      <c r="BN422" s="44"/>
      <c r="BO422" s="44"/>
      <c r="BP422" s="44"/>
      <c r="BQ422" s="44"/>
      <c r="BR422" s="44"/>
      <c r="BS422" s="44"/>
      <c r="BT422" s="44"/>
    </row>
    <row r="423" spans="33:72" x14ac:dyDescent="0.15">
      <c r="AG423" s="44"/>
      <c r="AH423" s="44"/>
      <c r="AI423" s="44"/>
      <c r="AJ423" s="44"/>
      <c r="AK423" s="44"/>
      <c r="AL423" s="44"/>
      <c r="AM423" s="44"/>
      <c r="AN423" s="44"/>
      <c r="AO423" s="44"/>
      <c r="AP423" s="44"/>
      <c r="AQ423" s="44"/>
      <c r="AR423" s="44"/>
      <c r="AS423" s="44"/>
      <c r="AT423" s="44"/>
      <c r="AU423" s="44"/>
      <c r="AV423" s="44"/>
      <c r="AW423" s="44"/>
      <c r="AX423" s="44"/>
      <c r="AY423" s="44"/>
      <c r="AZ423" s="44"/>
      <c r="BA423" s="44"/>
      <c r="BB423" s="44"/>
      <c r="BC423" s="44"/>
      <c r="BD423" s="44"/>
      <c r="BE423" s="44"/>
      <c r="BF423" s="44"/>
      <c r="BG423" s="44"/>
      <c r="BH423" s="44"/>
      <c r="BI423" s="44"/>
      <c r="BJ423" s="44"/>
      <c r="BK423" s="44"/>
      <c r="BL423" s="44"/>
      <c r="BM423" s="44"/>
      <c r="BN423" s="44"/>
      <c r="BO423" s="44"/>
      <c r="BP423" s="44"/>
      <c r="BQ423" s="44"/>
      <c r="BR423" s="44"/>
      <c r="BS423" s="44"/>
      <c r="BT423" s="44"/>
    </row>
    <row r="424" spans="33:72" x14ac:dyDescent="0.15">
      <c r="AG424" s="44"/>
      <c r="AH424" s="44"/>
      <c r="AI424" s="44"/>
      <c r="AJ424" s="44"/>
      <c r="AK424" s="44"/>
      <c r="AL424" s="44"/>
      <c r="AM424" s="44"/>
      <c r="AN424" s="44"/>
      <c r="AO424" s="44"/>
      <c r="AP424" s="44"/>
      <c r="AQ424" s="44"/>
      <c r="AR424" s="44"/>
      <c r="AS424" s="44"/>
      <c r="AT424" s="44"/>
      <c r="AU424" s="44"/>
      <c r="AV424" s="44"/>
      <c r="AW424" s="44"/>
      <c r="AX424" s="44"/>
      <c r="AY424" s="44"/>
      <c r="AZ424" s="44"/>
      <c r="BA424" s="44"/>
      <c r="BB424" s="44"/>
      <c r="BC424" s="44"/>
      <c r="BD424" s="44"/>
      <c r="BE424" s="44"/>
      <c r="BF424" s="44"/>
      <c r="BG424" s="44"/>
      <c r="BH424" s="44"/>
      <c r="BI424" s="44"/>
      <c r="BJ424" s="44"/>
      <c r="BK424" s="44"/>
      <c r="BL424" s="44"/>
      <c r="BM424" s="44"/>
      <c r="BN424" s="44"/>
      <c r="BO424" s="44"/>
      <c r="BP424" s="44"/>
      <c r="BQ424" s="44"/>
      <c r="BR424" s="44"/>
      <c r="BS424" s="44"/>
      <c r="BT424" s="44"/>
    </row>
    <row r="425" spans="33:72" x14ac:dyDescent="0.15">
      <c r="AG425" s="44"/>
      <c r="AH425" s="44"/>
      <c r="AI425" s="44"/>
      <c r="AJ425" s="44"/>
      <c r="AK425" s="44"/>
      <c r="AL425" s="44"/>
      <c r="AM425" s="44"/>
      <c r="AN425" s="44"/>
      <c r="AO425" s="44"/>
      <c r="AP425" s="44"/>
      <c r="AQ425" s="44"/>
      <c r="AR425" s="44"/>
      <c r="AS425" s="44"/>
      <c r="AT425" s="44"/>
      <c r="AU425" s="44"/>
      <c r="AV425" s="44"/>
      <c r="AW425" s="44"/>
      <c r="AX425" s="44"/>
      <c r="AY425" s="44"/>
      <c r="AZ425" s="44"/>
      <c r="BA425" s="44"/>
      <c r="BB425" s="44"/>
      <c r="BC425" s="44"/>
      <c r="BD425" s="44"/>
      <c r="BE425" s="44"/>
      <c r="BF425" s="44"/>
      <c r="BG425" s="44"/>
      <c r="BH425" s="44"/>
      <c r="BI425" s="44"/>
      <c r="BJ425" s="44"/>
      <c r="BK425" s="44"/>
      <c r="BL425" s="44"/>
      <c r="BM425" s="44"/>
      <c r="BN425" s="44"/>
      <c r="BO425" s="44"/>
      <c r="BP425" s="44"/>
      <c r="BQ425" s="44"/>
      <c r="BR425" s="44"/>
      <c r="BS425" s="44"/>
      <c r="BT425" s="44"/>
    </row>
    <row r="426" spans="33:72" x14ac:dyDescent="0.15">
      <c r="AG426" s="44"/>
      <c r="AH426" s="44"/>
      <c r="AI426" s="44"/>
      <c r="AJ426" s="44"/>
      <c r="AK426" s="44"/>
      <c r="AL426" s="44"/>
      <c r="AM426" s="44"/>
      <c r="AN426" s="44"/>
      <c r="AO426" s="44"/>
      <c r="AP426" s="44"/>
      <c r="AQ426" s="44"/>
      <c r="AR426" s="44"/>
      <c r="AS426" s="44"/>
      <c r="AT426" s="44"/>
      <c r="AU426" s="44"/>
      <c r="AV426" s="44"/>
      <c r="AW426" s="44"/>
      <c r="AX426" s="44"/>
      <c r="AY426" s="44"/>
      <c r="AZ426" s="44"/>
      <c r="BA426" s="44"/>
      <c r="BB426" s="44"/>
      <c r="BC426" s="44"/>
      <c r="BD426" s="44"/>
      <c r="BE426" s="44"/>
      <c r="BF426" s="44"/>
      <c r="BG426" s="44"/>
      <c r="BH426" s="44"/>
      <c r="BI426" s="44"/>
      <c r="BJ426" s="44"/>
      <c r="BK426" s="44"/>
      <c r="BL426" s="44"/>
      <c r="BM426" s="44"/>
      <c r="BN426" s="44"/>
      <c r="BO426" s="44"/>
      <c r="BP426" s="44"/>
      <c r="BQ426" s="44"/>
      <c r="BR426" s="44"/>
      <c r="BS426" s="44"/>
      <c r="BT426" s="44"/>
    </row>
    <row r="427" spans="33:72" x14ac:dyDescent="0.15">
      <c r="AG427" s="44"/>
      <c r="AH427" s="44"/>
      <c r="AI427" s="44"/>
      <c r="AJ427" s="44"/>
      <c r="AK427" s="44"/>
      <c r="AL427" s="44"/>
      <c r="AM427" s="44"/>
      <c r="AN427" s="44"/>
      <c r="AO427" s="44"/>
      <c r="AP427" s="44"/>
      <c r="AQ427" s="44"/>
      <c r="AR427" s="44"/>
      <c r="AS427" s="44"/>
      <c r="AT427" s="44"/>
      <c r="AU427" s="44"/>
      <c r="AV427" s="44"/>
      <c r="AW427" s="44"/>
      <c r="AX427" s="44"/>
      <c r="AY427" s="44"/>
      <c r="AZ427" s="44"/>
      <c r="BA427" s="44"/>
      <c r="BB427" s="44"/>
      <c r="BC427" s="44"/>
      <c r="BD427" s="44"/>
      <c r="BE427" s="44"/>
      <c r="BF427" s="44"/>
      <c r="BG427" s="44"/>
      <c r="BH427" s="44"/>
      <c r="BI427" s="44"/>
      <c r="BJ427" s="44"/>
      <c r="BK427" s="44"/>
      <c r="BL427" s="44"/>
      <c r="BM427" s="44"/>
      <c r="BN427" s="44"/>
      <c r="BO427" s="44"/>
      <c r="BP427" s="44"/>
      <c r="BQ427" s="44"/>
      <c r="BR427" s="44"/>
      <c r="BS427" s="44"/>
      <c r="BT427" s="44"/>
    </row>
    <row r="428" spans="33:72" x14ac:dyDescent="0.15">
      <c r="AG428" s="44"/>
      <c r="AH428" s="44"/>
      <c r="AI428" s="44"/>
      <c r="AJ428" s="44"/>
      <c r="AK428" s="44"/>
      <c r="AL428" s="44"/>
      <c r="AM428" s="44"/>
      <c r="AN428" s="44"/>
      <c r="AO428" s="44"/>
      <c r="AP428" s="44"/>
      <c r="AQ428" s="44"/>
      <c r="AR428" s="44"/>
      <c r="AS428" s="44"/>
      <c r="AT428" s="44"/>
      <c r="AU428" s="44"/>
      <c r="AV428" s="44"/>
      <c r="AW428" s="44"/>
      <c r="AX428" s="44"/>
      <c r="AY428" s="44"/>
      <c r="AZ428" s="44"/>
      <c r="BA428" s="44"/>
      <c r="BB428" s="44"/>
      <c r="BC428" s="44"/>
      <c r="BD428" s="44"/>
      <c r="BE428" s="44"/>
      <c r="BF428" s="44"/>
      <c r="BG428" s="44"/>
      <c r="BH428" s="44"/>
      <c r="BI428" s="44"/>
      <c r="BJ428" s="44"/>
      <c r="BK428" s="44"/>
      <c r="BL428" s="44"/>
      <c r="BM428" s="44"/>
      <c r="BN428" s="44"/>
      <c r="BO428" s="44"/>
      <c r="BP428" s="44"/>
      <c r="BQ428" s="44"/>
      <c r="BR428" s="44"/>
      <c r="BS428" s="44"/>
      <c r="BT428" s="44"/>
    </row>
    <row r="429" spans="33:72" x14ac:dyDescent="0.15">
      <c r="AG429" s="44"/>
      <c r="AH429" s="44"/>
      <c r="AI429" s="44"/>
      <c r="AJ429" s="44"/>
      <c r="AK429" s="44"/>
      <c r="AL429" s="44"/>
      <c r="AM429" s="44"/>
      <c r="AN429" s="44"/>
      <c r="AO429" s="44"/>
      <c r="AP429" s="44"/>
      <c r="AQ429" s="44"/>
      <c r="AR429" s="44"/>
      <c r="AS429" s="44"/>
      <c r="AT429" s="44"/>
      <c r="AU429" s="44"/>
      <c r="AV429" s="44"/>
      <c r="AW429" s="44"/>
      <c r="AX429" s="44"/>
      <c r="AY429" s="44"/>
      <c r="AZ429" s="44"/>
      <c r="BA429" s="44"/>
      <c r="BB429" s="44"/>
      <c r="BC429" s="44"/>
      <c r="BD429" s="44"/>
      <c r="BE429" s="44"/>
      <c r="BF429" s="44"/>
      <c r="BG429" s="44"/>
      <c r="BH429" s="44"/>
      <c r="BI429" s="44"/>
      <c r="BJ429" s="44"/>
      <c r="BK429" s="44"/>
      <c r="BL429" s="44"/>
      <c r="BM429" s="44"/>
      <c r="BN429" s="44"/>
      <c r="BO429" s="44"/>
      <c r="BP429" s="44"/>
      <c r="BQ429" s="44"/>
      <c r="BR429" s="44"/>
      <c r="BS429" s="44"/>
      <c r="BT429" s="44"/>
    </row>
    <row r="430" spans="33:72" x14ac:dyDescent="0.15">
      <c r="AG430" s="44"/>
      <c r="AH430" s="44"/>
      <c r="AI430" s="44"/>
      <c r="AJ430" s="44"/>
      <c r="AK430" s="44"/>
      <c r="AL430" s="44"/>
      <c r="AM430" s="44"/>
      <c r="AN430" s="44"/>
      <c r="AO430" s="44"/>
      <c r="AP430" s="44"/>
      <c r="AQ430" s="44"/>
      <c r="AR430" s="44"/>
      <c r="AS430" s="44"/>
      <c r="AT430" s="44"/>
      <c r="AU430" s="44"/>
      <c r="AV430" s="44"/>
      <c r="AW430" s="44"/>
      <c r="AX430" s="44"/>
      <c r="AY430" s="44"/>
      <c r="AZ430" s="44"/>
      <c r="BA430" s="44"/>
      <c r="BB430" s="44"/>
      <c r="BC430" s="44"/>
      <c r="BD430" s="44"/>
      <c r="BE430" s="44"/>
      <c r="BF430" s="44"/>
      <c r="BG430" s="44"/>
      <c r="BH430" s="44"/>
      <c r="BI430" s="44"/>
      <c r="BJ430" s="44"/>
      <c r="BK430" s="44"/>
      <c r="BL430" s="44"/>
      <c r="BM430" s="44"/>
      <c r="BN430" s="44"/>
      <c r="BO430" s="44"/>
      <c r="BP430" s="44"/>
      <c r="BQ430" s="44"/>
      <c r="BR430" s="44"/>
      <c r="BS430" s="44"/>
      <c r="BT430" s="44"/>
    </row>
    <row r="431" spans="33:72" x14ac:dyDescent="0.15">
      <c r="AG431" s="44"/>
      <c r="AH431" s="44"/>
      <c r="AI431" s="44"/>
      <c r="AJ431" s="44"/>
      <c r="AK431" s="44"/>
      <c r="AL431" s="44"/>
      <c r="AM431" s="44"/>
      <c r="AN431" s="44"/>
      <c r="AO431" s="44"/>
      <c r="AP431" s="44"/>
      <c r="AQ431" s="44"/>
      <c r="AR431" s="44"/>
      <c r="AS431" s="44"/>
      <c r="AT431" s="44"/>
      <c r="AU431" s="44"/>
      <c r="AV431" s="44"/>
      <c r="AW431" s="44"/>
      <c r="AX431" s="44"/>
      <c r="AY431" s="44"/>
      <c r="AZ431" s="44"/>
      <c r="BA431" s="44"/>
      <c r="BB431" s="44"/>
      <c r="BC431" s="44"/>
      <c r="BD431" s="44"/>
      <c r="BE431" s="44"/>
      <c r="BF431" s="44"/>
      <c r="BG431" s="44"/>
      <c r="BH431" s="44"/>
      <c r="BI431" s="44"/>
      <c r="BJ431" s="44"/>
      <c r="BK431" s="44"/>
      <c r="BL431" s="44"/>
      <c r="BM431" s="44"/>
      <c r="BN431" s="44"/>
      <c r="BO431" s="44"/>
      <c r="BP431" s="44"/>
      <c r="BQ431" s="44"/>
      <c r="BR431" s="44"/>
      <c r="BS431" s="44"/>
      <c r="BT431" s="44"/>
    </row>
    <row r="432" spans="33:72" x14ac:dyDescent="0.15">
      <c r="AG432" s="44"/>
      <c r="AH432" s="44"/>
      <c r="AI432" s="44"/>
      <c r="AJ432" s="44"/>
      <c r="AK432" s="44"/>
      <c r="AL432" s="44"/>
      <c r="AM432" s="44"/>
      <c r="AN432" s="44"/>
      <c r="AO432" s="44"/>
      <c r="AP432" s="44"/>
      <c r="AQ432" s="44"/>
      <c r="AR432" s="44"/>
      <c r="AS432" s="44"/>
      <c r="AT432" s="44"/>
      <c r="AU432" s="44"/>
      <c r="AV432" s="44"/>
      <c r="AW432" s="44"/>
      <c r="AX432" s="44"/>
      <c r="AY432" s="44"/>
      <c r="AZ432" s="44"/>
      <c r="BA432" s="44"/>
      <c r="BB432" s="44"/>
      <c r="BC432" s="44"/>
      <c r="BD432" s="44"/>
      <c r="BE432" s="44"/>
      <c r="BF432" s="44"/>
      <c r="BG432" s="44"/>
      <c r="BH432" s="44"/>
      <c r="BI432" s="44"/>
      <c r="BJ432" s="44"/>
      <c r="BK432" s="44"/>
      <c r="BL432" s="44"/>
      <c r="BM432" s="44"/>
      <c r="BN432" s="44"/>
      <c r="BO432" s="44"/>
      <c r="BP432" s="44"/>
      <c r="BQ432" s="44"/>
      <c r="BR432" s="44"/>
      <c r="BS432" s="44"/>
      <c r="BT432" s="44"/>
    </row>
    <row r="433" spans="33:72" x14ac:dyDescent="0.15">
      <c r="AG433" s="44"/>
      <c r="AH433" s="44"/>
      <c r="AI433" s="44"/>
      <c r="AJ433" s="44"/>
      <c r="AK433" s="44"/>
      <c r="AL433" s="44"/>
      <c r="AM433" s="44"/>
      <c r="AN433" s="44"/>
      <c r="AO433" s="44"/>
      <c r="AP433" s="44"/>
      <c r="AQ433" s="44"/>
      <c r="AR433" s="44"/>
      <c r="AS433" s="44"/>
      <c r="AT433" s="44"/>
      <c r="AU433" s="44"/>
      <c r="AV433" s="44"/>
      <c r="AW433" s="44"/>
      <c r="AX433" s="44"/>
      <c r="AY433" s="44"/>
      <c r="AZ433" s="44"/>
      <c r="BA433" s="44"/>
      <c r="BB433" s="44"/>
      <c r="BC433" s="44"/>
      <c r="BD433" s="44"/>
      <c r="BE433" s="44"/>
      <c r="BF433" s="44"/>
      <c r="BG433" s="44"/>
      <c r="BH433" s="44"/>
      <c r="BI433" s="44"/>
      <c r="BJ433" s="44"/>
      <c r="BK433" s="44"/>
      <c r="BL433" s="44"/>
      <c r="BM433" s="44"/>
      <c r="BN433" s="44"/>
      <c r="BO433" s="44"/>
      <c r="BP433" s="44"/>
      <c r="BQ433" s="44"/>
      <c r="BR433" s="44"/>
      <c r="BS433" s="44"/>
      <c r="BT433" s="44"/>
    </row>
    <row r="434" spans="33:72" x14ac:dyDescent="0.15">
      <c r="AG434" s="44"/>
      <c r="AH434" s="44"/>
      <c r="AI434" s="44"/>
      <c r="AJ434" s="44"/>
      <c r="AK434" s="44"/>
      <c r="AL434" s="44"/>
      <c r="AM434" s="44"/>
      <c r="AN434" s="44"/>
      <c r="AO434" s="44"/>
      <c r="AP434" s="44"/>
      <c r="AQ434" s="44"/>
      <c r="AR434" s="44"/>
      <c r="AS434" s="44"/>
      <c r="AT434" s="44"/>
      <c r="AU434" s="44"/>
      <c r="AV434" s="44"/>
      <c r="AW434" s="44"/>
      <c r="AX434" s="44"/>
      <c r="AY434" s="44"/>
      <c r="AZ434" s="44"/>
      <c r="BA434" s="44"/>
      <c r="BB434" s="44"/>
      <c r="BC434" s="44"/>
      <c r="BD434" s="44"/>
      <c r="BE434" s="44"/>
      <c r="BF434" s="44"/>
      <c r="BG434" s="44"/>
      <c r="BH434" s="44"/>
      <c r="BI434" s="44"/>
      <c r="BJ434" s="44"/>
      <c r="BK434" s="44"/>
      <c r="BL434" s="44"/>
      <c r="BM434" s="44"/>
      <c r="BN434" s="44"/>
      <c r="BO434" s="44"/>
      <c r="BP434" s="44"/>
      <c r="BQ434" s="44"/>
      <c r="BR434" s="44"/>
      <c r="BS434" s="44"/>
      <c r="BT434" s="44"/>
    </row>
    <row r="435" spans="33:72" x14ac:dyDescent="0.15">
      <c r="AG435" s="44"/>
      <c r="AH435" s="44"/>
      <c r="AI435" s="44"/>
      <c r="AJ435" s="44"/>
      <c r="AK435" s="44"/>
      <c r="AL435" s="44"/>
      <c r="AM435" s="44"/>
      <c r="AN435" s="44"/>
      <c r="AO435" s="44"/>
      <c r="AP435" s="44"/>
      <c r="AQ435" s="44"/>
      <c r="AR435" s="44"/>
      <c r="AS435" s="44"/>
      <c r="AT435" s="44"/>
      <c r="AU435" s="44"/>
      <c r="AV435" s="44"/>
      <c r="AW435" s="44"/>
      <c r="AX435" s="44"/>
      <c r="AY435" s="44"/>
      <c r="AZ435" s="44"/>
      <c r="BA435" s="44"/>
      <c r="BB435" s="44"/>
      <c r="BC435" s="44"/>
      <c r="BD435" s="44"/>
      <c r="BE435" s="44"/>
      <c r="BF435" s="44"/>
      <c r="BG435" s="44"/>
      <c r="BH435" s="44"/>
      <c r="BI435" s="44"/>
      <c r="BJ435" s="44"/>
      <c r="BK435" s="44"/>
      <c r="BL435" s="44"/>
      <c r="BM435" s="44"/>
      <c r="BN435" s="44"/>
      <c r="BO435" s="44"/>
      <c r="BP435" s="44"/>
      <c r="BQ435" s="44"/>
      <c r="BR435" s="44"/>
      <c r="BS435" s="44"/>
      <c r="BT435" s="44"/>
    </row>
    <row r="436" spans="33:72" x14ac:dyDescent="0.15">
      <c r="AG436" s="44"/>
      <c r="AH436" s="44"/>
      <c r="AI436" s="44"/>
      <c r="AJ436" s="44"/>
      <c r="AK436" s="44"/>
      <c r="AL436" s="44"/>
      <c r="AM436" s="44"/>
      <c r="AN436" s="44"/>
      <c r="AO436" s="44"/>
      <c r="AP436" s="44"/>
      <c r="AQ436" s="44"/>
      <c r="AR436" s="44"/>
      <c r="AS436" s="44"/>
      <c r="AT436" s="44"/>
      <c r="AU436" s="44"/>
      <c r="AV436" s="44"/>
      <c r="AW436" s="44"/>
      <c r="AX436" s="44"/>
      <c r="AY436" s="44"/>
      <c r="AZ436" s="44"/>
      <c r="BA436" s="44"/>
      <c r="BB436" s="44"/>
      <c r="BC436" s="44"/>
      <c r="BD436" s="44"/>
      <c r="BE436" s="44"/>
      <c r="BF436" s="44"/>
      <c r="BG436" s="44"/>
      <c r="BH436" s="44"/>
      <c r="BI436" s="44"/>
      <c r="BJ436" s="44"/>
      <c r="BK436" s="44"/>
      <c r="BL436" s="44"/>
      <c r="BM436" s="44"/>
      <c r="BN436" s="44"/>
      <c r="BO436" s="44"/>
      <c r="BP436" s="44"/>
      <c r="BQ436" s="44"/>
      <c r="BR436" s="44"/>
      <c r="BS436" s="44"/>
      <c r="BT436" s="44"/>
    </row>
    <row r="437" spans="33:72" x14ac:dyDescent="0.15">
      <c r="AG437" s="44"/>
      <c r="AH437" s="44"/>
      <c r="AI437" s="44"/>
      <c r="AJ437" s="44"/>
      <c r="AK437" s="44"/>
      <c r="AL437" s="44"/>
      <c r="AM437" s="44"/>
      <c r="AN437" s="44"/>
      <c r="AO437" s="44"/>
      <c r="AP437" s="44"/>
      <c r="AQ437" s="44"/>
      <c r="AR437" s="44"/>
      <c r="AS437" s="44"/>
      <c r="AT437" s="44"/>
      <c r="AU437" s="44"/>
      <c r="AV437" s="44"/>
      <c r="AW437" s="44"/>
      <c r="AX437" s="44"/>
      <c r="AY437" s="44"/>
      <c r="AZ437" s="44"/>
      <c r="BA437" s="44"/>
      <c r="BB437" s="44"/>
      <c r="BC437" s="44"/>
      <c r="BD437" s="44"/>
      <c r="BE437" s="44"/>
      <c r="BF437" s="44"/>
      <c r="BG437" s="44"/>
      <c r="BH437" s="44"/>
      <c r="BI437" s="44"/>
      <c r="BJ437" s="44"/>
      <c r="BK437" s="44"/>
      <c r="BL437" s="44"/>
      <c r="BM437" s="44"/>
      <c r="BN437" s="44"/>
      <c r="BO437" s="44"/>
      <c r="BP437" s="44"/>
      <c r="BQ437" s="44"/>
      <c r="BR437" s="44"/>
      <c r="BS437" s="44"/>
      <c r="BT437" s="44"/>
    </row>
    <row r="438" spans="33:72" x14ac:dyDescent="0.15">
      <c r="AG438" s="44"/>
      <c r="AH438" s="44"/>
      <c r="AI438" s="44"/>
      <c r="AJ438" s="44"/>
      <c r="AK438" s="44"/>
      <c r="AL438" s="44"/>
      <c r="AM438" s="44"/>
      <c r="AN438" s="44"/>
      <c r="AO438" s="44"/>
      <c r="AP438" s="44"/>
      <c r="AQ438" s="44"/>
      <c r="AR438" s="44"/>
      <c r="AS438" s="44"/>
      <c r="AT438" s="44"/>
      <c r="AU438" s="44"/>
      <c r="AV438" s="44"/>
      <c r="AW438" s="44"/>
      <c r="AX438" s="44"/>
      <c r="AY438" s="44"/>
      <c r="AZ438" s="44"/>
      <c r="BA438" s="44"/>
      <c r="BB438" s="44"/>
      <c r="BC438" s="44"/>
      <c r="BD438" s="44"/>
      <c r="BE438" s="44"/>
      <c r="BF438" s="44"/>
      <c r="BG438" s="44"/>
      <c r="BH438" s="44"/>
      <c r="BI438" s="44"/>
      <c r="BJ438" s="44"/>
      <c r="BK438" s="44"/>
      <c r="BL438" s="44"/>
      <c r="BM438" s="44"/>
      <c r="BN438" s="44"/>
      <c r="BO438" s="44"/>
      <c r="BP438" s="44"/>
      <c r="BQ438" s="44"/>
      <c r="BR438" s="44"/>
      <c r="BS438" s="44"/>
      <c r="BT438" s="44"/>
    </row>
    <row r="439" spans="33:72" x14ac:dyDescent="0.15">
      <c r="AG439" s="44"/>
      <c r="AH439" s="44"/>
      <c r="AI439" s="44"/>
      <c r="AJ439" s="44"/>
      <c r="AK439" s="44"/>
      <c r="AL439" s="44"/>
      <c r="AM439" s="44"/>
      <c r="AN439" s="44"/>
      <c r="AO439" s="44"/>
      <c r="AP439" s="44"/>
      <c r="AQ439" s="44"/>
      <c r="AR439" s="44"/>
      <c r="AS439" s="44"/>
      <c r="AT439" s="44"/>
      <c r="AU439" s="44"/>
      <c r="AV439" s="44"/>
      <c r="AW439" s="44"/>
      <c r="AX439" s="44"/>
      <c r="AY439" s="44"/>
      <c r="AZ439" s="44"/>
      <c r="BA439" s="44"/>
      <c r="BB439" s="44"/>
      <c r="BC439" s="44"/>
      <c r="BD439" s="44"/>
      <c r="BE439" s="44"/>
      <c r="BF439" s="44"/>
      <c r="BG439" s="44"/>
      <c r="BH439" s="44"/>
      <c r="BI439" s="44"/>
      <c r="BJ439" s="44"/>
      <c r="BK439" s="44"/>
      <c r="BL439" s="44"/>
      <c r="BM439" s="44"/>
      <c r="BN439" s="44"/>
      <c r="BO439" s="44"/>
      <c r="BP439" s="44"/>
      <c r="BQ439" s="44"/>
      <c r="BR439" s="44"/>
      <c r="BS439" s="44"/>
      <c r="BT439" s="44"/>
    </row>
    <row r="440" spans="33:72" x14ac:dyDescent="0.15">
      <c r="AG440" s="44"/>
      <c r="AH440" s="44"/>
      <c r="AI440" s="44"/>
      <c r="AJ440" s="44"/>
      <c r="AK440" s="44"/>
      <c r="AL440" s="44"/>
      <c r="AM440" s="44"/>
      <c r="AN440" s="44"/>
      <c r="AO440" s="44"/>
      <c r="AP440" s="44"/>
      <c r="AQ440" s="44"/>
      <c r="AR440" s="44"/>
      <c r="AS440" s="44"/>
      <c r="AT440" s="44"/>
      <c r="AU440" s="44"/>
      <c r="AV440" s="44"/>
      <c r="AW440" s="44"/>
      <c r="AX440" s="44"/>
      <c r="AY440" s="44"/>
      <c r="AZ440" s="44"/>
      <c r="BA440" s="44"/>
      <c r="BB440" s="44"/>
      <c r="BC440" s="44"/>
      <c r="BD440" s="44"/>
      <c r="BE440" s="44"/>
      <c r="BF440" s="44"/>
      <c r="BG440" s="44"/>
      <c r="BH440" s="44"/>
      <c r="BI440" s="44"/>
      <c r="BJ440" s="44"/>
      <c r="BK440" s="44"/>
      <c r="BL440" s="44"/>
      <c r="BM440" s="44"/>
      <c r="BN440" s="44"/>
      <c r="BO440" s="44"/>
      <c r="BP440" s="44"/>
      <c r="BQ440" s="44"/>
      <c r="BR440" s="44"/>
      <c r="BS440" s="44"/>
      <c r="BT440" s="44"/>
    </row>
    <row r="441" spans="33:72" x14ac:dyDescent="0.15">
      <c r="AG441" s="44"/>
      <c r="AH441" s="44"/>
      <c r="AI441" s="44"/>
      <c r="AJ441" s="44"/>
      <c r="AK441" s="44"/>
      <c r="AL441" s="44"/>
      <c r="AM441" s="44"/>
      <c r="AN441" s="44"/>
      <c r="AO441" s="44"/>
      <c r="AP441" s="44"/>
      <c r="AQ441" s="44"/>
      <c r="AR441" s="44"/>
      <c r="AS441" s="44"/>
      <c r="AT441" s="44"/>
      <c r="AU441" s="44"/>
      <c r="AV441" s="44"/>
      <c r="AW441" s="44"/>
      <c r="AX441" s="44"/>
      <c r="AY441" s="44"/>
      <c r="AZ441" s="44"/>
      <c r="BA441" s="44"/>
      <c r="BB441" s="44"/>
      <c r="BC441" s="44"/>
      <c r="BD441" s="44"/>
      <c r="BE441" s="44"/>
      <c r="BF441" s="44"/>
      <c r="BG441" s="44"/>
      <c r="BH441" s="44"/>
      <c r="BI441" s="44"/>
      <c r="BJ441" s="44"/>
      <c r="BK441" s="44"/>
      <c r="BL441" s="44"/>
      <c r="BM441" s="44"/>
      <c r="BN441" s="44"/>
      <c r="BO441" s="44"/>
      <c r="BP441" s="44"/>
      <c r="BQ441" s="44"/>
      <c r="BR441" s="44"/>
      <c r="BS441" s="44"/>
      <c r="BT441" s="44"/>
    </row>
    <row r="442" spans="33:72" x14ac:dyDescent="0.15">
      <c r="AG442" s="44"/>
      <c r="AH442" s="44"/>
      <c r="AI442" s="44"/>
      <c r="AJ442" s="44"/>
      <c r="AK442" s="44"/>
      <c r="AL442" s="44"/>
      <c r="AM442" s="44"/>
      <c r="AN442" s="44"/>
      <c r="AO442" s="44"/>
      <c r="AP442" s="44"/>
      <c r="AQ442" s="44"/>
      <c r="AR442" s="44"/>
      <c r="AS442" s="44"/>
      <c r="AT442" s="44"/>
      <c r="AU442" s="44"/>
      <c r="AV442" s="44"/>
      <c r="AW442" s="44"/>
      <c r="AX442" s="44"/>
      <c r="AY442" s="44"/>
      <c r="AZ442" s="44"/>
      <c r="BA442" s="44"/>
      <c r="BB442" s="44"/>
      <c r="BC442" s="44"/>
      <c r="BD442" s="44"/>
      <c r="BE442" s="44"/>
      <c r="BF442" s="44"/>
      <c r="BG442" s="44"/>
      <c r="BH442" s="44"/>
      <c r="BI442" s="44"/>
      <c r="BJ442" s="44"/>
      <c r="BK442" s="44"/>
      <c r="BL442" s="44"/>
      <c r="BM442" s="44"/>
      <c r="BN442" s="44"/>
      <c r="BO442" s="44"/>
      <c r="BP442" s="44"/>
      <c r="BQ442" s="44"/>
      <c r="BR442" s="44"/>
      <c r="BS442" s="44"/>
      <c r="BT442" s="44"/>
    </row>
    <row r="443" spans="33:72" x14ac:dyDescent="0.15">
      <c r="AG443" s="44"/>
      <c r="AH443" s="44"/>
      <c r="AI443" s="44"/>
      <c r="AJ443" s="44"/>
      <c r="AK443" s="44"/>
      <c r="AL443" s="44"/>
      <c r="AM443" s="44"/>
      <c r="AN443" s="44"/>
      <c r="AO443" s="44"/>
      <c r="AP443" s="44"/>
      <c r="AQ443" s="44"/>
      <c r="AR443" s="44"/>
      <c r="AS443" s="44"/>
      <c r="AT443" s="44"/>
      <c r="AU443" s="44"/>
      <c r="AV443" s="44"/>
      <c r="AW443" s="44"/>
      <c r="AX443" s="44"/>
      <c r="AY443" s="44"/>
      <c r="AZ443" s="44"/>
      <c r="BA443" s="44"/>
      <c r="BB443" s="44"/>
      <c r="BC443" s="44"/>
      <c r="BD443" s="44"/>
      <c r="BE443" s="44"/>
      <c r="BF443" s="44"/>
      <c r="BG443" s="44"/>
      <c r="BH443" s="44"/>
      <c r="BI443" s="44"/>
      <c r="BJ443" s="44"/>
      <c r="BK443" s="44"/>
      <c r="BL443" s="44"/>
      <c r="BM443" s="44"/>
      <c r="BN443" s="44"/>
      <c r="BO443" s="44"/>
      <c r="BP443" s="44"/>
      <c r="BQ443" s="44"/>
      <c r="BR443" s="44"/>
      <c r="BS443" s="44"/>
      <c r="BT443" s="44"/>
    </row>
    <row r="444" spans="33:72" x14ac:dyDescent="0.15">
      <c r="AG444" s="44"/>
      <c r="AH444" s="44"/>
      <c r="AI444" s="44"/>
      <c r="AJ444" s="44"/>
      <c r="AK444" s="44"/>
      <c r="AL444" s="44"/>
      <c r="AM444" s="44"/>
      <c r="AN444" s="44"/>
      <c r="AO444" s="44"/>
      <c r="AP444" s="44"/>
      <c r="AQ444" s="44"/>
      <c r="AR444" s="44"/>
      <c r="AS444" s="44"/>
      <c r="AT444" s="44"/>
      <c r="AU444" s="44"/>
      <c r="AV444" s="44"/>
      <c r="AW444" s="44"/>
      <c r="AX444" s="44"/>
      <c r="AY444" s="44"/>
      <c r="AZ444" s="44"/>
      <c r="BA444" s="44"/>
      <c r="BB444" s="44"/>
      <c r="BC444" s="44"/>
      <c r="BD444" s="44"/>
      <c r="BE444" s="44"/>
      <c r="BF444" s="44"/>
      <c r="BG444" s="44"/>
      <c r="BH444" s="44"/>
      <c r="BI444" s="44"/>
      <c r="BJ444" s="44"/>
      <c r="BK444" s="44"/>
      <c r="BL444" s="44"/>
      <c r="BM444" s="44"/>
      <c r="BN444" s="44"/>
      <c r="BO444" s="44"/>
      <c r="BP444" s="44"/>
      <c r="BQ444" s="44"/>
      <c r="BR444" s="44"/>
      <c r="BS444" s="44"/>
      <c r="BT444" s="44"/>
    </row>
    <row r="445" spans="33:72" x14ac:dyDescent="0.15">
      <c r="AG445" s="44"/>
      <c r="AH445" s="44"/>
      <c r="AI445" s="44"/>
      <c r="AJ445" s="44"/>
      <c r="AK445" s="44"/>
      <c r="AL445" s="44"/>
      <c r="AM445" s="44"/>
      <c r="AN445" s="44"/>
      <c r="AO445" s="44"/>
      <c r="AP445" s="44"/>
      <c r="AQ445" s="44"/>
      <c r="AR445" s="44"/>
      <c r="AS445" s="44"/>
      <c r="AT445" s="44"/>
      <c r="AU445" s="44"/>
      <c r="AV445" s="44"/>
      <c r="AW445" s="44"/>
      <c r="AX445" s="44"/>
      <c r="AY445" s="44"/>
      <c r="AZ445" s="44"/>
      <c r="BA445" s="44"/>
      <c r="BB445" s="44"/>
      <c r="BC445" s="44"/>
      <c r="BD445" s="44"/>
      <c r="BE445" s="44"/>
      <c r="BF445" s="44"/>
      <c r="BG445" s="44"/>
      <c r="BH445" s="44"/>
      <c r="BI445" s="44"/>
      <c r="BJ445" s="44"/>
      <c r="BK445" s="44"/>
      <c r="BL445" s="44"/>
      <c r="BM445" s="44"/>
      <c r="BN445" s="44"/>
      <c r="BO445" s="44"/>
      <c r="BP445" s="44"/>
      <c r="BQ445" s="44"/>
      <c r="BR445" s="44"/>
      <c r="BS445" s="44"/>
      <c r="BT445" s="44"/>
    </row>
    <row r="446" spans="33:72" x14ac:dyDescent="0.15">
      <c r="AG446" s="44"/>
      <c r="AH446" s="44"/>
      <c r="AI446" s="44"/>
      <c r="AJ446" s="44"/>
      <c r="AK446" s="44"/>
      <c r="AL446" s="44"/>
      <c r="AM446" s="44"/>
      <c r="AN446" s="44"/>
      <c r="AO446" s="44"/>
      <c r="AP446" s="44"/>
      <c r="AQ446" s="44"/>
      <c r="AR446" s="44"/>
      <c r="AS446" s="44"/>
      <c r="AT446" s="44"/>
      <c r="AU446" s="44"/>
      <c r="AV446" s="44"/>
      <c r="AW446" s="44"/>
      <c r="AX446" s="44"/>
      <c r="AY446" s="44"/>
      <c r="AZ446" s="44"/>
      <c r="BA446" s="44"/>
      <c r="BB446" s="44"/>
      <c r="BC446" s="44"/>
      <c r="BD446" s="44"/>
      <c r="BE446" s="44"/>
      <c r="BF446" s="44"/>
      <c r="BG446" s="44"/>
      <c r="BH446" s="44"/>
      <c r="BI446" s="44"/>
      <c r="BJ446" s="44"/>
      <c r="BK446" s="44"/>
      <c r="BL446" s="44"/>
      <c r="BM446" s="44"/>
      <c r="BN446" s="44"/>
      <c r="BO446" s="44"/>
      <c r="BP446" s="44"/>
      <c r="BQ446" s="44"/>
      <c r="BR446" s="44"/>
      <c r="BS446" s="44"/>
      <c r="BT446" s="44"/>
    </row>
    <row r="447" spans="33:72" x14ac:dyDescent="0.15">
      <c r="AG447" s="44"/>
      <c r="AH447" s="44"/>
      <c r="AI447" s="44"/>
      <c r="AJ447" s="44"/>
      <c r="AK447" s="44"/>
      <c r="AL447" s="44"/>
      <c r="AM447" s="44"/>
      <c r="AN447" s="44"/>
      <c r="AO447" s="44"/>
      <c r="AP447" s="44"/>
      <c r="AQ447" s="44"/>
      <c r="AR447" s="44"/>
      <c r="AS447" s="44"/>
      <c r="AT447" s="44"/>
      <c r="AU447" s="44"/>
      <c r="AV447" s="44"/>
      <c r="AW447" s="44"/>
      <c r="AX447" s="44"/>
      <c r="AY447" s="44"/>
      <c r="AZ447" s="44"/>
      <c r="BA447" s="44"/>
      <c r="BB447" s="44"/>
      <c r="BC447" s="44"/>
      <c r="BD447" s="44"/>
      <c r="BE447" s="44"/>
      <c r="BF447" s="44"/>
      <c r="BG447" s="44"/>
      <c r="BH447" s="44"/>
      <c r="BI447" s="44"/>
      <c r="BJ447" s="44"/>
      <c r="BK447" s="44"/>
      <c r="BL447" s="44"/>
      <c r="BM447" s="44"/>
      <c r="BN447" s="44"/>
      <c r="BO447" s="44"/>
      <c r="BP447" s="44"/>
      <c r="BQ447" s="44"/>
      <c r="BR447" s="44"/>
      <c r="BS447" s="44"/>
      <c r="BT447" s="44"/>
    </row>
    <row r="448" spans="33:72" x14ac:dyDescent="0.15">
      <c r="AG448" s="44"/>
      <c r="AH448" s="44"/>
      <c r="AI448" s="44"/>
      <c r="AJ448" s="44"/>
      <c r="AK448" s="44"/>
      <c r="AL448" s="44"/>
      <c r="AM448" s="44"/>
      <c r="AN448" s="44"/>
      <c r="AO448" s="44"/>
      <c r="AP448" s="44"/>
      <c r="AQ448" s="44"/>
      <c r="AR448" s="44"/>
      <c r="AS448" s="44"/>
      <c r="AT448" s="44"/>
      <c r="AU448" s="44"/>
      <c r="AV448" s="44"/>
      <c r="AW448" s="44"/>
      <c r="AX448" s="44"/>
      <c r="AY448" s="44"/>
      <c r="AZ448" s="44"/>
      <c r="BA448" s="44"/>
      <c r="BB448" s="44"/>
      <c r="BC448" s="44"/>
      <c r="BD448" s="44"/>
      <c r="BE448" s="44"/>
      <c r="BF448" s="44"/>
      <c r="BG448" s="44"/>
      <c r="BH448" s="44"/>
      <c r="BI448" s="44"/>
      <c r="BJ448" s="44"/>
      <c r="BK448" s="44"/>
      <c r="BL448" s="44"/>
      <c r="BM448" s="44"/>
      <c r="BN448" s="44"/>
      <c r="BO448" s="44"/>
      <c r="BP448" s="44"/>
      <c r="BQ448" s="44"/>
      <c r="BR448" s="44"/>
      <c r="BS448" s="44"/>
      <c r="BT448" s="44"/>
    </row>
    <row r="449" spans="33:72" x14ac:dyDescent="0.15">
      <c r="AG449" s="44"/>
      <c r="AH449" s="44"/>
      <c r="AI449" s="44"/>
      <c r="AJ449" s="44"/>
      <c r="AK449" s="44"/>
      <c r="AL449" s="44"/>
      <c r="AM449" s="44"/>
      <c r="AN449" s="44"/>
      <c r="AO449" s="44"/>
      <c r="AP449" s="44"/>
      <c r="AQ449" s="44"/>
      <c r="AR449" s="44"/>
      <c r="AS449" s="44"/>
      <c r="AT449" s="44"/>
      <c r="AU449" s="44"/>
      <c r="AV449" s="44"/>
      <c r="AW449" s="44"/>
      <c r="AX449" s="44"/>
      <c r="AY449" s="44"/>
      <c r="AZ449" s="44"/>
      <c r="BA449" s="44"/>
      <c r="BB449" s="44"/>
      <c r="BC449" s="44"/>
      <c r="BD449" s="44"/>
      <c r="BE449" s="44"/>
      <c r="BF449" s="44"/>
      <c r="BG449" s="44"/>
      <c r="BH449" s="44"/>
      <c r="BI449" s="44"/>
      <c r="BJ449" s="44"/>
      <c r="BK449" s="44"/>
      <c r="BL449" s="44"/>
      <c r="BM449" s="44"/>
      <c r="BN449" s="44"/>
      <c r="BO449" s="44"/>
      <c r="BP449" s="44"/>
      <c r="BQ449" s="44"/>
      <c r="BR449" s="44"/>
      <c r="BS449" s="44"/>
      <c r="BT449" s="44"/>
    </row>
    <row r="450" spans="33:72" x14ac:dyDescent="0.15">
      <c r="AG450" s="44"/>
      <c r="AH450" s="44"/>
      <c r="AI450" s="44"/>
      <c r="AJ450" s="44"/>
      <c r="AK450" s="44"/>
      <c r="AL450" s="44"/>
      <c r="AM450" s="44"/>
      <c r="AN450" s="44"/>
      <c r="AO450" s="44"/>
      <c r="AP450" s="44"/>
      <c r="AQ450" s="44"/>
      <c r="AR450" s="44"/>
      <c r="AS450" s="44"/>
      <c r="AT450" s="44"/>
      <c r="AU450" s="44"/>
      <c r="AV450" s="44"/>
      <c r="AW450" s="44"/>
      <c r="AX450" s="44"/>
      <c r="AY450" s="44"/>
      <c r="AZ450" s="44"/>
      <c r="BA450" s="44"/>
      <c r="BB450" s="44"/>
      <c r="BC450" s="44"/>
      <c r="BD450" s="44"/>
      <c r="BE450" s="44"/>
      <c r="BF450" s="44"/>
      <c r="BG450" s="44"/>
      <c r="BH450" s="44"/>
      <c r="BI450" s="44"/>
      <c r="BJ450" s="44"/>
      <c r="BK450" s="44"/>
      <c r="BL450" s="44"/>
      <c r="BM450" s="44"/>
      <c r="BN450" s="44"/>
      <c r="BO450" s="44"/>
      <c r="BP450" s="44"/>
      <c r="BQ450" s="44"/>
      <c r="BR450" s="44"/>
      <c r="BS450" s="44"/>
      <c r="BT450" s="44"/>
    </row>
    <row r="451" spans="33:72" x14ac:dyDescent="0.15">
      <c r="AG451" s="44"/>
      <c r="AH451" s="44"/>
      <c r="AI451" s="44"/>
      <c r="AJ451" s="44"/>
      <c r="AK451" s="44"/>
      <c r="AL451" s="44"/>
      <c r="AM451" s="44"/>
      <c r="AN451" s="44"/>
      <c r="AO451" s="44"/>
      <c r="AP451" s="44"/>
      <c r="AQ451" s="44"/>
      <c r="AR451" s="44"/>
      <c r="AS451" s="44"/>
      <c r="AT451" s="44"/>
      <c r="AU451" s="44"/>
      <c r="AV451" s="44"/>
      <c r="AW451" s="44"/>
      <c r="AX451" s="44"/>
      <c r="AY451" s="44"/>
      <c r="AZ451" s="44"/>
      <c r="BA451" s="44"/>
      <c r="BB451" s="44"/>
      <c r="BC451" s="44"/>
      <c r="BD451" s="44"/>
      <c r="BE451" s="44"/>
      <c r="BF451" s="44"/>
      <c r="BG451" s="44"/>
      <c r="BH451" s="44"/>
      <c r="BI451" s="44"/>
      <c r="BJ451" s="44"/>
      <c r="BK451" s="44"/>
      <c r="BL451" s="44"/>
      <c r="BM451" s="44"/>
      <c r="BN451" s="44"/>
      <c r="BO451" s="44"/>
      <c r="BP451" s="44"/>
      <c r="BQ451" s="44"/>
      <c r="BR451" s="44"/>
      <c r="BS451" s="44"/>
      <c r="BT451" s="44"/>
    </row>
    <row r="452" spans="33:72" x14ac:dyDescent="0.15">
      <c r="AG452" s="44"/>
      <c r="AH452" s="44"/>
      <c r="AI452" s="44"/>
      <c r="AJ452" s="44"/>
      <c r="AK452" s="44"/>
      <c r="AL452" s="44"/>
      <c r="AM452" s="44"/>
      <c r="AN452" s="44"/>
      <c r="AO452" s="44"/>
      <c r="AP452" s="44"/>
      <c r="AQ452" s="44"/>
      <c r="AR452" s="44"/>
      <c r="AS452" s="44"/>
      <c r="AT452" s="44"/>
      <c r="AU452" s="44"/>
      <c r="AV452" s="44"/>
      <c r="AW452" s="44"/>
      <c r="AX452" s="44"/>
      <c r="AY452" s="44"/>
      <c r="AZ452" s="44"/>
      <c r="BA452" s="44"/>
      <c r="BB452" s="44"/>
      <c r="BC452" s="44"/>
      <c r="BD452" s="44"/>
      <c r="BE452" s="44"/>
      <c r="BF452" s="44"/>
      <c r="BG452" s="44"/>
      <c r="BH452" s="44"/>
      <c r="BI452" s="44"/>
      <c r="BJ452" s="44"/>
      <c r="BK452" s="44"/>
      <c r="BL452" s="44"/>
      <c r="BM452" s="44"/>
      <c r="BN452" s="44"/>
      <c r="BO452" s="44"/>
      <c r="BP452" s="44"/>
      <c r="BQ452" s="44"/>
      <c r="BR452" s="44"/>
      <c r="BS452" s="44"/>
      <c r="BT452" s="44"/>
    </row>
    <row r="453" spans="33:72" x14ac:dyDescent="0.15">
      <c r="AG453" s="44"/>
      <c r="AH453" s="44"/>
      <c r="AI453" s="44"/>
      <c r="AJ453" s="44"/>
      <c r="AK453" s="44"/>
      <c r="AL453" s="44"/>
      <c r="AM453" s="44"/>
      <c r="AN453" s="44"/>
      <c r="AO453" s="44"/>
      <c r="AP453" s="44"/>
      <c r="AQ453" s="44"/>
      <c r="AR453" s="44"/>
      <c r="AS453" s="44"/>
      <c r="AT453" s="44"/>
      <c r="AU453" s="44"/>
      <c r="AV453" s="44"/>
      <c r="AW453" s="44"/>
      <c r="AX453" s="44"/>
      <c r="AY453" s="44"/>
      <c r="AZ453" s="44"/>
      <c r="BA453" s="44"/>
      <c r="BB453" s="44"/>
      <c r="BC453" s="44"/>
      <c r="BD453" s="44"/>
      <c r="BE453" s="44"/>
      <c r="BF453" s="44"/>
      <c r="BG453" s="44"/>
      <c r="BH453" s="44"/>
      <c r="BI453" s="44"/>
      <c r="BJ453" s="44"/>
      <c r="BK453" s="44"/>
      <c r="BL453" s="44"/>
      <c r="BM453" s="44"/>
      <c r="BN453" s="44"/>
      <c r="BO453" s="44"/>
      <c r="BP453" s="44"/>
      <c r="BQ453" s="44"/>
      <c r="BR453" s="44"/>
      <c r="BS453" s="44"/>
      <c r="BT453" s="44"/>
    </row>
  </sheetData>
  <sheetProtection password="CA9A" sheet="1" selectLockedCells="1"/>
  <mergeCells count="13">
    <mergeCell ref="D51:H51"/>
    <mergeCell ref="D52:H52"/>
    <mergeCell ref="D72:H72"/>
    <mergeCell ref="D68:H68"/>
    <mergeCell ref="D63:H63"/>
    <mergeCell ref="D57:H57"/>
    <mergeCell ref="M4:P8"/>
    <mergeCell ref="B7:G8"/>
    <mergeCell ref="H7:L8"/>
    <mergeCell ref="B2:L2"/>
    <mergeCell ref="M2:P3"/>
    <mergeCell ref="B3:G6"/>
    <mergeCell ref="H3:L6"/>
  </mergeCells>
  <phoneticPr fontId="2"/>
  <pageMargins left="0.67" right="0.32" top="0.31" bottom="0.25" header="0.2" footer="0.2"/>
  <pageSetup paperSize="9" scale="91" orientation="portrait" horizontalDpi="300" verticalDpi="300" r:id="rId1"/>
  <headerFooter alignWithMargins="0"/>
  <rowBreaks count="1" manualBreakCount="1">
    <brk id="10" min="1" max="15"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2:V113"/>
  <sheetViews>
    <sheetView showRowColHeaders="0" workbookViewId="0">
      <pane xSplit="3" topLeftCell="D1" activePane="topRight" state="frozen"/>
      <selection activeCell="S50" sqref="S50"/>
      <selection pane="topRight" activeCell="D11" sqref="D11"/>
    </sheetView>
  </sheetViews>
  <sheetFormatPr defaultColWidth="8.875" defaultRowHeight="12" x14ac:dyDescent="0.15"/>
  <cols>
    <col min="1" max="1" width="1" style="138" customWidth="1"/>
    <col min="2" max="2" width="2.75" style="138" customWidth="1"/>
    <col min="3" max="3" width="20.5" style="138" customWidth="1"/>
    <col min="4" max="5" width="10.625" style="138" customWidth="1"/>
    <col min="6" max="21" width="8.875" style="138" customWidth="1"/>
    <col min="22" max="22" width="10.875" style="138" customWidth="1"/>
    <col min="23" max="16384" width="8.875" style="138"/>
  </cols>
  <sheetData>
    <row r="2" spans="2:22" x14ac:dyDescent="0.15">
      <c r="D2" s="309" t="s">
        <v>444</v>
      </c>
      <c r="E2" s="139"/>
      <c r="F2" s="140"/>
    </row>
    <row r="3" spans="2:22" x14ac:dyDescent="0.15">
      <c r="B3" s="783" t="s">
        <v>306</v>
      </c>
      <c r="C3" s="783"/>
      <c r="D3" s="310" t="s">
        <v>335</v>
      </c>
      <c r="E3" s="310"/>
    </row>
    <row r="4" spans="2:22" x14ac:dyDescent="0.15">
      <c r="B4" s="141"/>
      <c r="C4" s="141"/>
      <c r="D4" s="140" t="s">
        <v>574</v>
      </c>
      <c r="E4" s="140"/>
    </row>
    <row r="5" spans="2:22" ht="12.75" thickBot="1" x14ac:dyDescent="0.2">
      <c r="B5" s="784" t="s">
        <v>333</v>
      </c>
      <c r="C5" s="785"/>
      <c r="D5" s="777" t="s">
        <v>308</v>
      </c>
      <c r="E5" s="778"/>
      <c r="F5" s="777"/>
      <c r="G5" s="777"/>
      <c r="H5" s="777"/>
      <c r="I5" s="777"/>
      <c r="J5" s="777"/>
      <c r="K5" s="777"/>
      <c r="L5" s="777"/>
      <c r="M5" s="777"/>
      <c r="N5" s="778"/>
      <c r="O5" s="778"/>
      <c r="P5" s="777" t="s">
        <v>392</v>
      </c>
      <c r="Q5" s="777"/>
      <c r="R5" s="777"/>
      <c r="S5" s="778"/>
      <c r="T5" s="773" t="s">
        <v>317</v>
      </c>
      <c r="U5" s="773" t="s">
        <v>318</v>
      </c>
    </row>
    <row r="6" spans="2:22" ht="13.5" customHeight="1" x14ac:dyDescent="0.15">
      <c r="B6" s="394">
        <v>1</v>
      </c>
      <c r="C6" s="788" t="str">
        <f>IF(U20='入力(貸借)、検算'!S85,"当期貸借対照表の純資産合計と合っています","当期貸借対照表の純資産合計と合っていません")</f>
        <v>当期貸借対照表の純資産合計と合っています</v>
      </c>
      <c r="D6" s="779" t="s">
        <v>90</v>
      </c>
      <c r="E6" s="780" t="s">
        <v>417</v>
      </c>
      <c r="F6" s="774" t="s">
        <v>68</v>
      </c>
      <c r="G6" s="774"/>
      <c r="H6" s="775"/>
      <c r="I6" s="777" t="s">
        <v>359</v>
      </c>
      <c r="J6" s="777"/>
      <c r="K6" s="777"/>
      <c r="L6" s="778"/>
      <c r="M6" s="760" t="s">
        <v>313</v>
      </c>
      <c r="N6" s="793" t="s">
        <v>420</v>
      </c>
      <c r="O6" s="781" t="s">
        <v>50</v>
      </c>
      <c r="P6" s="773" t="s">
        <v>314</v>
      </c>
      <c r="Q6" s="773" t="s">
        <v>315</v>
      </c>
      <c r="R6" s="773" t="s">
        <v>316</v>
      </c>
      <c r="S6" s="776" t="s">
        <v>50</v>
      </c>
      <c r="T6" s="773"/>
      <c r="U6" s="773"/>
    </row>
    <row r="7" spans="2:22" ht="17.25" customHeight="1" x14ac:dyDescent="0.15">
      <c r="B7" s="395"/>
      <c r="C7" s="788"/>
      <c r="D7" s="779"/>
      <c r="E7" s="791"/>
      <c r="F7" s="761" t="s">
        <v>309</v>
      </c>
      <c r="G7" s="773" t="s">
        <v>310</v>
      </c>
      <c r="H7" s="776" t="s">
        <v>50</v>
      </c>
      <c r="I7" s="773" t="s">
        <v>311</v>
      </c>
      <c r="J7" s="779" t="s">
        <v>287</v>
      </c>
      <c r="K7" s="774"/>
      <c r="L7" s="776" t="s">
        <v>50</v>
      </c>
      <c r="M7" s="779"/>
      <c r="N7" s="794"/>
      <c r="O7" s="782"/>
      <c r="P7" s="777"/>
      <c r="Q7" s="777"/>
      <c r="R7" s="777"/>
      <c r="S7" s="777"/>
      <c r="T7" s="773"/>
      <c r="U7" s="773"/>
    </row>
    <row r="8" spans="2:22" ht="39" customHeight="1" x14ac:dyDescent="0.15">
      <c r="B8" s="396">
        <v>2</v>
      </c>
      <c r="C8" s="397" t="str">
        <f>IF(SUM(D25:U25)=0,"貸借対照表又は損益計算書と全項目合っています","貸借対照表又は損益計算書と合わない項目があります")</f>
        <v>貸借対照表又は損益計算書と全項目合っています</v>
      </c>
      <c r="D8" s="779"/>
      <c r="E8" s="792"/>
      <c r="F8" s="761"/>
      <c r="G8" s="773"/>
      <c r="H8" s="773"/>
      <c r="I8" s="773"/>
      <c r="J8" s="142" t="s">
        <v>676</v>
      </c>
      <c r="K8" s="143" t="s">
        <v>312</v>
      </c>
      <c r="L8" s="780"/>
      <c r="M8" s="779"/>
      <c r="N8" s="794"/>
      <c r="O8" s="775"/>
      <c r="P8" s="777"/>
      <c r="Q8" s="777"/>
      <c r="R8" s="777"/>
      <c r="S8" s="777"/>
      <c r="T8" s="773"/>
      <c r="U8" s="773"/>
    </row>
    <row r="9" spans="2:22" x14ac:dyDescent="0.15">
      <c r="B9" s="789" t="s">
        <v>422</v>
      </c>
      <c r="C9" s="790"/>
      <c r="D9" s="289">
        <f>+'入力(貸借)、検算'!V62</f>
        <v>0</v>
      </c>
      <c r="E9" s="145">
        <f>+'入力(貸借)、検算'!V63</f>
        <v>0</v>
      </c>
      <c r="F9" s="144">
        <f>+'入力(貸借)、検算'!V65</f>
        <v>0</v>
      </c>
      <c r="G9" s="145">
        <f>+'入力(貸借)、検算'!V66</f>
        <v>0</v>
      </c>
      <c r="H9" s="145">
        <f>SUM(F9:G9)</f>
        <v>0</v>
      </c>
      <c r="I9" s="145">
        <f>+'入力(貸借)、検算'!V69</f>
        <v>0</v>
      </c>
      <c r="J9" s="145">
        <f>+'入力(貸借)、検算'!V71+'入力(貸借)、検算'!V72+'入力(貸借)、検算'!V73</f>
        <v>0</v>
      </c>
      <c r="K9" s="146">
        <f>+'入力(貸借)、検算'!V74</f>
        <v>0</v>
      </c>
      <c r="L9" s="145">
        <f>SUM(I9:K9)</f>
        <v>0</v>
      </c>
      <c r="M9" s="146">
        <f>-'入力(貸借)、検算'!V76</f>
        <v>0</v>
      </c>
      <c r="N9" s="411">
        <f>+'入力(貸借)、検算'!V77</f>
        <v>0</v>
      </c>
      <c r="O9" s="144">
        <f>+D9+E9+H9+L9+M9+N9</f>
        <v>0</v>
      </c>
      <c r="P9" s="144">
        <f>+'入力(貸借)、検算'!V80</f>
        <v>0</v>
      </c>
      <c r="Q9" s="145">
        <f>+'入力(貸借)、検算'!V81</f>
        <v>0</v>
      </c>
      <c r="R9" s="145">
        <f>+'入力(貸借)、検算'!V82</f>
        <v>0</v>
      </c>
      <c r="S9" s="145">
        <f>SUM(P9:R9)</f>
        <v>0</v>
      </c>
      <c r="T9" s="145">
        <f>+'入力(貸借)、検算'!V84</f>
        <v>0</v>
      </c>
      <c r="U9" s="145">
        <f>+O9+S9+T9</f>
        <v>0</v>
      </c>
      <c r="V9" s="147"/>
    </row>
    <row r="10" spans="2:22" x14ac:dyDescent="0.15">
      <c r="B10" s="786" t="s">
        <v>733</v>
      </c>
      <c r="C10" s="787"/>
      <c r="D10" s="291"/>
      <c r="E10" s="594"/>
      <c r="F10" s="294"/>
      <c r="G10" s="149"/>
      <c r="H10" s="149"/>
      <c r="I10" s="149"/>
      <c r="J10" s="149"/>
      <c r="K10" s="150"/>
      <c r="L10" s="149"/>
      <c r="M10" s="150"/>
      <c r="N10" s="418"/>
      <c r="O10" s="148"/>
      <c r="P10" s="148"/>
      <c r="Q10" s="149"/>
      <c r="R10" s="149"/>
      <c r="S10" s="149"/>
      <c r="T10" s="149"/>
      <c r="U10" s="149"/>
      <c r="V10" s="147"/>
    </row>
    <row r="11" spans="2:22" x14ac:dyDescent="0.15">
      <c r="B11" s="765" t="s">
        <v>329</v>
      </c>
      <c r="C11" s="151" t="s">
        <v>319</v>
      </c>
      <c r="D11" s="292"/>
      <c r="E11" s="595"/>
      <c r="F11" s="295"/>
      <c r="G11" s="152"/>
      <c r="H11" s="153">
        <f>SUM(F11:G11)</f>
        <v>0</v>
      </c>
      <c r="I11" s="154"/>
      <c r="J11" s="155"/>
      <c r="K11" s="156"/>
      <c r="L11" s="157"/>
      <c r="M11" s="158"/>
      <c r="N11" s="414"/>
      <c r="O11" s="144">
        <f t="shared" ref="O11:O17" si="0">+D11+E11+H11+L11+M11+N11</f>
        <v>0</v>
      </c>
      <c r="P11" s="155"/>
      <c r="Q11" s="155"/>
      <c r="R11" s="155"/>
      <c r="S11" s="155"/>
      <c r="T11" s="155"/>
      <c r="U11" s="153">
        <f t="shared" ref="U11:U18" si="1">+O11+S11+T11</f>
        <v>0</v>
      </c>
      <c r="V11" s="147"/>
    </row>
    <row r="12" spans="2:22" x14ac:dyDescent="0.15">
      <c r="B12" s="766"/>
      <c r="C12" s="159" t="s">
        <v>320</v>
      </c>
      <c r="D12" s="293"/>
      <c r="E12" s="157"/>
      <c r="F12" s="296"/>
      <c r="G12" s="155"/>
      <c r="H12" s="158"/>
      <c r="I12" s="130"/>
      <c r="J12" s="160"/>
      <c r="K12" s="130"/>
      <c r="L12" s="161">
        <f t="shared" ref="L12:L17" si="2">SUM(I12:K12)</f>
        <v>0</v>
      </c>
      <c r="M12" s="158"/>
      <c r="N12" s="414"/>
      <c r="O12" s="144">
        <f t="shared" si="0"/>
        <v>0</v>
      </c>
      <c r="P12" s="155"/>
      <c r="Q12" s="155"/>
      <c r="R12" s="155"/>
      <c r="S12" s="155"/>
      <c r="T12" s="155"/>
      <c r="U12" s="153">
        <f t="shared" si="1"/>
        <v>0</v>
      </c>
      <c r="V12" s="147"/>
    </row>
    <row r="13" spans="2:22" x14ac:dyDescent="0.15">
      <c r="B13" s="766"/>
      <c r="C13" s="159" t="s">
        <v>321</v>
      </c>
      <c r="D13" s="158"/>
      <c r="E13" s="155"/>
      <c r="F13" s="152"/>
      <c r="G13" s="155"/>
      <c r="H13" s="155"/>
      <c r="I13" s="157"/>
      <c r="J13" s="155"/>
      <c r="K13" s="162">
        <f>+'入力(損益等)'!N77</f>
        <v>0</v>
      </c>
      <c r="L13" s="153">
        <f t="shared" si="2"/>
        <v>0</v>
      </c>
      <c r="M13" s="164"/>
      <c r="N13" s="415"/>
      <c r="O13" s="144">
        <f t="shared" si="0"/>
        <v>0</v>
      </c>
      <c r="P13" s="155"/>
      <c r="Q13" s="155"/>
      <c r="R13" s="155"/>
      <c r="S13" s="155"/>
      <c r="T13" s="155"/>
      <c r="U13" s="153">
        <f>+O13+S13+T13</f>
        <v>0</v>
      </c>
      <c r="V13" s="147"/>
    </row>
    <row r="14" spans="2:22" x14ac:dyDescent="0.15">
      <c r="B14" s="767"/>
      <c r="C14" s="163" t="s">
        <v>322</v>
      </c>
      <c r="D14" s="164"/>
      <c r="E14" s="154"/>
      <c r="F14" s="297"/>
      <c r="G14" s="154"/>
      <c r="H14" s="155"/>
      <c r="I14" s="154"/>
      <c r="J14" s="164"/>
      <c r="K14" s="130"/>
      <c r="L14" s="165">
        <f t="shared" si="2"/>
        <v>0</v>
      </c>
      <c r="M14" s="292"/>
      <c r="N14" s="412"/>
      <c r="O14" s="144">
        <f t="shared" si="0"/>
        <v>0</v>
      </c>
      <c r="P14" s="155"/>
      <c r="Q14" s="155"/>
      <c r="R14" s="155"/>
      <c r="S14" s="155"/>
      <c r="T14" s="155"/>
      <c r="U14" s="153">
        <f t="shared" si="1"/>
        <v>0</v>
      </c>
      <c r="V14" s="147"/>
    </row>
    <row r="15" spans="2:22" x14ac:dyDescent="0.15">
      <c r="B15" s="767"/>
      <c r="C15" s="131"/>
      <c r="D15" s="292"/>
      <c r="E15" s="595"/>
      <c r="F15" s="295"/>
      <c r="G15" s="130"/>
      <c r="H15" s="165">
        <f>SUM(F15:G15)</f>
        <v>0</v>
      </c>
      <c r="I15" s="130"/>
      <c r="J15" s="130"/>
      <c r="K15" s="130"/>
      <c r="L15" s="165">
        <f t="shared" si="2"/>
        <v>0</v>
      </c>
      <c r="M15" s="292"/>
      <c r="N15" s="412"/>
      <c r="O15" s="144">
        <f t="shared" si="0"/>
        <v>0</v>
      </c>
      <c r="P15" s="155"/>
      <c r="Q15" s="155"/>
      <c r="R15" s="155"/>
      <c r="S15" s="155"/>
      <c r="T15" s="155"/>
      <c r="U15" s="153">
        <f t="shared" si="1"/>
        <v>0</v>
      </c>
      <c r="V15" s="147"/>
    </row>
    <row r="16" spans="2:22" x14ac:dyDescent="0.15">
      <c r="B16" s="767"/>
      <c r="C16" s="131"/>
      <c r="D16" s="292"/>
      <c r="E16" s="595"/>
      <c r="F16" s="295"/>
      <c r="G16" s="130"/>
      <c r="H16" s="165">
        <f>SUM(F16:G16)</f>
        <v>0</v>
      </c>
      <c r="I16" s="130"/>
      <c r="J16" s="130"/>
      <c r="K16" s="130"/>
      <c r="L16" s="165">
        <f t="shared" si="2"/>
        <v>0</v>
      </c>
      <c r="M16" s="292"/>
      <c r="N16" s="412"/>
      <c r="O16" s="144">
        <f t="shared" si="0"/>
        <v>0</v>
      </c>
      <c r="P16" s="155"/>
      <c r="Q16" s="155"/>
      <c r="R16" s="155"/>
      <c r="S16" s="155"/>
      <c r="T16" s="155"/>
      <c r="U16" s="153">
        <f t="shared" si="1"/>
        <v>0</v>
      </c>
      <c r="V16" s="147"/>
    </row>
    <row r="17" spans="2:22" x14ac:dyDescent="0.15">
      <c r="B17" s="767"/>
      <c r="C17" s="131"/>
      <c r="D17" s="292"/>
      <c r="E17" s="595"/>
      <c r="F17" s="295"/>
      <c r="G17" s="130"/>
      <c r="H17" s="165">
        <f>SUM(F17:G17)</f>
        <v>0</v>
      </c>
      <c r="I17" s="130"/>
      <c r="J17" s="130"/>
      <c r="K17" s="130"/>
      <c r="L17" s="165">
        <f t="shared" si="2"/>
        <v>0</v>
      </c>
      <c r="M17" s="292"/>
      <c r="N17" s="412"/>
      <c r="O17" s="144">
        <f t="shared" si="0"/>
        <v>0</v>
      </c>
      <c r="P17" s="154"/>
      <c r="Q17" s="154"/>
      <c r="R17" s="154"/>
      <c r="S17" s="155"/>
      <c r="T17" s="154"/>
      <c r="U17" s="153">
        <f t="shared" si="1"/>
        <v>0</v>
      </c>
      <c r="V17" s="147"/>
    </row>
    <row r="18" spans="2:22" ht="25.5" customHeight="1" x14ac:dyDescent="0.15">
      <c r="B18" s="766"/>
      <c r="C18" s="166" t="s">
        <v>323</v>
      </c>
      <c r="D18" s="293"/>
      <c r="E18" s="157"/>
      <c r="F18" s="296"/>
      <c r="G18" s="157"/>
      <c r="H18" s="157"/>
      <c r="I18" s="157"/>
      <c r="J18" s="157"/>
      <c r="K18" s="167"/>
      <c r="L18" s="157"/>
      <c r="M18" s="293"/>
      <c r="N18" s="413"/>
      <c r="O18" s="160"/>
      <c r="P18" s="130"/>
      <c r="Q18" s="130"/>
      <c r="R18" s="130"/>
      <c r="S18" s="165">
        <f>SUM(P18:R18)</f>
        <v>0</v>
      </c>
      <c r="T18" s="130"/>
      <c r="U18" s="161">
        <f t="shared" si="1"/>
        <v>0</v>
      </c>
      <c r="V18" s="147"/>
    </row>
    <row r="19" spans="2:22" ht="12.75" thickBot="1" x14ac:dyDescent="0.2">
      <c r="B19" s="168"/>
      <c r="C19" s="159" t="s">
        <v>50</v>
      </c>
      <c r="D19" s="169">
        <f t="shared" ref="D19:N19" si="3">SUM(D11:D18)</f>
        <v>0</v>
      </c>
      <c r="E19" s="153">
        <f t="shared" si="3"/>
        <v>0</v>
      </c>
      <c r="F19" s="161">
        <f t="shared" si="3"/>
        <v>0</v>
      </c>
      <c r="G19" s="153">
        <f>SUM(G11:G18)</f>
        <v>0</v>
      </c>
      <c r="H19" s="153">
        <f t="shared" si="3"/>
        <v>0</v>
      </c>
      <c r="I19" s="153">
        <f t="shared" si="3"/>
        <v>0</v>
      </c>
      <c r="J19" s="153">
        <f t="shared" si="3"/>
        <v>0</v>
      </c>
      <c r="K19" s="169">
        <f t="shared" si="3"/>
        <v>0</v>
      </c>
      <c r="L19" s="153">
        <f t="shared" si="3"/>
        <v>0</v>
      </c>
      <c r="M19" s="169">
        <f t="shared" si="3"/>
        <v>0</v>
      </c>
      <c r="N19" s="416">
        <f t="shared" si="3"/>
        <v>0</v>
      </c>
      <c r="O19" s="161">
        <f>SUM(O11:O18)</f>
        <v>0</v>
      </c>
      <c r="P19" s="149">
        <f t="shared" ref="P19:U19" si="4">SUM(P11:P18)</f>
        <v>0</v>
      </c>
      <c r="Q19" s="149">
        <f t="shared" si="4"/>
        <v>0</v>
      </c>
      <c r="R19" s="149">
        <f t="shared" si="4"/>
        <v>0</v>
      </c>
      <c r="S19" s="153">
        <f t="shared" si="4"/>
        <v>0</v>
      </c>
      <c r="T19" s="149">
        <f t="shared" si="4"/>
        <v>0</v>
      </c>
      <c r="U19" s="145">
        <f t="shared" si="4"/>
        <v>0</v>
      </c>
      <c r="V19" s="147"/>
    </row>
    <row r="20" spans="2:22" ht="12.75" thickBot="1" x14ac:dyDescent="0.2">
      <c r="B20" s="170" t="s">
        <v>324</v>
      </c>
      <c r="C20" s="159"/>
      <c r="D20" s="169">
        <f t="shared" ref="D20:U20" si="5">+D9+D19</f>
        <v>0</v>
      </c>
      <c r="E20" s="153">
        <f t="shared" si="5"/>
        <v>0</v>
      </c>
      <c r="F20" s="161">
        <f t="shared" si="5"/>
        <v>0</v>
      </c>
      <c r="G20" s="153">
        <f t="shared" si="5"/>
        <v>0</v>
      </c>
      <c r="H20" s="153">
        <f t="shared" si="5"/>
        <v>0</v>
      </c>
      <c r="I20" s="153">
        <f t="shared" si="5"/>
        <v>0</v>
      </c>
      <c r="J20" s="153">
        <f t="shared" si="5"/>
        <v>0</v>
      </c>
      <c r="K20" s="169">
        <f t="shared" si="5"/>
        <v>0</v>
      </c>
      <c r="L20" s="153">
        <f t="shared" si="5"/>
        <v>0</v>
      </c>
      <c r="M20" s="169">
        <f t="shared" si="5"/>
        <v>0</v>
      </c>
      <c r="N20" s="417">
        <f t="shared" si="5"/>
        <v>0</v>
      </c>
      <c r="O20" s="161">
        <f>+O9+O19</f>
        <v>0</v>
      </c>
      <c r="P20" s="153">
        <f t="shared" si="5"/>
        <v>0</v>
      </c>
      <c r="Q20" s="153">
        <f t="shared" si="5"/>
        <v>0</v>
      </c>
      <c r="R20" s="153">
        <f t="shared" si="5"/>
        <v>0</v>
      </c>
      <c r="S20" s="153">
        <f t="shared" si="5"/>
        <v>0</v>
      </c>
      <c r="T20" s="169">
        <f t="shared" si="5"/>
        <v>0</v>
      </c>
      <c r="U20" s="171">
        <f t="shared" si="5"/>
        <v>0</v>
      </c>
      <c r="V20" s="147"/>
    </row>
    <row r="21" spans="2:22" s="139" customFormat="1" x14ac:dyDescent="0.15">
      <c r="B21" s="172"/>
      <c r="C21" s="172"/>
      <c r="D21" s="173"/>
      <c r="E21" s="298"/>
      <c r="F21" s="173"/>
      <c r="G21" s="173"/>
      <c r="H21" s="173"/>
      <c r="I21" s="173"/>
      <c r="J21" s="173"/>
      <c r="K21" s="173"/>
      <c r="L21" s="173"/>
      <c r="M21" s="173"/>
      <c r="N21" s="298" t="s">
        <v>696</v>
      </c>
      <c r="O21" s="173"/>
      <c r="P21" s="173"/>
      <c r="Q21" s="173"/>
      <c r="R21" s="174"/>
      <c r="S21" s="174"/>
      <c r="T21" s="174"/>
      <c r="U21" s="175" t="s">
        <v>441</v>
      </c>
      <c r="V21" s="176" t="s">
        <v>442</v>
      </c>
    </row>
    <row r="22" spans="2:22" s="139" customFormat="1" x14ac:dyDescent="0.15">
      <c r="D22" s="177"/>
      <c r="E22" s="177"/>
      <c r="F22" s="177"/>
      <c r="G22" s="177"/>
      <c r="H22" s="177"/>
      <c r="I22" s="177"/>
      <c r="J22" s="177"/>
      <c r="K22" s="177"/>
      <c r="L22" s="177"/>
      <c r="M22" s="177"/>
      <c r="N22" s="177"/>
      <c r="O22" s="177"/>
      <c r="P22" s="177"/>
      <c r="Q22" s="177"/>
      <c r="R22" s="178"/>
      <c r="S22" s="178"/>
      <c r="T22" s="178"/>
      <c r="U22" s="179" t="str">
        <f>IF(U20='入力(貸借)、検算'!S85,"貸借対照表の純資産合計と合っています","貸借対照表の純資産合計と合っていません")</f>
        <v>貸借対照表の純資産合計と合っています</v>
      </c>
      <c r="V22" s="178">
        <f>+U20-'入力(貸借)、検算'!S85</f>
        <v>0</v>
      </c>
    </row>
    <row r="23" spans="2:22" s="183" customFormat="1" x14ac:dyDescent="0.15">
      <c r="B23" s="769" t="s">
        <v>147</v>
      </c>
      <c r="C23" s="180" t="s">
        <v>330</v>
      </c>
      <c r="D23" s="181" t="s">
        <v>393</v>
      </c>
      <c r="E23" s="181" t="s">
        <v>418</v>
      </c>
      <c r="F23" s="181" t="s">
        <v>394</v>
      </c>
      <c r="G23" s="181" t="s">
        <v>395</v>
      </c>
      <c r="H23" s="181" t="s">
        <v>396</v>
      </c>
      <c r="I23" s="181" t="s">
        <v>397</v>
      </c>
      <c r="J23" s="181" t="s">
        <v>398</v>
      </c>
      <c r="K23" s="181" t="s">
        <v>399</v>
      </c>
      <c r="L23" s="181" t="s">
        <v>400</v>
      </c>
      <c r="M23" s="181" t="s">
        <v>401</v>
      </c>
      <c r="N23" s="181" t="s">
        <v>421</v>
      </c>
      <c r="O23" s="181" t="s">
        <v>402</v>
      </c>
      <c r="P23" s="181" t="s">
        <v>403</v>
      </c>
      <c r="Q23" s="181" t="s">
        <v>327</v>
      </c>
      <c r="R23" s="181" t="s">
        <v>328</v>
      </c>
      <c r="S23" s="181" t="s">
        <v>404</v>
      </c>
      <c r="T23" s="181" t="s">
        <v>405</v>
      </c>
      <c r="U23" s="181" t="s">
        <v>406</v>
      </c>
      <c r="V23" s="182"/>
    </row>
    <row r="24" spans="2:22" x14ac:dyDescent="0.15">
      <c r="B24" s="770"/>
      <c r="C24" s="184" t="s">
        <v>331</v>
      </c>
      <c r="D24" s="149">
        <f>+'入力(貸借)、検算'!S62</f>
        <v>0</v>
      </c>
      <c r="E24" s="149">
        <f>+'入力(貸借)、検算'!S63</f>
        <v>0</v>
      </c>
      <c r="F24" s="149">
        <f>+'入力(貸借)、検算'!S65</f>
        <v>0</v>
      </c>
      <c r="G24" s="149">
        <f>+'入力(貸借)、検算'!S66</f>
        <v>0</v>
      </c>
      <c r="H24" s="149">
        <f>+'入力(貸借)、検算'!S67</f>
        <v>0</v>
      </c>
      <c r="I24" s="149">
        <f>+'入力(貸借)、検算'!S69</f>
        <v>0</v>
      </c>
      <c r="J24" s="149">
        <f>+'入力(貸借)、検算'!S71+'入力(貸借)、検算'!S72+'入力(貸借)、検算'!S73</f>
        <v>0</v>
      </c>
      <c r="K24" s="149">
        <f>+'入力(貸借)、検算'!S74</f>
        <v>0</v>
      </c>
      <c r="L24" s="149">
        <f>+'入力(貸借)、検算'!S75</f>
        <v>0</v>
      </c>
      <c r="M24" s="149">
        <f>-'入力(貸借)、検算'!S76</f>
        <v>0</v>
      </c>
      <c r="N24" s="149">
        <f>+'入力(貸借)、検算'!S77</f>
        <v>0</v>
      </c>
      <c r="O24" s="149">
        <f>+'入力(貸借)、検算'!S78</f>
        <v>0</v>
      </c>
      <c r="P24" s="149">
        <f>+'入力(貸借)、検算'!S80</f>
        <v>0</v>
      </c>
      <c r="Q24" s="149">
        <f>+'入力(貸借)、検算'!S81</f>
        <v>0</v>
      </c>
      <c r="R24" s="149">
        <f>+'入力(貸借)、検算'!S82</f>
        <v>0</v>
      </c>
      <c r="S24" s="149">
        <f>+'入力(貸借)、検算'!S83</f>
        <v>0</v>
      </c>
      <c r="T24" s="149">
        <f>+'入力(貸借)、検算'!S84</f>
        <v>0</v>
      </c>
      <c r="U24" s="149">
        <f>+'入力(貸借)、検算'!S85</f>
        <v>0</v>
      </c>
      <c r="V24" s="183"/>
    </row>
    <row r="25" spans="2:22" s="185" customFormat="1" x14ac:dyDescent="0.15">
      <c r="B25" s="771"/>
      <c r="C25" s="392" t="s">
        <v>697</v>
      </c>
      <c r="D25" s="393">
        <f>ABS(+D20-D24)</f>
        <v>0</v>
      </c>
      <c r="E25" s="393">
        <f t="shared" ref="E25:L25" si="6">ABS(+E20-E24)</f>
        <v>0</v>
      </c>
      <c r="F25" s="393">
        <f t="shared" si="6"/>
        <v>0</v>
      </c>
      <c r="G25" s="393">
        <f t="shared" si="6"/>
        <v>0</v>
      </c>
      <c r="H25" s="393">
        <f t="shared" si="6"/>
        <v>0</v>
      </c>
      <c r="I25" s="393">
        <f t="shared" si="6"/>
        <v>0</v>
      </c>
      <c r="J25" s="393">
        <f t="shared" si="6"/>
        <v>0</v>
      </c>
      <c r="K25" s="393">
        <f t="shared" si="6"/>
        <v>0</v>
      </c>
      <c r="L25" s="393">
        <f t="shared" si="6"/>
        <v>0</v>
      </c>
      <c r="M25" s="393">
        <f t="shared" ref="M25:U25" si="7">ABS(+M20-M24)</f>
        <v>0</v>
      </c>
      <c r="N25" s="393">
        <f t="shared" si="7"/>
        <v>0</v>
      </c>
      <c r="O25" s="393">
        <f t="shared" si="7"/>
        <v>0</v>
      </c>
      <c r="P25" s="393">
        <f t="shared" si="7"/>
        <v>0</v>
      </c>
      <c r="Q25" s="393">
        <f t="shared" si="7"/>
        <v>0</v>
      </c>
      <c r="R25" s="393">
        <f t="shared" si="7"/>
        <v>0</v>
      </c>
      <c r="S25" s="393">
        <f t="shared" si="7"/>
        <v>0</v>
      </c>
      <c r="T25" s="393">
        <f t="shared" si="7"/>
        <v>0</v>
      </c>
      <c r="U25" s="393">
        <f t="shared" si="7"/>
        <v>0</v>
      </c>
      <c r="V25" s="183"/>
    </row>
    <row r="26" spans="2:22" x14ac:dyDescent="0.15">
      <c r="D26" s="147"/>
      <c r="E26" s="147"/>
      <c r="F26" s="147"/>
      <c r="G26" s="147"/>
      <c r="H26" s="147"/>
      <c r="I26" s="147"/>
      <c r="J26" s="147"/>
      <c r="K26" s="147"/>
      <c r="L26" s="147"/>
      <c r="M26" s="147"/>
      <c r="N26" s="147"/>
      <c r="O26" s="147"/>
      <c r="P26" s="147"/>
      <c r="Q26" s="147"/>
      <c r="R26" s="147"/>
      <c r="S26" s="147"/>
      <c r="T26" s="147"/>
      <c r="U26" s="147"/>
      <c r="V26" s="183"/>
    </row>
    <row r="27" spans="2:22" x14ac:dyDescent="0.15">
      <c r="D27" s="147"/>
      <c r="E27" s="147"/>
      <c r="F27" s="147"/>
      <c r="G27" s="147"/>
      <c r="H27" s="147"/>
      <c r="I27" s="147"/>
      <c r="J27" s="147"/>
      <c r="K27" s="147"/>
      <c r="L27" s="147"/>
      <c r="M27" s="147"/>
      <c r="N27" s="147"/>
      <c r="O27" s="147"/>
      <c r="P27" s="147"/>
      <c r="Q27" s="147"/>
      <c r="R27" s="147"/>
      <c r="S27" s="147"/>
      <c r="T27" s="147"/>
      <c r="U27" s="147"/>
      <c r="V27" s="183"/>
    </row>
    <row r="28" spans="2:22" ht="13.5" customHeight="1" x14ac:dyDescent="0.15">
      <c r="C28" s="140" t="s">
        <v>334</v>
      </c>
      <c r="D28" s="751" t="s">
        <v>339</v>
      </c>
      <c r="E28" s="752"/>
      <c r="F28" s="763"/>
      <c r="G28" s="764"/>
      <c r="H28" s="760" t="s">
        <v>288</v>
      </c>
      <c r="I28" s="761"/>
    </row>
    <row r="29" spans="2:22" x14ac:dyDescent="0.15">
      <c r="D29" s="751"/>
      <c r="E29" s="752"/>
      <c r="F29" s="772" t="s">
        <v>320</v>
      </c>
      <c r="G29" s="772"/>
      <c r="H29" s="768">
        <v>-1000000</v>
      </c>
      <c r="I29" s="768"/>
      <c r="J29" s="138" t="s">
        <v>337</v>
      </c>
    </row>
    <row r="30" spans="2:22" x14ac:dyDescent="0.15">
      <c r="D30" s="186"/>
      <c r="E30" s="186"/>
    </row>
    <row r="31" spans="2:22" x14ac:dyDescent="0.15">
      <c r="D31" s="751" t="s">
        <v>340</v>
      </c>
      <c r="E31" s="752"/>
      <c r="F31" s="763"/>
      <c r="G31" s="764"/>
      <c r="H31" s="760" t="s">
        <v>288</v>
      </c>
      <c r="I31" s="761"/>
    </row>
    <row r="32" spans="2:22" x14ac:dyDescent="0.15">
      <c r="D32" s="751"/>
      <c r="E32" s="752"/>
      <c r="F32" s="762" t="s">
        <v>336</v>
      </c>
      <c r="G32" s="762"/>
      <c r="H32" s="768">
        <v>-1000000</v>
      </c>
      <c r="I32" s="768"/>
      <c r="J32" s="138" t="s">
        <v>337</v>
      </c>
    </row>
    <row r="33" spans="3:21" x14ac:dyDescent="0.15">
      <c r="D33" s="186"/>
      <c r="E33" s="186"/>
    </row>
    <row r="34" spans="3:21" x14ac:dyDescent="0.15">
      <c r="D34" s="751" t="s">
        <v>439</v>
      </c>
      <c r="E34" s="752"/>
      <c r="F34" s="763"/>
      <c r="G34" s="764"/>
      <c r="H34" s="760" t="s">
        <v>676</v>
      </c>
      <c r="I34" s="761"/>
      <c r="J34" s="760" t="s">
        <v>288</v>
      </c>
      <c r="K34" s="761"/>
    </row>
    <row r="35" spans="3:21" x14ac:dyDescent="0.15">
      <c r="D35" s="751"/>
      <c r="E35" s="752"/>
      <c r="F35" s="762" t="s">
        <v>440</v>
      </c>
      <c r="G35" s="762"/>
      <c r="H35" s="768">
        <v>10000000</v>
      </c>
      <c r="I35" s="768"/>
      <c r="J35" s="768">
        <v>-10000000</v>
      </c>
      <c r="K35" s="768"/>
      <c r="L35" s="138" t="s">
        <v>341</v>
      </c>
    </row>
    <row r="36" spans="3:21" x14ac:dyDescent="0.15">
      <c r="D36" s="186"/>
      <c r="E36" s="186"/>
    </row>
    <row r="37" spans="3:21" x14ac:dyDescent="0.15">
      <c r="D37" s="751" t="s">
        <v>338</v>
      </c>
      <c r="E37" s="752"/>
      <c r="F37" s="763"/>
      <c r="G37" s="764"/>
      <c r="H37" s="760" t="s">
        <v>288</v>
      </c>
      <c r="I37" s="761"/>
    </row>
    <row r="38" spans="3:21" x14ac:dyDescent="0.15">
      <c r="D38" s="751"/>
      <c r="E38" s="752"/>
      <c r="F38" s="772" t="s">
        <v>319</v>
      </c>
      <c r="G38" s="772"/>
      <c r="H38" s="768">
        <v>-1000000</v>
      </c>
      <c r="I38" s="768"/>
    </row>
    <row r="39" spans="3:21" x14ac:dyDescent="0.15">
      <c r="D39" s="186"/>
      <c r="E39" s="186"/>
    </row>
    <row r="40" spans="3:21" x14ac:dyDescent="0.15">
      <c r="D40" s="751" t="s">
        <v>342</v>
      </c>
      <c r="E40" s="752"/>
      <c r="F40" s="763"/>
      <c r="G40" s="764"/>
      <c r="H40" s="760" t="s">
        <v>140</v>
      </c>
      <c r="I40" s="761"/>
    </row>
    <row r="41" spans="3:21" x14ac:dyDescent="0.15">
      <c r="D41" s="751"/>
      <c r="E41" s="752"/>
      <c r="F41" s="762" t="s">
        <v>343</v>
      </c>
      <c r="G41" s="762"/>
      <c r="H41" s="768">
        <v>-1000000</v>
      </c>
      <c r="I41" s="768"/>
    </row>
    <row r="46" spans="3:21" x14ac:dyDescent="0.15">
      <c r="C46" s="138" t="s">
        <v>768</v>
      </c>
      <c r="D46" s="138">
        <f>ABS(D25)</f>
        <v>0</v>
      </c>
      <c r="E46" s="138">
        <f t="shared" ref="E46:T46" si="8">ABS(E25)</f>
        <v>0</v>
      </c>
      <c r="F46" s="138">
        <f t="shared" si="8"/>
        <v>0</v>
      </c>
      <c r="G46" s="138">
        <f t="shared" si="8"/>
        <v>0</v>
      </c>
      <c r="H46" s="138">
        <f t="shared" si="8"/>
        <v>0</v>
      </c>
      <c r="I46" s="138">
        <f t="shared" si="8"/>
        <v>0</v>
      </c>
      <c r="J46" s="138">
        <f t="shared" si="8"/>
        <v>0</v>
      </c>
      <c r="K46" s="138">
        <f t="shared" si="8"/>
        <v>0</v>
      </c>
      <c r="L46" s="138">
        <f t="shared" si="8"/>
        <v>0</v>
      </c>
      <c r="M46" s="138">
        <f t="shared" si="8"/>
        <v>0</v>
      </c>
      <c r="N46" s="138">
        <f t="shared" si="8"/>
        <v>0</v>
      </c>
      <c r="O46" s="138">
        <f t="shared" si="8"/>
        <v>0</v>
      </c>
      <c r="P46" s="138">
        <f t="shared" si="8"/>
        <v>0</v>
      </c>
      <c r="Q46" s="138">
        <f t="shared" si="8"/>
        <v>0</v>
      </c>
      <c r="R46" s="138">
        <f t="shared" si="8"/>
        <v>0</v>
      </c>
      <c r="S46" s="138">
        <f t="shared" si="8"/>
        <v>0</v>
      </c>
      <c r="T46" s="138">
        <f t="shared" si="8"/>
        <v>0</v>
      </c>
      <c r="U46" s="138">
        <f>SUM(D46:T46)</f>
        <v>0</v>
      </c>
    </row>
    <row r="47" spans="3:21" x14ac:dyDescent="0.15">
      <c r="U47" s="138" t="str">
        <f>IF(U46&gt;0,"まちがっています","一致しています")</f>
        <v>一致しています</v>
      </c>
    </row>
    <row r="98" spans="2:22" x14ac:dyDescent="0.15">
      <c r="B98" s="187"/>
      <c r="C98" s="188"/>
      <c r="D98" s="746" t="s">
        <v>308</v>
      </c>
      <c r="E98" s="746"/>
      <c r="F98" s="746"/>
      <c r="G98" s="746"/>
      <c r="H98" s="746"/>
      <c r="I98" s="746"/>
      <c r="J98" s="746"/>
      <c r="K98" s="746"/>
      <c r="L98" s="746"/>
      <c r="M98" s="746"/>
      <c r="N98" s="747"/>
      <c r="O98" s="747"/>
      <c r="P98" s="746" t="s">
        <v>407</v>
      </c>
      <c r="Q98" s="746"/>
      <c r="R98" s="746"/>
      <c r="S98" s="747"/>
      <c r="T98" s="753" t="s">
        <v>317</v>
      </c>
      <c r="U98" s="753" t="s">
        <v>318</v>
      </c>
      <c r="V98" s="138">
        <f>+'貸借（1）'!AB18</f>
        <v>1000</v>
      </c>
    </row>
    <row r="99" spans="2:22" x14ac:dyDescent="0.15">
      <c r="B99" s="189"/>
      <c r="C99" s="190"/>
      <c r="D99" s="746" t="s">
        <v>90</v>
      </c>
      <c r="E99" s="748" t="s">
        <v>419</v>
      </c>
      <c r="F99" s="754" t="s">
        <v>68</v>
      </c>
      <c r="G99" s="755"/>
      <c r="H99" s="756"/>
      <c r="I99" s="746" t="s">
        <v>363</v>
      </c>
      <c r="J99" s="746"/>
      <c r="K99" s="746"/>
      <c r="L99" s="747"/>
      <c r="M99" s="753" t="s">
        <v>313</v>
      </c>
      <c r="N99" s="757" t="s">
        <v>420</v>
      </c>
      <c r="O99" s="759" t="s">
        <v>50</v>
      </c>
      <c r="P99" s="753" t="s">
        <v>314</v>
      </c>
      <c r="Q99" s="753" t="s">
        <v>315</v>
      </c>
      <c r="R99" s="753" t="s">
        <v>316</v>
      </c>
      <c r="S99" s="759" t="s">
        <v>50</v>
      </c>
      <c r="T99" s="753"/>
      <c r="U99" s="753"/>
    </row>
    <row r="100" spans="2:22" x14ac:dyDescent="0.15">
      <c r="B100" s="189"/>
      <c r="C100" s="190"/>
      <c r="D100" s="746"/>
      <c r="E100" s="749"/>
      <c r="F100" s="753" t="s">
        <v>309</v>
      </c>
      <c r="G100" s="753" t="s">
        <v>310</v>
      </c>
      <c r="H100" s="759" t="s">
        <v>50</v>
      </c>
      <c r="I100" s="753" t="s">
        <v>311</v>
      </c>
      <c r="J100" s="754" t="s">
        <v>287</v>
      </c>
      <c r="K100" s="755"/>
      <c r="L100" s="759" t="s">
        <v>50</v>
      </c>
      <c r="M100" s="746"/>
      <c r="N100" s="758"/>
      <c r="O100" s="746"/>
      <c r="P100" s="746"/>
      <c r="Q100" s="746"/>
      <c r="R100" s="746"/>
      <c r="S100" s="746"/>
      <c r="T100" s="753"/>
      <c r="U100" s="753"/>
    </row>
    <row r="101" spans="2:22" ht="24" x14ac:dyDescent="0.15">
      <c r="B101" s="192"/>
      <c r="C101" s="193"/>
      <c r="D101" s="746"/>
      <c r="E101" s="750"/>
      <c r="F101" s="753"/>
      <c r="G101" s="753"/>
      <c r="H101" s="753"/>
      <c r="I101" s="753"/>
      <c r="J101" s="191" t="s">
        <v>332</v>
      </c>
      <c r="K101" s="194" t="s">
        <v>312</v>
      </c>
      <c r="L101" s="753"/>
      <c r="M101" s="746"/>
      <c r="N101" s="758"/>
      <c r="O101" s="746"/>
      <c r="P101" s="746"/>
      <c r="Q101" s="746"/>
      <c r="R101" s="746"/>
      <c r="S101" s="746"/>
      <c r="T101" s="753"/>
      <c r="U101" s="753"/>
    </row>
    <row r="102" spans="2:22" x14ac:dyDescent="0.15">
      <c r="B102" s="745" t="s">
        <v>360</v>
      </c>
      <c r="C102" s="745"/>
      <c r="D102" s="196">
        <f t="shared" ref="D102:U102" si="9">ROUNDDOWN(D9/$V$98,0)</f>
        <v>0</v>
      </c>
      <c r="E102" s="196">
        <f t="shared" si="9"/>
        <v>0</v>
      </c>
      <c r="F102" s="196">
        <f t="shared" si="9"/>
        <v>0</v>
      </c>
      <c r="G102" s="196">
        <f t="shared" si="9"/>
        <v>0</v>
      </c>
      <c r="H102" s="196">
        <f t="shared" si="9"/>
        <v>0</v>
      </c>
      <c r="I102" s="196">
        <f t="shared" si="9"/>
        <v>0</v>
      </c>
      <c r="J102" s="196">
        <f t="shared" si="9"/>
        <v>0</v>
      </c>
      <c r="K102" s="196">
        <f t="shared" si="9"/>
        <v>0</v>
      </c>
      <c r="L102" s="196">
        <f t="shared" si="9"/>
        <v>0</v>
      </c>
      <c r="M102" s="196">
        <f t="shared" si="9"/>
        <v>0</v>
      </c>
      <c r="N102" s="196">
        <f t="shared" si="9"/>
        <v>0</v>
      </c>
      <c r="O102" s="196">
        <f t="shared" si="9"/>
        <v>0</v>
      </c>
      <c r="P102" s="196">
        <f t="shared" si="9"/>
        <v>0</v>
      </c>
      <c r="Q102" s="196">
        <f t="shared" si="9"/>
        <v>0</v>
      </c>
      <c r="R102" s="196">
        <f t="shared" si="9"/>
        <v>0</v>
      </c>
      <c r="S102" s="196">
        <f t="shared" si="9"/>
        <v>0</v>
      </c>
      <c r="T102" s="196">
        <f t="shared" si="9"/>
        <v>0</v>
      </c>
      <c r="U102" s="196">
        <f t="shared" si="9"/>
        <v>0</v>
      </c>
    </row>
    <row r="103" spans="2:22" x14ac:dyDescent="0.15">
      <c r="B103" s="197" t="s">
        <v>329</v>
      </c>
      <c r="C103" s="195"/>
      <c r="D103" s="195"/>
      <c r="E103" s="195"/>
      <c r="F103" s="195"/>
      <c r="G103" s="195"/>
      <c r="H103" s="195"/>
      <c r="I103" s="195"/>
      <c r="J103" s="195"/>
      <c r="K103" s="195"/>
      <c r="L103" s="195"/>
      <c r="M103" s="195"/>
      <c r="N103" s="195"/>
      <c r="O103" s="195"/>
      <c r="P103" s="195"/>
      <c r="Q103" s="195"/>
      <c r="R103" s="195"/>
      <c r="S103" s="195"/>
      <c r="T103" s="195"/>
      <c r="U103" s="195"/>
    </row>
    <row r="104" spans="2:22" x14ac:dyDescent="0.15">
      <c r="B104" s="198"/>
      <c r="C104" s="199" t="s">
        <v>319</v>
      </c>
      <c r="D104" s="196">
        <f>ROUNDDOWN(D11/$V$98,0)</f>
        <v>0</v>
      </c>
      <c r="E104" s="196">
        <f>ROUNDDOWN(E11/$V$98,0)</f>
        <v>0</v>
      </c>
      <c r="F104" s="196">
        <f>ROUNDDOWN(F11/$V$98,0)</f>
        <v>0</v>
      </c>
      <c r="G104" s="200"/>
      <c r="H104" s="196">
        <f>ROUNDDOWN(H11/$V$98,0)</f>
        <v>0</v>
      </c>
      <c r="I104" s="200"/>
      <c r="J104" s="200"/>
      <c r="K104" s="201"/>
      <c r="L104" s="200"/>
      <c r="M104" s="200"/>
      <c r="N104" s="200"/>
      <c r="O104" s="196">
        <f>ROUNDDOWN(O11/$V$98,0)</f>
        <v>0</v>
      </c>
      <c r="P104" s="200"/>
      <c r="Q104" s="200"/>
      <c r="R104" s="200"/>
      <c r="S104" s="200"/>
      <c r="T104" s="200"/>
      <c r="U104" s="196">
        <f t="shared" ref="U104:U110" si="10">ROUNDDOWN(U11/$V$98,0)</f>
        <v>0</v>
      </c>
    </row>
    <row r="105" spans="2:22" x14ac:dyDescent="0.15">
      <c r="B105" s="198"/>
      <c r="C105" s="199" t="s">
        <v>320</v>
      </c>
      <c r="D105" s="200"/>
      <c r="E105" s="200"/>
      <c r="F105" s="200"/>
      <c r="G105" s="200"/>
      <c r="H105" s="200"/>
      <c r="I105" s="196">
        <f t="shared" ref="I105:L107" si="11">ROUNDDOWN(I12/$V$98,0)</f>
        <v>0</v>
      </c>
      <c r="J105" s="200"/>
      <c r="K105" s="196">
        <f t="shared" si="11"/>
        <v>0</v>
      </c>
      <c r="L105" s="196">
        <f t="shared" si="11"/>
        <v>0</v>
      </c>
      <c r="M105" s="200"/>
      <c r="N105" s="200"/>
      <c r="O105" s="196">
        <f>ROUNDDOWN(O12/$V$98,0)</f>
        <v>0</v>
      </c>
      <c r="P105" s="200"/>
      <c r="Q105" s="200"/>
      <c r="R105" s="200"/>
      <c r="S105" s="200"/>
      <c r="T105" s="200"/>
      <c r="U105" s="196">
        <f t="shared" si="10"/>
        <v>0</v>
      </c>
    </row>
    <row r="106" spans="2:22" x14ac:dyDescent="0.15">
      <c r="B106" s="198"/>
      <c r="C106" s="199" t="s">
        <v>321</v>
      </c>
      <c r="D106" s="200"/>
      <c r="E106" s="200"/>
      <c r="F106" s="200"/>
      <c r="G106" s="200"/>
      <c r="H106" s="200"/>
      <c r="I106" s="200"/>
      <c r="J106" s="200"/>
      <c r="K106" s="196">
        <f t="shared" si="11"/>
        <v>0</v>
      </c>
      <c r="L106" s="196">
        <f t="shared" si="11"/>
        <v>0</v>
      </c>
      <c r="M106" s="200"/>
      <c r="N106" s="200"/>
      <c r="O106" s="196">
        <f>ROUNDDOWN(O13/$V$98,0)</f>
        <v>0</v>
      </c>
      <c r="P106" s="200"/>
      <c r="Q106" s="200"/>
      <c r="R106" s="200"/>
      <c r="S106" s="200"/>
      <c r="T106" s="200"/>
      <c r="U106" s="196">
        <f t="shared" si="10"/>
        <v>0</v>
      </c>
    </row>
    <row r="107" spans="2:22" x14ac:dyDescent="0.15">
      <c r="B107" s="198"/>
      <c r="C107" s="199" t="s">
        <v>322</v>
      </c>
      <c r="D107" s="200"/>
      <c r="E107" s="200"/>
      <c r="F107" s="200"/>
      <c r="G107" s="200"/>
      <c r="H107" s="200"/>
      <c r="I107" s="200"/>
      <c r="J107" s="200"/>
      <c r="K107" s="196">
        <f t="shared" si="11"/>
        <v>0</v>
      </c>
      <c r="L107" s="196">
        <f t="shared" si="11"/>
        <v>0</v>
      </c>
      <c r="M107" s="196">
        <f>ROUNDDOWN(M14/$V$98,0)</f>
        <v>0</v>
      </c>
      <c r="N107" s="196">
        <f>ROUNDDOWN(N14/$V$98,0)</f>
        <v>0</v>
      </c>
      <c r="O107" s="196">
        <f>ROUNDDOWN(O14/$V$98,0)</f>
        <v>0</v>
      </c>
      <c r="P107" s="200"/>
      <c r="Q107" s="200"/>
      <c r="R107" s="200"/>
      <c r="S107" s="200"/>
      <c r="T107" s="200"/>
      <c r="U107" s="196">
        <f t="shared" si="10"/>
        <v>0</v>
      </c>
    </row>
    <row r="108" spans="2:22" x14ac:dyDescent="0.15">
      <c r="B108" s="198"/>
      <c r="C108" s="202">
        <f>+C15</f>
        <v>0</v>
      </c>
      <c r="D108" s="196">
        <f t="shared" ref="D108:O108" si="12">ROUNDDOWN(D15/$V$98,0)</f>
        <v>0</v>
      </c>
      <c r="E108" s="196">
        <f>ROUNDDOWN(E15/$V$98,0)</f>
        <v>0</v>
      </c>
      <c r="F108" s="196">
        <f t="shared" si="12"/>
        <v>0</v>
      </c>
      <c r="G108" s="196">
        <f t="shared" si="12"/>
        <v>0</v>
      </c>
      <c r="H108" s="196">
        <f t="shared" si="12"/>
        <v>0</v>
      </c>
      <c r="I108" s="196">
        <f t="shared" si="12"/>
        <v>0</v>
      </c>
      <c r="J108" s="196">
        <f t="shared" si="12"/>
        <v>0</v>
      </c>
      <c r="K108" s="196">
        <f t="shared" si="12"/>
        <v>0</v>
      </c>
      <c r="L108" s="196">
        <f t="shared" si="12"/>
        <v>0</v>
      </c>
      <c r="M108" s="196">
        <f t="shared" si="12"/>
        <v>0</v>
      </c>
      <c r="N108" s="196">
        <f>ROUNDDOWN(N15/$V$98,0)</f>
        <v>0</v>
      </c>
      <c r="O108" s="196">
        <f t="shared" si="12"/>
        <v>0</v>
      </c>
      <c r="P108" s="200"/>
      <c r="Q108" s="200"/>
      <c r="R108" s="200"/>
      <c r="S108" s="200"/>
      <c r="T108" s="200"/>
      <c r="U108" s="196">
        <f t="shared" si="10"/>
        <v>0</v>
      </c>
    </row>
    <row r="109" spans="2:22" x14ac:dyDescent="0.15">
      <c r="B109" s="198"/>
      <c r="C109" s="202">
        <f>+C16</f>
        <v>0</v>
      </c>
      <c r="D109" s="196">
        <f t="shared" ref="D109:O109" si="13">ROUNDDOWN(D16/$V$98,0)</f>
        <v>0</v>
      </c>
      <c r="E109" s="196">
        <f>ROUNDDOWN(E16/$V$98,0)</f>
        <v>0</v>
      </c>
      <c r="F109" s="196">
        <f t="shared" si="13"/>
        <v>0</v>
      </c>
      <c r="G109" s="196">
        <f t="shared" si="13"/>
        <v>0</v>
      </c>
      <c r="H109" s="196">
        <f t="shared" si="13"/>
        <v>0</v>
      </c>
      <c r="I109" s="196">
        <f t="shared" si="13"/>
        <v>0</v>
      </c>
      <c r="J109" s="196">
        <f t="shared" si="13"/>
        <v>0</v>
      </c>
      <c r="K109" s="196">
        <f t="shared" si="13"/>
        <v>0</v>
      </c>
      <c r="L109" s="196">
        <f t="shared" si="13"/>
        <v>0</v>
      </c>
      <c r="M109" s="196">
        <f t="shared" si="13"/>
        <v>0</v>
      </c>
      <c r="N109" s="196">
        <f>ROUNDDOWN(N16/$V$98,0)</f>
        <v>0</v>
      </c>
      <c r="O109" s="196">
        <f t="shared" si="13"/>
        <v>0</v>
      </c>
      <c r="P109" s="200"/>
      <c r="Q109" s="200"/>
      <c r="R109" s="200"/>
      <c r="S109" s="200"/>
      <c r="T109" s="200"/>
      <c r="U109" s="196">
        <f t="shared" si="10"/>
        <v>0</v>
      </c>
    </row>
    <row r="110" spans="2:22" x14ac:dyDescent="0.15">
      <c r="B110" s="198"/>
      <c r="C110" s="202">
        <f>+C17</f>
        <v>0</v>
      </c>
      <c r="D110" s="196">
        <f t="shared" ref="D110:O110" si="14">ROUNDDOWN(D17/$V$98,0)</f>
        <v>0</v>
      </c>
      <c r="E110" s="196">
        <f>ROUNDDOWN(E17/$V$98,0)</f>
        <v>0</v>
      </c>
      <c r="F110" s="196">
        <f t="shared" si="14"/>
        <v>0</v>
      </c>
      <c r="G110" s="196">
        <f t="shared" si="14"/>
        <v>0</v>
      </c>
      <c r="H110" s="196">
        <f t="shared" si="14"/>
        <v>0</v>
      </c>
      <c r="I110" s="196">
        <f t="shared" si="14"/>
        <v>0</v>
      </c>
      <c r="J110" s="196">
        <f t="shared" si="14"/>
        <v>0</v>
      </c>
      <c r="K110" s="196">
        <f t="shared" si="14"/>
        <v>0</v>
      </c>
      <c r="L110" s="196">
        <f t="shared" si="14"/>
        <v>0</v>
      </c>
      <c r="M110" s="196">
        <f t="shared" si="14"/>
        <v>0</v>
      </c>
      <c r="N110" s="196">
        <f>ROUNDDOWN(N17/$V$98,0)</f>
        <v>0</v>
      </c>
      <c r="O110" s="196">
        <f t="shared" si="14"/>
        <v>0</v>
      </c>
      <c r="P110" s="200"/>
      <c r="Q110" s="200"/>
      <c r="R110" s="200"/>
      <c r="S110" s="200"/>
      <c r="T110" s="200"/>
      <c r="U110" s="196">
        <f t="shared" si="10"/>
        <v>0</v>
      </c>
    </row>
    <row r="111" spans="2:22" ht="24" x14ac:dyDescent="0.15">
      <c r="B111" s="198"/>
      <c r="C111" s="203" t="s">
        <v>323</v>
      </c>
      <c r="D111" s="200"/>
      <c r="E111" s="200"/>
      <c r="F111" s="200"/>
      <c r="G111" s="200"/>
      <c r="H111" s="200"/>
      <c r="I111" s="200"/>
      <c r="J111" s="200"/>
      <c r="K111" s="201"/>
      <c r="L111" s="200"/>
      <c r="M111" s="200"/>
      <c r="N111" s="200"/>
      <c r="O111" s="200"/>
      <c r="P111" s="196">
        <f t="shared" ref="P111:U111" si="15">ROUNDDOWN(P18/$V$98,0)</f>
        <v>0</v>
      </c>
      <c r="Q111" s="196">
        <f t="shared" si="15"/>
        <v>0</v>
      </c>
      <c r="R111" s="196">
        <f t="shared" si="15"/>
        <v>0</v>
      </c>
      <c r="S111" s="196">
        <f t="shared" si="15"/>
        <v>0</v>
      </c>
      <c r="T111" s="196">
        <f t="shared" si="15"/>
        <v>0</v>
      </c>
      <c r="U111" s="196">
        <f t="shared" si="15"/>
        <v>0</v>
      </c>
    </row>
    <row r="112" spans="2:22" x14ac:dyDescent="0.15">
      <c r="B112" s="199" t="s">
        <v>361</v>
      </c>
      <c r="C112" s="199"/>
      <c r="D112" s="196">
        <f t="shared" ref="D112:U112" si="16">ROUNDDOWN(D19/$V$98,0)</f>
        <v>0</v>
      </c>
      <c r="E112" s="196">
        <f>ROUNDDOWN(E19/$V$98,0)</f>
        <v>0</v>
      </c>
      <c r="F112" s="196">
        <f t="shared" si="16"/>
        <v>0</v>
      </c>
      <c r="G112" s="196">
        <f t="shared" si="16"/>
        <v>0</v>
      </c>
      <c r="H112" s="196">
        <f t="shared" si="16"/>
        <v>0</v>
      </c>
      <c r="I112" s="196">
        <f t="shared" si="16"/>
        <v>0</v>
      </c>
      <c r="J112" s="196">
        <f t="shared" si="16"/>
        <v>0</v>
      </c>
      <c r="K112" s="196">
        <f t="shared" si="16"/>
        <v>0</v>
      </c>
      <c r="L112" s="196">
        <f t="shared" si="16"/>
        <v>0</v>
      </c>
      <c r="M112" s="196">
        <f t="shared" si="16"/>
        <v>0</v>
      </c>
      <c r="N112" s="196">
        <f>ROUNDDOWN(N19/$V$98,0)</f>
        <v>0</v>
      </c>
      <c r="O112" s="196">
        <f t="shared" si="16"/>
        <v>0</v>
      </c>
      <c r="P112" s="196">
        <f t="shared" si="16"/>
        <v>0</v>
      </c>
      <c r="Q112" s="196">
        <f t="shared" si="16"/>
        <v>0</v>
      </c>
      <c r="R112" s="196">
        <f t="shared" si="16"/>
        <v>0</v>
      </c>
      <c r="S112" s="196">
        <f t="shared" si="16"/>
        <v>0</v>
      </c>
      <c r="T112" s="196">
        <f t="shared" si="16"/>
        <v>0</v>
      </c>
      <c r="U112" s="196">
        <f t="shared" si="16"/>
        <v>0</v>
      </c>
    </row>
    <row r="113" spans="2:21" x14ac:dyDescent="0.15">
      <c r="B113" s="199" t="s">
        <v>324</v>
      </c>
      <c r="C113" s="199"/>
      <c r="D113" s="196">
        <f t="shared" ref="D113:U113" si="17">ROUNDDOWN(D20/$V$98,0)</f>
        <v>0</v>
      </c>
      <c r="E113" s="196">
        <f>ROUNDDOWN(E20/$V$98,0)</f>
        <v>0</v>
      </c>
      <c r="F113" s="196">
        <f t="shared" si="17"/>
        <v>0</v>
      </c>
      <c r="G113" s="196">
        <f t="shared" si="17"/>
        <v>0</v>
      </c>
      <c r="H113" s="196">
        <f t="shared" si="17"/>
        <v>0</v>
      </c>
      <c r="I113" s="196">
        <f t="shared" si="17"/>
        <v>0</v>
      </c>
      <c r="J113" s="196">
        <f t="shared" si="17"/>
        <v>0</v>
      </c>
      <c r="K113" s="196">
        <f t="shared" si="17"/>
        <v>0</v>
      </c>
      <c r="L113" s="196">
        <f t="shared" si="17"/>
        <v>0</v>
      </c>
      <c r="M113" s="196">
        <f t="shared" si="17"/>
        <v>0</v>
      </c>
      <c r="N113" s="196">
        <f>ROUNDDOWN(N20/$V$98,0)</f>
        <v>0</v>
      </c>
      <c r="O113" s="196">
        <f t="shared" si="17"/>
        <v>0</v>
      </c>
      <c r="P113" s="196">
        <f t="shared" si="17"/>
        <v>0</v>
      </c>
      <c r="Q113" s="196">
        <f t="shared" si="17"/>
        <v>0</v>
      </c>
      <c r="R113" s="196">
        <f t="shared" si="17"/>
        <v>0</v>
      </c>
      <c r="S113" s="196">
        <f t="shared" si="17"/>
        <v>0</v>
      </c>
      <c r="T113" s="196">
        <f t="shared" si="17"/>
        <v>0</v>
      </c>
      <c r="U113" s="196">
        <f t="shared" si="17"/>
        <v>0</v>
      </c>
    </row>
  </sheetData>
  <sheetProtection password="CA9A" sheet="1" objects="1" scenarios="1" selectLockedCells="1"/>
  <mergeCells count="77">
    <mergeCell ref="N6:N8"/>
    <mergeCell ref="D37:E38"/>
    <mergeCell ref="F37:G37"/>
    <mergeCell ref="D31:E32"/>
    <mergeCell ref="F34:G34"/>
    <mergeCell ref="F35:G35"/>
    <mergeCell ref="F38:G38"/>
    <mergeCell ref="H38:I38"/>
    <mergeCell ref="H37:I37"/>
    <mergeCell ref="J34:K34"/>
    <mergeCell ref="J35:K35"/>
    <mergeCell ref="B3:C3"/>
    <mergeCell ref="B5:C5"/>
    <mergeCell ref="B10:C10"/>
    <mergeCell ref="G7:G8"/>
    <mergeCell ref="F7:F8"/>
    <mergeCell ref="C6:C7"/>
    <mergeCell ref="B9:C9"/>
    <mergeCell ref="D6:D8"/>
    <mergeCell ref="E6:E8"/>
    <mergeCell ref="U5:U8"/>
    <mergeCell ref="T5:T8"/>
    <mergeCell ref="F6:H6"/>
    <mergeCell ref="S6:S8"/>
    <mergeCell ref="D5:O5"/>
    <mergeCell ref="P5:S5"/>
    <mergeCell ref="R6:R8"/>
    <mergeCell ref="M6:M8"/>
    <mergeCell ref="H7:H8"/>
    <mergeCell ref="Q6:Q8"/>
    <mergeCell ref="I7:I8"/>
    <mergeCell ref="J7:K7"/>
    <mergeCell ref="I6:L6"/>
    <mergeCell ref="L7:L8"/>
    <mergeCell ref="P6:P8"/>
    <mergeCell ref="O6:O8"/>
    <mergeCell ref="G100:G101"/>
    <mergeCell ref="H41:I41"/>
    <mergeCell ref="F100:F101"/>
    <mergeCell ref="H34:I34"/>
    <mergeCell ref="B23:B25"/>
    <mergeCell ref="H35:I35"/>
    <mergeCell ref="D34:E35"/>
    <mergeCell ref="F29:G29"/>
    <mergeCell ref="F28:G28"/>
    <mergeCell ref="B11:B18"/>
    <mergeCell ref="F32:G32"/>
    <mergeCell ref="H32:I32"/>
    <mergeCell ref="D28:E29"/>
    <mergeCell ref="H28:I28"/>
    <mergeCell ref="F31:G31"/>
    <mergeCell ref="H29:I29"/>
    <mergeCell ref="H31:I31"/>
    <mergeCell ref="U98:U101"/>
    <mergeCell ref="O99:O101"/>
    <mergeCell ref="P99:P101"/>
    <mergeCell ref="Q99:Q101"/>
    <mergeCell ref="R99:R101"/>
    <mergeCell ref="S99:S101"/>
    <mergeCell ref="T98:T101"/>
    <mergeCell ref="P98:S98"/>
    <mergeCell ref="B102:C102"/>
    <mergeCell ref="D98:O98"/>
    <mergeCell ref="E99:E101"/>
    <mergeCell ref="D40:E41"/>
    <mergeCell ref="I99:L99"/>
    <mergeCell ref="M99:M101"/>
    <mergeCell ref="D99:D101"/>
    <mergeCell ref="F99:H99"/>
    <mergeCell ref="N99:N101"/>
    <mergeCell ref="L100:L101"/>
    <mergeCell ref="H40:I40"/>
    <mergeCell ref="F41:G41"/>
    <mergeCell ref="H100:H101"/>
    <mergeCell ref="I100:I101"/>
    <mergeCell ref="F40:G40"/>
    <mergeCell ref="J100:K100"/>
  </mergeCells>
  <phoneticPr fontId="2"/>
  <pageMargins left="0.38" right="0.2" top="0.71" bottom="0.6" header="0.51200000000000001" footer="0.51200000000000001"/>
  <pageSetup paperSize="9" scale="73"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56"/>
  <sheetViews>
    <sheetView showRowColHeaders="0" showZeros="0" zoomScale="90" zoomScaleNormal="90" workbookViewId="0">
      <selection activeCell="AA18" sqref="AA18"/>
    </sheetView>
  </sheetViews>
  <sheetFormatPr defaultColWidth="4.25" defaultRowHeight="20.25" customHeight="1" x14ac:dyDescent="0.15"/>
  <cols>
    <col min="1" max="1" width="1.75" style="36" customWidth="1"/>
    <col min="2" max="2" width="4.625" style="39" customWidth="1"/>
    <col min="3" max="4" width="3" style="36" customWidth="1"/>
    <col min="5" max="17" width="4.25" style="36" customWidth="1"/>
    <col min="18" max="19" width="1.5" style="36" customWidth="1"/>
    <col min="20" max="24" width="4.25" style="36" customWidth="1"/>
    <col min="25" max="25" width="1.5" style="36" customWidth="1"/>
    <col min="26" max="26" width="2.875" style="36" customWidth="1"/>
    <col min="27" max="27" width="7.875" style="36" customWidth="1"/>
    <col min="28" max="28" width="15.875" style="36" customWidth="1"/>
    <col min="29" max="16384" width="4.25" style="36"/>
  </cols>
  <sheetData>
    <row r="1" spans="1:256" ht="4.5" customHeight="1" x14ac:dyDescent="0.15"/>
    <row r="2" spans="1:256" s="330" customFormat="1" ht="19.5" customHeight="1" x14ac:dyDescent="0.15">
      <c r="A2" s="36"/>
      <c r="B2" s="543" t="str">
        <f>+'入力(貸借)、検算'!B2</f>
        <v>このソフトは令和8年4月30日まで印刷できます。</v>
      </c>
      <c r="C2" s="544"/>
      <c r="D2" s="544"/>
      <c r="E2" s="544"/>
      <c r="F2" s="544"/>
      <c r="G2" s="544"/>
      <c r="H2" s="544"/>
      <c r="I2" s="544"/>
      <c r="J2" s="544"/>
      <c r="K2" s="544"/>
      <c r="L2" s="544"/>
      <c r="M2" s="544"/>
      <c r="N2" s="544"/>
      <c r="O2" s="544"/>
      <c r="P2" s="544"/>
      <c r="Q2" s="544"/>
      <c r="R2" s="544"/>
      <c r="S2" s="544"/>
      <c r="T2" s="544"/>
      <c r="U2" s="544"/>
      <c r="V2" s="544"/>
      <c r="W2" s="544"/>
      <c r="X2" s="544"/>
      <c r="Y2" s="544"/>
      <c r="Z2" s="544"/>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row>
    <row r="3" spans="1:256" s="330" customFormat="1" ht="19.5" customHeight="1" x14ac:dyDescent="0.15">
      <c r="A3" s="36"/>
      <c r="B3" s="545" t="str">
        <f>+'入力(貸借)、検算'!B3</f>
        <v>令和8年5月1日からは、令和8年度版が必要です。（令和8年4月販売開始予定）</v>
      </c>
      <c r="C3" s="546"/>
      <c r="D3" s="546"/>
      <c r="E3" s="546"/>
      <c r="F3" s="546"/>
      <c r="G3" s="546"/>
      <c r="H3" s="546"/>
      <c r="I3" s="546"/>
      <c r="J3" s="546"/>
      <c r="K3" s="546"/>
      <c r="L3" s="546"/>
      <c r="M3" s="546"/>
      <c r="N3" s="546"/>
      <c r="O3" s="546"/>
      <c r="P3" s="546"/>
      <c r="Q3" s="546"/>
      <c r="R3" s="546"/>
      <c r="S3" s="546"/>
      <c r="T3" s="546"/>
      <c r="U3" s="546"/>
      <c r="V3" s="546"/>
      <c r="W3" s="546"/>
      <c r="X3" s="546"/>
      <c r="Y3" s="546"/>
      <c r="Z3" s="54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pans="1:256" ht="7.5" customHeight="1" x14ac:dyDescent="0.15">
      <c r="B4" s="67"/>
      <c r="N4" s="226"/>
      <c r="O4" s="226"/>
      <c r="P4" s="226"/>
      <c r="Q4" s="226"/>
      <c r="R4" s="226"/>
      <c r="S4" s="226"/>
      <c r="T4" s="226"/>
      <c r="U4" s="226"/>
      <c r="V4" s="226"/>
      <c r="W4" s="226"/>
      <c r="X4" s="226"/>
      <c r="Y4" s="226"/>
      <c r="Z4" s="226"/>
    </row>
    <row r="5" spans="1:256" ht="15" customHeight="1" x14ac:dyDescent="0.15">
      <c r="B5" s="67"/>
      <c r="N5" s="226"/>
      <c r="O5" s="226"/>
      <c r="P5" s="226"/>
      <c r="Q5" s="226"/>
      <c r="R5" s="226"/>
      <c r="S5" s="226"/>
      <c r="T5" s="226"/>
      <c r="U5" s="226"/>
      <c r="V5" s="226"/>
      <c r="W5" s="226"/>
      <c r="X5" s="226"/>
      <c r="Y5" s="226"/>
      <c r="Z5" s="226"/>
    </row>
    <row r="6" spans="1:256" ht="15" customHeight="1" x14ac:dyDescent="0.15">
      <c r="B6" s="67"/>
      <c r="N6" s="226"/>
      <c r="O6" s="226"/>
      <c r="P6" s="226"/>
      <c r="Q6" s="226"/>
      <c r="R6" s="226"/>
      <c r="S6" s="226"/>
      <c r="T6" s="226"/>
      <c r="U6" s="226"/>
      <c r="V6" s="226"/>
      <c r="W6" s="226"/>
      <c r="X6" s="226"/>
      <c r="Y6" s="226"/>
      <c r="Z6" s="226"/>
    </row>
    <row r="7" spans="1:256" ht="15" customHeight="1" x14ac:dyDescent="0.15">
      <c r="B7" s="67"/>
      <c r="N7" s="226"/>
      <c r="O7" s="226"/>
      <c r="P7" s="226"/>
      <c r="Q7" s="226"/>
      <c r="R7" s="226"/>
      <c r="S7" s="226"/>
      <c r="T7" s="226"/>
      <c r="U7" s="226"/>
      <c r="V7" s="226"/>
      <c r="W7" s="226"/>
      <c r="X7" s="226"/>
      <c r="Y7" s="226"/>
      <c r="Z7" s="226"/>
    </row>
    <row r="8" spans="1:256" ht="15" customHeight="1" x14ac:dyDescent="0.15">
      <c r="B8" s="67"/>
      <c r="N8" s="226"/>
      <c r="O8" s="226"/>
      <c r="P8" s="226"/>
      <c r="Q8" s="226"/>
      <c r="R8" s="226"/>
      <c r="S8" s="226"/>
      <c r="T8" s="226"/>
      <c r="U8" s="226"/>
      <c r="V8" s="226"/>
      <c r="W8" s="226"/>
      <c r="X8" s="226"/>
      <c r="Y8" s="226"/>
      <c r="Z8" s="226"/>
    </row>
    <row r="9" spans="1:256" ht="15" customHeight="1" x14ac:dyDescent="0.15">
      <c r="B9" s="67"/>
      <c r="N9" s="226"/>
      <c r="O9" s="226"/>
      <c r="P9" s="226"/>
      <c r="Q9" s="226"/>
      <c r="R9" s="226"/>
      <c r="S9" s="226"/>
      <c r="T9" s="226"/>
      <c r="U9" s="226"/>
      <c r="V9" s="226"/>
      <c r="W9" s="226"/>
      <c r="X9" s="226"/>
      <c r="Y9" s="226"/>
      <c r="Z9" s="226"/>
    </row>
    <row r="10" spans="1:256" ht="20.25" customHeight="1" x14ac:dyDescent="0.15">
      <c r="B10" s="132" t="s">
        <v>249</v>
      </c>
      <c r="C10" s="133"/>
      <c r="D10" s="133"/>
      <c r="E10" s="133"/>
      <c r="F10" s="133"/>
      <c r="G10" s="133"/>
      <c r="H10" s="133"/>
      <c r="I10" s="133"/>
      <c r="J10" s="133"/>
      <c r="K10" s="133"/>
      <c r="L10" s="133"/>
      <c r="M10" s="133"/>
      <c r="N10" s="133"/>
      <c r="O10" s="133"/>
      <c r="P10" s="133"/>
      <c r="Q10" s="133"/>
      <c r="R10" s="133"/>
      <c r="S10" s="133"/>
      <c r="T10" s="133"/>
      <c r="U10" s="134"/>
      <c r="V10" s="134"/>
      <c r="W10" s="134"/>
      <c r="X10" s="134"/>
      <c r="Y10" s="134"/>
      <c r="Z10" s="134"/>
    </row>
    <row r="11" spans="1:256" ht="20.25" customHeight="1" x14ac:dyDescent="0.15">
      <c r="B11" s="800"/>
      <c r="C11" s="800"/>
      <c r="D11" s="800"/>
      <c r="E11" s="800"/>
      <c r="F11" s="800"/>
      <c r="G11" s="800"/>
      <c r="H11" s="800"/>
      <c r="I11" s="800"/>
      <c r="J11" s="800"/>
      <c r="K11" s="800"/>
      <c r="L11" s="800"/>
      <c r="M11" s="800"/>
      <c r="N11" s="800"/>
      <c r="O11" s="800"/>
      <c r="P11" s="800"/>
      <c r="Q11" s="800"/>
      <c r="R11" s="800"/>
      <c r="S11" s="800"/>
      <c r="T11" s="800"/>
      <c r="U11" s="800"/>
      <c r="V11" s="800"/>
      <c r="W11" s="547"/>
      <c r="X11" s="134"/>
      <c r="Y11" s="134"/>
      <c r="Z11" s="135" t="s">
        <v>255</v>
      </c>
    </row>
    <row r="12" spans="1:256" ht="20.25" customHeight="1" x14ac:dyDescent="0.15">
      <c r="B12" s="133"/>
      <c r="C12" s="227"/>
      <c r="D12" s="227"/>
      <c r="E12" s="227"/>
      <c r="F12" s="227"/>
      <c r="G12" s="227"/>
      <c r="H12" s="227"/>
      <c r="I12" s="802" t="str">
        <f ca="1">IF('入力(貸借)、検算'!V3&gt;'入力(貸借)、検算'!V2,"貸借対照表","★新年度版をご購入ください★")</f>
        <v>貸借対照表</v>
      </c>
      <c r="J12" s="802"/>
      <c r="K12" s="802"/>
      <c r="L12" s="802"/>
      <c r="M12" s="802"/>
      <c r="N12" s="802"/>
      <c r="O12" s="802"/>
      <c r="P12" s="802"/>
      <c r="Q12" s="802"/>
      <c r="R12" s="802"/>
      <c r="S12" s="133"/>
      <c r="T12" s="227"/>
      <c r="U12" s="227"/>
      <c r="V12" s="227"/>
      <c r="W12" s="227"/>
      <c r="X12" s="227"/>
      <c r="Y12" s="227"/>
      <c r="Z12" s="227"/>
    </row>
    <row r="13" spans="1:256" ht="20.25" customHeight="1" x14ac:dyDescent="0.15">
      <c r="B13" s="136"/>
      <c r="C13" s="133"/>
      <c r="D13" s="133"/>
      <c r="E13" s="135"/>
      <c r="F13" s="228"/>
      <c r="G13" s="228"/>
      <c r="H13" s="133"/>
      <c r="I13" s="133"/>
      <c r="J13" s="135" t="str">
        <f>'入力(貸借)、検算'!C24</f>
        <v>令和</v>
      </c>
      <c r="K13" s="229">
        <f>+'入力(貸借)、検算'!D24</f>
        <v>0</v>
      </c>
      <c r="L13" s="229" t="s">
        <v>37</v>
      </c>
      <c r="M13" s="229">
        <f>+'入力(貸借)、検算'!E24</f>
        <v>0</v>
      </c>
      <c r="N13" s="229" t="s">
        <v>38</v>
      </c>
      <c r="O13" s="229">
        <f>+'入力(貸借)、検算'!F24</f>
        <v>0</v>
      </c>
      <c r="P13" s="133" t="s">
        <v>775</v>
      </c>
      <c r="Q13" s="133"/>
      <c r="R13" s="133"/>
      <c r="S13" s="133"/>
      <c r="T13" s="133"/>
      <c r="U13" s="133"/>
      <c r="V13" s="133"/>
      <c r="W13" s="133"/>
      <c r="X13" s="133"/>
      <c r="Y13" s="133"/>
      <c r="Z13" s="133"/>
    </row>
    <row r="14" spans="1:256" ht="20.25" customHeight="1" x14ac:dyDescent="0.15">
      <c r="B14" s="136"/>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row>
    <row r="15" spans="1:256" ht="20.25" customHeight="1" x14ac:dyDescent="0.2">
      <c r="B15" s="136"/>
      <c r="C15" s="133"/>
      <c r="D15" s="133"/>
      <c r="E15" s="133"/>
      <c r="F15" s="133"/>
      <c r="G15" s="133"/>
      <c r="H15" s="133"/>
      <c r="I15" s="133"/>
      <c r="J15" s="133"/>
      <c r="K15" s="133"/>
      <c r="L15" s="133"/>
      <c r="M15" s="133"/>
      <c r="N15" s="133"/>
      <c r="O15" s="803" t="s">
        <v>493</v>
      </c>
      <c r="P15" s="803"/>
      <c r="Q15" s="804">
        <f>'入力(貸借)、検算'!H23</f>
        <v>0</v>
      </c>
      <c r="R15" s="805"/>
      <c r="S15" s="805"/>
      <c r="T15" s="805"/>
      <c r="U15" s="805"/>
      <c r="V15" s="805"/>
      <c r="W15" s="805"/>
      <c r="X15" s="805"/>
      <c r="Y15" s="805"/>
      <c r="Z15" s="805"/>
    </row>
    <row r="16" spans="1:256" ht="20.25" customHeight="1" x14ac:dyDescent="0.15">
      <c r="B16" s="136"/>
      <c r="C16" s="133"/>
      <c r="D16" s="133"/>
      <c r="E16" s="133"/>
      <c r="F16" s="133"/>
      <c r="G16" s="133"/>
      <c r="H16" s="133"/>
      <c r="I16" s="133"/>
      <c r="J16" s="133"/>
      <c r="K16" s="133"/>
      <c r="L16" s="133"/>
      <c r="M16" s="137"/>
      <c r="N16" s="137"/>
      <c r="O16" s="137"/>
      <c r="P16" s="137"/>
      <c r="Q16" s="137"/>
      <c r="R16" s="137"/>
      <c r="S16" s="137"/>
      <c r="T16" s="137"/>
      <c r="U16" s="137"/>
      <c r="V16" s="137"/>
      <c r="W16" s="137"/>
      <c r="X16" s="137"/>
      <c r="Y16" s="133"/>
      <c r="Z16" s="133"/>
      <c r="AA16" s="583" t="s">
        <v>258</v>
      </c>
      <c r="AB16" s="583"/>
      <c r="AC16" s="52"/>
    </row>
    <row r="17" spans="2:29" ht="20.25" customHeight="1" thickBot="1" x14ac:dyDescent="0.2">
      <c r="B17" s="133"/>
      <c r="C17" s="133"/>
      <c r="D17" s="133"/>
      <c r="E17" s="133"/>
      <c r="F17" s="133"/>
      <c r="G17" s="133"/>
      <c r="H17" s="133"/>
      <c r="I17" s="806" t="s">
        <v>494</v>
      </c>
      <c r="J17" s="806"/>
      <c r="K17" s="806"/>
      <c r="L17" s="806"/>
      <c r="M17" s="806"/>
      <c r="N17" s="806"/>
      <c r="O17" s="806"/>
      <c r="P17" s="806"/>
      <c r="Q17" s="806"/>
      <c r="R17" s="806"/>
      <c r="S17" s="133"/>
      <c r="T17" s="133"/>
      <c r="U17" s="133"/>
      <c r="V17" s="133"/>
      <c r="W17" s="133"/>
      <c r="X17" s="133"/>
      <c r="Y17" s="133"/>
      <c r="Z17" s="133"/>
      <c r="AA17" s="584" t="s">
        <v>486</v>
      </c>
      <c r="AB17" s="583"/>
      <c r="AC17" s="52"/>
    </row>
    <row r="18" spans="2:29" ht="20.25" customHeight="1" thickBot="1" x14ac:dyDescent="0.2">
      <c r="B18" s="136"/>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5" t="str">
        <f>IF(AA18=AA56,AA56,AA55)</f>
        <v>千円</v>
      </c>
      <c r="AA18" s="585" t="s">
        <v>174</v>
      </c>
      <c r="AB18" s="586">
        <f>IF(AA18="百万円",1000000,1000)</f>
        <v>1000</v>
      </c>
    </row>
    <row r="19" spans="2:29" ht="20.25" customHeight="1" x14ac:dyDescent="0.15">
      <c r="B19" s="136" t="s">
        <v>218</v>
      </c>
      <c r="C19" s="133" t="s">
        <v>495</v>
      </c>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583" t="s">
        <v>267</v>
      </c>
      <c r="AB19" s="587"/>
    </row>
    <row r="20" spans="2:29" ht="20.25" customHeight="1" x14ac:dyDescent="0.15">
      <c r="B20" s="136"/>
      <c r="C20" s="133"/>
      <c r="D20" s="133"/>
      <c r="E20" s="133" t="s">
        <v>0</v>
      </c>
      <c r="F20" s="133"/>
      <c r="G20" s="133"/>
      <c r="H20" s="133"/>
      <c r="I20" s="133"/>
      <c r="J20" s="133"/>
      <c r="K20" s="133"/>
      <c r="L20" s="133"/>
      <c r="M20" s="133"/>
      <c r="N20" s="133"/>
      <c r="O20" s="133"/>
      <c r="P20" s="133"/>
      <c r="Q20" s="133"/>
      <c r="R20" s="133"/>
      <c r="S20" s="133"/>
      <c r="T20" s="133"/>
      <c r="U20" s="801">
        <f>ROUNDDOWN(+'入力(貸借)、検算'!K28/AB18,0)</f>
        <v>0</v>
      </c>
      <c r="V20" s="801"/>
      <c r="W20" s="801"/>
      <c r="X20" s="801"/>
      <c r="Y20" s="133"/>
      <c r="Z20" s="133"/>
      <c r="AA20" s="587"/>
      <c r="AB20" s="587"/>
    </row>
    <row r="21" spans="2:29" ht="20.25" customHeight="1" x14ac:dyDescent="0.15">
      <c r="B21" s="136"/>
      <c r="C21" s="133"/>
      <c r="D21" s="133"/>
      <c r="E21" s="133" t="s">
        <v>2</v>
      </c>
      <c r="F21" s="133"/>
      <c r="G21" s="133"/>
      <c r="H21" s="133"/>
      <c r="I21" s="133"/>
      <c r="J21" s="133"/>
      <c r="K21" s="133"/>
      <c r="L21" s="133"/>
      <c r="M21" s="133"/>
      <c r="N21" s="133"/>
      <c r="O21" s="133"/>
      <c r="P21" s="133"/>
      <c r="Q21" s="133"/>
      <c r="R21" s="133"/>
      <c r="S21" s="133"/>
      <c r="T21" s="133"/>
      <c r="U21" s="798">
        <f>ROUNDDOWN(+'入力(貸借)、検算'!K29/AB18,0)</f>
        <v>0</v>
      </c>
      <c r="V21" s="798"/>
      <c r="W21" s="798"/>
      <c r="X21" s="798"/>
      <c r="Y21" s="231"/>
      <c r="Z21" s="133"/>
    </row>
    <row r="22" spans="2:29" ht="20.25" customHeight="1" x14ac:dyDescent="0.15">
      <c r="B22" s="136"/>
      <c r="C22" s="133"/>
      <c r="D22" s="133"/>
      <c r="E22" s="133" t="s">
        <v>57</v>
      </c>
      <c r="F22" s="133"/>
      <c r="G22" s="133"/>
      <c r="H22" s="133"/>
      <c r="I22" s="133"/>
      <c r="J22" s="133"/>
      <c r="K22" s="133"/>
      <c r="L22" s="133"/>
      <c r="M22" s="133"/>
      <c r="N22" s="133"/>
      <c r="O22" s="133"/>
      <c r="P22" s="133"/>
      <c r="Q22" s="133"/>
      <c r="R22" s="133"/>
      <c r="S22" s="133"/>
      <c r="T22" s="133"/>
      <c r="U22" s="798">
        <f>ROUNDDOWN(+'入力(貸借)、検算'!K30/AB18,0)</f>
        <v>0</v>
      </c>
      <c r="V22" s="798"/>
      <c r="W22" s="798"/>
      <c r="X22" s="798"/>
      <c r="Y22" s="231"/>
      <c r="Z22" s="133"/>
    </row>
    <row r="23" spans="2:29" ht="13.5" customHeight="1" x14ac:dyDescent="0.15">
      <c r="B23" s="136"/>
      <c r="C23" s="133"/>
      <c r="D23" s="133"/>
      <c r="E23" s="410">
        <f>+'入力(貸借)、検算'!C31</f>
        <v>0</v>
      </c>
      <c r="F23" s="133"/>
      <c r="G23" s="133"/>
      <c r="H23" s="133"/>
      <c r="I23" s="133"/>
      <c r="J23" s="133"/>
      <c r="K23" s="133"/>
      <c r="L23" s="133"/>
      <c r="M23" s="133"/>
      <c r="N23" s="133"/>
      <c r="O23" s="133"/>
      <c r="P23" s="133"/>
      <c r="Q23" s="133"/>
      <c r="R23" s="133"/>
      <c r="S23" s="133"/>
      <c r="T23" s="133"/>
      <c r="U23" s="807">
        <f>ROUNDDOWN(+'入力(貸借)、検算'!K31/AB18,0)</f>
        <v>0</v>
      </c>
      <c r="V23" s="807"/>
      <c r="W23" s="807"/>
      <c r="X23" s="807"/>
      <c r="Y23" s="232"/>
      <c r="Z23" s="133"/>
    </row>
    <row r="24" spans="2:29" ht="13.5" customHeight="1" x14ac:dyDescent="0.15">
      <c r="B24" s="136"/>
      <c r="C24" s="133"/>
      <c r="D24" s="133"/>
      <c r="E24" s="133" t="s">
        <v>4</v>
      </c>
      <c r="F24" s="133"/>
      <c r="G24" s="133"/>
      <c r="H24" s="133"/>
      <c r="I24" s="133">
        <f>+'入力(貸借)、検算'!G32</f>
        <v>0</v>
      </c>
      <c r="J24" s="133"/>
      <c r="K24" s="133"/>
      <c r="L24" s="133"/>
      <c r="M24" s="133"/>
      <c r="N24" s="133"/>
      <c r="O24" s="133"/>
      <c r="P24" s="133"/>
      <c r="Q24" s="133"/>
      <c r="R24" s="133"/>
      <c r="S24" s="133"/>
      <c r="T24" s="133"/>
      <c r="U24" s="795">
        <f>ROUNDDOWN(+'入力(貸借)、検算'!K32/AB18,0)</f>
        <v>0</v>
      </c>
      <c r="V24" s="795"/>
      <c r="W24" s="795"/>
      <c r="X24" s="795"/>
      <c r="Y24" s="233"/>
      <c r="Z24" s="133"/>
    </row>
    <row r="25" spans="2:29" ht="20.25" customHeight="1" x14ac:dyDescent="0.15">
      <c r="B25" s="136"/>
      <c r="C25" s="133"/>
      <c r="D25" s="133"/>
      <c r="E25" s="133" t="s">
        <v>8</v>
      </c>
      <c r="F25" s="133"/>
      <c r="G25" s="133"/>
      <c r="H25" s="133"/>
      <c r="I25" s="133"/>
      <c r="J25" s="133"/>
      <c r="K25" s="133"/>
      <c r="L25" s="133"/>
      <c r="M25" s="133"/>
      <c r="N25" s="133"/>
      <c r="O25" s="133"/>
      <c r="P25" s="133"/>
      <c r="Q25" s="133"/>
      <c r="R25" s="133"/>
      <c r="S25" s="133"/>
      <c r="T25" s="133"/>
      <c r="U25" s="798">
        <f>ROUNDDOWN(+'入力(貸借)、検算'!K33/AB18,0)</f>
        <v>0</v>
      </c>
      <c r="V25" s="798"/>
      <c r="W25" s="798"/>
      <c r="X25" s="798"/>
      <c r="Y25" s="231"/>
      <c r="Z25" s="133"/>
    </row>
    <row r="26" spans="2:29" ht="20.25" customHeight="1" x14ac:dyDescent="0.15">
      <c r="B26" s="136"/>
      <c r="C26" s="133"/>
      <c r="D26" s="133"/>
      <c r="E26" s="133" t="s">
        <v>9</v>
      </c>
      <c r="F26" s="133"/>
      <c r="G26" s="133"/>
      <c r="H26" s="133"/>
      <c r="I26" s="133"/>
      <c r="J26" s="133"/>
      <c r="K26" s="133"/>
      <c r="L26" s="133"/>
      <c r="M26" s="133"/>
      <c r="N26" s="133"/>
      <c r="O26" s="133"/>
      <c r="P26" s="133"/>
      <c r="Q26" s="133"/>
      <c r="R26" s="133"/>
      <c r="S26" s="133"/>
      <c r="T26" s="133"/>
      <c r="U26" s="798">
        <f>ROUNDDOWN(+'入力(貸借)、検算'!K34/AB18,0)</f>
        <v>0</v>
      </c>
      <c r="V26" s="798"/>
      <c r="W26" s="798"/>
      <c r="X26" s="798"/>
      <c r="Y26" s="231"/>
      <c r="Z26" s="133"/>
    </row>
    <row r="27" spans="2:29" ht="20.25" customHeight="1" x14ac:dyDescent="0.15">
      <c r="B27" s="136"/>
      <c r="C27" s="133"/>
      <c r="D27" s="133"/>
      <c r="E27" s="133" t="s">
        <v>11</v>
      </c>
      <c r="F27" s="133"/>
      <c r="G27" s="133"/>
      <c r="H27" s="133"/>
      <c r="I27" s="133">
        <f>+'入力(貸借)、検算'!G35</f>
        <v>0</v>
      </c>
      <c r="J27" s="133"/>
      <c r="K27" s="133"/>
      <c r="L27" s="133"/>
      <c r="M27" s="133"/>
      <c r="N27" s="133"/>
      <c r="O27" s="133"/>
      <c r="P27" s="133"/>
      <c r="Q27" s="133"/>
      <c r="R27" s="133"/>
      <c r="S27" s="133"/>
      <c r="T27" s="133"/>
      <c r="U27" s="798">
        <f>ROUNDDOWN(+'入力(貸借)、検算'!K35/AB18,0)</f>
        <v>0</v>
      </c>
      <c r="V27" s="798"/>
      <c r="W27" s="798"/>
      <c r="X27" s="798"/>
      <c r="Y27" s="231"/>
      <c r="Z27" s="133"/>
    </row>
    <row r="28" spans="2:29" ht="20.25" customHeight="1" x14ac:dyDescent="0.15">
      <c r="B28" s="136"/>
      <c r="C28" s="133"/>
      <c r="D28" s="133"/>
      <c r="E28" s="133" t="s">
        <v>13</v>
      </c>
      <c r="F28" s="133"/>
      <c r="G28" s="133"/>
      <c r="H28" s="133"/>
      <c r="I28" s="133">
        <f>+'入力(貸借)、検算'!G36</f>
        <v>0</v>
      </c>
      <c r="J28" s="133"/>
      <c r="K28" s="133"/>
      <c r="L28" s="133"/>
      <c r="M28" s="133"/>
      <c r="N28" s="133"/>
      <c r="O28" s="133"/>
      <c r="P28" s="133"/>
      <c r="Q28" s="133"/>
      <c r="R28" s="133"/>
      <c r="S28" s="133"/>
      <c r="T28" s="133"/>
      <c r="U28" s="798">
        <f>ROUNDDOWN(+'入力(貸借)、検算'!K36/AB18,0)</f>
        <v>0</v>
      </c>
      <c r="V28" s="798"/>
      <c r="W28" s="798"/>
      <c r="X28" s="798"/>
      <c r="Y28" s="231"/>
      <c r="Z28" s="133"/>
    </row>
    <row r="29" spans="2:29" ht="13.5" customHeight="1" x14ac:dyDescent="0.15">
      <c r="B29" s="136"/>
      <c r="C29" s="133"/>
      <c r="D29" s="133"/>
      <c r="E29" s="410">
        <f>+'入力(貸借)、検算'!C38</f>
        <v>0</v>
      </c>
      <c r="F29" s="133"/>
      <c r="G29" s="133"/>
      <c r="H29" s="133"/>
      <c r="I29" s="133"/>
      <c r="J29" s="133"/>
      <c r="K29" s="133"/>
      <c r="L29" s="133"/>
      <c r="M29" s="133"/>
      <c r="N29" s="133"/>
      <c r="O29" s="133"/>
      <c r="P29" s="133"/>
      <c r="Q29" s="133"/>
      <c r="R29" s="133"/>
      <c r="S29" s="133"/>
      <c r="T29" s="133"/>
      <c r="U29" s="807">
        <f>ROUNDDOWN(+'入力(貸借)、検算'!K38/AB18,0)</f>
        <v>0</v>
      </c>
      <c r="V29" s="807"/>
      <c r="W29" s="807"/>
      <c r="X29" s="807"/>
      <c r="Y29" s="232"/>
      <c r="Z29" s="133"/>
    </row>
    <row r="30" spans="2:29" ht="13.5" customHeight="1" x14ac:dyDescent="0.15">
      <c r="B30" s="136"/>
      <c r="C30" s="133"/>
      <c r="D30" s="133"/>
      <c r="E30" s="133" t="s">
        <v>487</v>
      </c>
      <c r="F30" s="133"/>
      <c r="G30" s="133"/>
      <c r="H30" s="133"/>
      <c r="I30" s="133">
        <f>+'入力(貸借)、検算'!G39</f>
        <v>0</v>
      </c>
      <c r="J30" s="133"/>
      <c r="K30" s="133"/>
      <c r="L30" s="133"/>
      <c r="M30" s="133"/>
      <c r="N30" s="133"/>
      <c r="O30" s="133"/>
      <c r="P30" s="133"/>
      <c r="Q30" s="133"/>
      <c r="R30" s="133"/>
      <c r="S30" s="133"/>
      <c r="T30" s="133"/>
      <c r="U30" s="795">
        <f>ROUNDDOWN(+'入力(貸借)、検算'!K39/AB18,0)</f>
        <v>0</v>
      </c>
      <c r="V30" s="795"/>
      <c r="W30" s="795"/>
      <c r="X30" s="795"/>
      <c r="Y30" s="233"/>
      <c r="Z30" s="133"/>
    </row>
    <row r="31" spans="2:29" ht="20.25" customHeight="1" x14ac:dyDescent="0.15">
      <c r="B31" s="136"/>
      <c r="C31" s="133"/>
      <c r="D31" s="133"/>
      <c r="E31" s="133"/>
      <c r="F31" s="133" t="s">
        <v>488</v>
      </c>
      <c r="G31" s="133"/>
      <c r="H31" s="133"/>
      <c r="I31" s="133"/>
      <c r="J31" s="133"/>
      <c r="K31" s="133"/>
      <c r="L31" s="133"/>
      <c r="M31" s="133"/>
      <c r="N31" s="133"/>
      <c r="O31" s="234"/>
      <c r="P31" s="234"/>
      <c r="Q31" s="133"/>
      <c r="R31" s="133"/>
      <c r="S31" s="133"/>
      <c r="T31" s="135" t="s">
        <v>489</v>
      </c>
      <c r="U31" s="796">
        <f>ROUNDDOWN(+'入力(貸借)、検算'!K40/AB18,0)</f>
        <v>0</v>
      </c>
      <c r="V31" s="796"/>
      <c r="W31" s="796"/>
      <c r="X31" s="796"/>
      <c r="Y31" s="235"/>
      <c r="Z31" s="133"/>
    </row>
    <row r="32" spans="2:29" ht="20.25" customHeight="1" x14ac:dyDescent="0.15">
      <c r="B32" s="136"/>
      <c r="C32" s="133"/>
      <c r="D32" s="133"/>
      <c r="E32" s="133"/>
      <c r="F32" s="133"/>
      <c r="G32" s="133" t="s">
        <v>40</v>
      </c>
      <c r="H32" s="133"/>
      <c r="I32" s="133"/>
      <c r="J32" s="133"/>
      <c r="K32" s="133"/>
      <c r="L32" s="133"/>
      <c r="M32" s="133"/>
      <c r="N32" s="133"/>
      <c r="O32" s="133"/>
      <c r="P32" s="133"/>
      <c r="Q32" s="133"/>
      <c r="R32" s="133"/>
      <c r="S32" s="133"/>
      <c r="T32" s="133"/>
      <c r="U32" s="797">
        <f>ROUNDDOWN('入力(貸借)、検算'!K41/AB18,0)</f>
        <v>0</v>
      </c>
      <c r="V32" s="797"/>
      <c r="W32" s="797"/>
      <c r="X32" s="797"/>
      <c r="Y32" s="236"/>
      <c r="Z32" s="135"/>
    </row>
    <row r="33" spans="2:26" ht="20.25" customHeight="1" x14ac:dyDescent="0.15">
      <c r="B33" s="136" t="s">
        <v>244</v>
      </c>
      <c r="C33" s="133" t="s">
        <v>496</v>
      </c>
      <c r="D33" s="246"/>
      <c r="E33" s="246"/>
      <c r="F33" s="133"/>
      <c r="G33" s="133"/>
      <c r="H33" s="133"/>
      <c r="I33" s="133"/>
      <c r="J33" s="133"/>
      <c r="K33" s="133"/>
      <c r="L33" s="133"/>
      <c r="M33" s="133"/>
      <c r="N33" s="133"/>
      <c r="O33" s="133"/>
      <c r="P33" s="133"/>
      <c r="Q33" s="133"/>
      <c r="R33" s="133"/>
      <c r="S33" s="133"/>
      <c r="T33" s="133"/>
      <c r="U33" s="137"/>
      <c r="V33" s="137"/>
      <c r="W33" s="137"/>
      <c r="X33" s="137"/>
      <c r="Y33" s="133"/>
      <c r="Z33" s="133"/>
    </row>
    <row r="34" spans="2:26" ht="20.25" customHeight="1" x14ac:dyDescent="0.15">
      <c r="B34" s="237" t="s">
        <v>245</v>
      </c>
      <c r="C34" s="133"/>
      <c r="D34" s="133" t="s">
        <v>250</v>
      </c>
      <c r="E34" s="133"/>
      <c r="F34" s="133"/>
      <c r="G34" s="133"/>
      <c r="H34" s="133"/>
      <c r="I34" s="133"/>
      <c r="J34" s="133"/>
      <c r="K34" s="133"/>
      <c r="L34" s="133"/>
      <c r="M34" s="133"/>
      <c r="N34" s="133"/>
      <c r="O34" s="133"/>
      <c r="P34" s="133"/>
      <c r="Q34" s="133"/>
      <c r="R34" s="133"/>
      <c r="S34" s="133"/>
      <c r="T34" s="133"/>
      <c r="U34" s="137"/>
      <c r="V34" s="137"/>
      <c r="W34" s="137"/>
      <c r="X34" s="137"/>
      <c r="Y34" s="133"/>
      <c r="Z34" s="133"/>
    </row>
    <row r="35" spans="2:26" ht="20.25" customHeight="1" x14ac:dyDescent="0.15">
      <c r="B35" s="136"/>
      <c r="C35" s="133"/>
      <c r="D35" s="133"/>
      <c r="E35" s="133" t="s">
        <v>58</v>
      </c>
      <c r="F35" s="133"/>
      <c r="G35" s="133"/>
      <c r="H35" s="133"/>
      <c r="I35" s="133"/>
      <c r="J35" s="238"/>
      <c r="K35" s="133"/>
      <c r="L35" s="133"/>
      <c r="M35" s="135"/>
      <c r="N35" s="795" t="str">
        <f>IF('入力(貸借)、検算'!G45="","",ROUNDDOWN('入力(貸借)、検算'!G44/AB18,0))</f>
        <v/>
      </c>
      <c r="O35" s="795"/>
      <c r="P35" s="795"/>
      <c r="Q35" s="795"/>
      <c r="R35" s="233"/>
      <c r="S35" s="133"/>
      <c r="T35" s="133"/>
      <c r="U35" s="137"/>
      <c r="V35" s="137"/>
      <c r="W35" s="137"/>
      <c r="X35" s="137"/>
      <c r="Y35" s="133"/>
      <c r="Z35" s="133"/>
    </row>
    <row r="36" spans="2:26" ht="20.25" customHeight="1" x14ac:dyDescent="0.15">
      <c r="B36" s="136"/>
      <c r="C36" s="133"/>
      <c r="D36" s="133"/>
      <c r="E36" s="238"/>
      <c r="F36" s="133" t="s">
        <v>34</v>
      </c>
      <c r="G36" s="133"/>
      <c r="H36" s="133"/>
      <c r="I36" s="133"/>
      <c r="J36" s="133"/>
      <c r="K36" s="133"/>
      <c r="L36" s="133"/>
      <c r="M36" s="135" t="s">
        <v>33</v>
      </c>
      <c r="N36" s="799">
        <f>ROUNDDOWN('入力(貸借)、検算'!G45/AB18,0)</f>
        <v>0</v>
      </c>
      <c r="O36" s="799"/>
      <c r="P36" s="799"/>
      <c r="Q36" s="799"/>
      <c r="R36" s="239"/>
      <c r="S36" s="133"/>
      <c r="T36" s="133"/>
      <c r="U36" s="795">
        <f>ROUNDDOWN('入力(貸借)、検算'!K45/AB18,0)</f>
        <v>0</v>
      </c>
      <c r="V36" s="795"/>
      <c r="W36" s="795"/>
      <c r="X36" s="795"/>
      <c r="Y36" s="233"/>
      <c r="Z36" s="133"/>
    </row>
    <row r="37" spans="2:26" ht="20.25" customHeight="1" x14ac:dyDescent="0.15">
      <c r="B37" s="136"/>
      <c r="C37" s="133"/>
      <c r="D37" s="133"/>
      <c r="E37" s="133" t="s">
        <v>59</v>
      </c>
      <c r="F37" s="133"/>
      <c r="G37" s="133"/>
      <c r="H37" s="133"/>
      <c r="I37" s="133"/>
      <c r="J37" s="238"/>
      <c r="K37" s="133"/>
      <c r="L37" s="133"/>
      <c r="M37" s="135"/>
      <c r="N37" s="795" t="str">
        <f>IF('入力(貸借)、検算'!G47="","",ROUNDDOWN('入力(貸借)、検算'!G46/AB18,0))</f>
        <v/>
      </c>
      <c r="O37" s="795"/>
      <c r="P37" s="795"/>
      <c r="Q37" s="795"/>
      <c r="R37" s="233"/>
      <c r="S37" s="133"/>
      <c r="T37" s="133"/>
      <c r="U37" s="137"/>
      <c r="V37" s="137"/>
      <c r="W37" s="137"/>
      <c r="X37" s="137"/>
      <c r="Y37" s="133"/>
      <c r="Z37" s="133"/>
    </row>
    <row r="38" spans="2:26" ht="20.25" customHeight="1" x14ac:dyDescent="0.15">
      <c r="B38" s="136"/>
      <c r="C38" s="133"/>
      <c r="D38" s="133"/>
      <c r="E38" s="238"/>
      <c r="F38" s="133" t="s">
        <v>34</v>
      </c>
      <c r="G38" s="133"/>
      <c r="H38" s="133"/>
      <c r="I38" s="133"/>
      <c r="J38" s="133"/>
      <c r="K38" s="133"/>
      <c r="L38" s="133"/>
      <c r="M38" s="135" t="s">
        <v>33</v>
      </c>
      <c r="N38" s="799">
        <f>ROUNDDOWN('入力(貸借)、検算'!G47/AB18,0)</f>
        <v>0</v>
      </c>
      <c r="O38" s="799"/>
      <c r="P38" s="799"/>
      <c r="Q38" s="799"/>
      <c r="R38" s="239"/>
      <c r="S38" s="133"/>
      <c r="T38" s="133"/>
      <c r="U38" s="795">
        <f>ROUNDDOWN('入力(貸借)、検算'!K47/AB18,0)</f>
        <v>0</v>
      </c>
      <c r="V38" s="795"/>
      <c r="W38" s="795"/>
      <c r="X38" s="795"/>
      <c r="Y38" s="233"/>
      <c r="Z38" s="133"/>
    </row>
    <row r="39" spans="2:26" ht="20.25" customHeight="1" x14ac:dyDescent="0.15">
      <c r="B39" s="136"/>
      <c r="C39" s="133"/>
      <c r="D39" s="133"/>
      <c r="E39" s="133" t="s">
        <v>60</v>
      </c>
      <c r="F39" s="133"/>
      <c r="G39" s="133"/>
      <c r="H39" s="133"/>
      <c r="I39" s="133"/>
      <c r="J39" s="238"/>
      <c r="K39" s="133"/>
      <c r="L39" s="133"/>
      <c r="M39" s="135"/>
      <c r="N39" s="795" t="str">
        <f>IF('入力(貸借)、検算'!G49="","",ROUNDDOWN('入力(貸借)、検算'!G48/AB18,0))</f>
        <v/>
      </c>
      <c r="O39" s="795"/>
      <c r="P39" s="795"/>
      <c r="Q39" s="795"/>
      <c r="R39" s="233"/>
      <c r="S39" s="133"/>
      <c r="T39" s="133"/>
      <c r="U39" s="137"/>
      <c r="V39" s="137"/>
      <c r="W39" s="137"/>
      <c r="X39" s="137"/>
      <c r="Y39" s="133"/>
      <c r="Z39" s="133"/>
    </row>
    <row r="40" spans="2:26" ht="20.25" customHeight="1" x14ac:dyDescent="0.15">
      <c r="B40" s="136"/>
      <c r="C40" s="133"/>
      <c r="D40" s="133"/>
      <c r="E40" s="238"/>
      <c r="F40" s="133" t="s">
        <v>34</v>
      </c>
      <c r="G40" s="133"/>
      <c r="H40" s="133"/>
      <c r="I40" s="133"/>
      <c r="J40" s="133"/>
      <c r="K40" s="133"/>
      <c r="L40" s="133"/>
      <c r="M40" s="135" t="s">
        <v>33</v>
      </c>
      <c r="N40" s="799">
        <f>ROUNDDOWN('入力(貸借)、検算'!G49/AB18,0)</f>
        <v>0</v>
      </c>
      <c r="O40" s="799"/>
      <c r="P40" s="799"/>
      <c r="Q40" s="799"/>
      <c r="R40" s="239"/>
      <c r="S40" s="133"/>
      <c r="T40" s="133"/>
      <c r="U40" s="795">
        <f>ROUNDDOWN('入力(貸借)、検算'!K49/AB18,0)</f>
        <v>0</v>
      </c>
      <c r="V40" s="795"/>
      <c r="W40" s="795"/>
      <c r="X40" s="795"/>
      <c r="Y40" s="233"/>
      <c r="Z40" s="133"/>
    </row>
    <row r="41" spans="2:26" ht="20.25" customHeight="1" x14ac:dyDescent="0.15">
      <c r="B41" s="136"/>
      <c r="C41" s="133"/>
      <c r="D41" s="133"/>
      <c r="E41" s="133" t="s">
        <v>497</v>
      </c>
      <c r="F41" s="133"/>
      <c r="G41" s="133"/>
      <c r="H41" s="133"/>
      <c r="I41" s="133"/>
      <c r="J41" s="238"/>
      <c r="K41" s="133"/>
      <c r="L41" s="133"/>
      <c r="M41" s="133"/>
      <c r="N41" s="137"/>
      <c r="O41" s="137"/>
      <c r="P41" s="137"/>
      <c r="Q41" s="137"/>
      <c r="R41" s="133"/>
      <c r="S41" s="133"/>
      <c r="T41" s="133"/>
      <c r="U41" s="795">
        <f>ROUNDDOWN('入力(貸借)、検算'!K50/AB18,0)</f>
        <v>0</v>
      </c>
      <c r="V41" s="795"/>
      <c r="W41" s="795"/>
      <c r="X41" s="795"/>
      <c r="Y41" s="231"/>
      <c r="Z41" s="133"/>
    </row>
    <row r="42" spans="2:26" ht="20.25" customHeight="1" x14ac:dyDescent="0.15">
      <c r="B42" s="136"/>
      <c r="C42" s="133"/>
      <c r="D42" s="133"/>
      <c r="E42" s="133" t="s">
        <v>677</v>
      </c>
      <c r="F42" s="133"/>
      <c r="G42" s="133"/>
      <c r="H42" s="133"/>
      <c r="I42" s="133"/>
      <c r="J42" s="238"/>
      <c r="K42" s="133"/>
      <c r="L42" s="133"/>
      <c r="M42" s="135"/>
      <c r="N42" s="795" t="str">
        <f>IF('入力(貸借)、検算'!G52="","",ROUNDDOWN('入力(貸借)、検算'!G51/AB18,0))</f>
        <v/>
      </c>
      <c r="O42" s="795"/>
      <c r="P42" s="795"/>
      <c r="Q42" s="795"/>
      <c r="R42" s="233"/>
      <c r="S42" s="133"/>
      <c r="T42" s="133"/>
      <c r="U42" s="137"/>
      <c r="V42" s="137"/>
      <c r="W42" s="137"/>
      <c r="X42" s="137"/>
      <c r="Y42" s="232"/>
      <c r="Z42" s="133"/>
    </row>
    <row r="43" spans="2:26" ht="20.25" customHeight="1" x14ac:dyDescent="0.15">
      <c r="B43" s="136"/>
      <c r="C43" s="133"/>
      <c r="D43" s="133"/>
      <c r="E43" s="133"/>
      <c r="F43" s="133" t="s">
        <v>34</v>
      </c>
      <c r="G43" s="133"/>
      <c r="H43" s="133"/>
      <c r="I43" s="133"/>
      <c r="J43" s="238"/>
      <c r="K43" s="133"/>
      <c r="L43" s="133"/>
      <c r="M43" s="135" t="s">
        <v>33</v>
      </c>
      <c r="N43" s="799">
        <f>ROUNDDOWN('入力(貸借)、検算'!G52/AB18,0)</f>
        <v>0</v>
      </c>
      <c r="O43" s="799"/>
      <c r="P43" s="799"/>
      <c r="Q43" s="799"/>
      <c r="R43" s="239"/>
      <c r="S43" s="133"/>
      <c r="T43" s="133"/>
      <c r="U43" s="795">
        <f>ROUNDDOWN('入力(貸借)、検算'!K52/AB18,0)</f>
        <v>0</v>
      </c>
      <c r="V43" s="795"/>
      <c r="W43" s="795"/>
      <c r="X43" s="795"/>
      <c r="Y43" s="233"/>
      <c r="Z43" s="133"/>
    </row>
    <row r="44" spans="2:26" ht="20.25" customHeight="1" x14ac:dyDescent="0.15">
      <c r="B44" s="136"/>
      <c r="C44" s="133"/>
      <c r="D44" s="133"/>
      <c r="E44" s="133" t="s">
        <v>20</v>
      </c>
      <c r="F44" s="133"/>
      <c r="G44" s="133"/>
      <c r="H44" s="133"/>
      <c r="I44" s="133">
        <f>+'入力(貸借)、検算'!G54</f>
        <v>0</v>
      </c>
      <c r="J44" s="133"/>
      <c r="K44" s="133"/>
      <c r="L44" s="133"/>
      <c r="M44" s="133"/>
      <c r="N44" s="137"/>
      <c r="O44" s="137"/>
      <c r="P44" s="137"/>
      <c r="Q44" s="137"/>
      <c r="R44" s="133"/>
      <c r="S44" s="133"/>
      <c r="T44" s="133"/>
      <c r="U44" s="795">
        <f>ROUNDDOWN('入力(貸借)、検算'!K54/AB18,0)</f>
        <v>0</v>
      </c>
      <c r="V44" s="795"/>
      <c r="W44" s="795"/>
      <c r="X44" s="795"/>
      <c r="Y44" s="231"/>
      <c r="Z44" s="133"/>
    </row>
    <row r="45" spans="2:26" ht="20.25" customHeight="1" x14ac:dyDescent="0.15">
      <c r="B45" s="136"/>
      <c r="C45" s="133"/>
      <c r="D45" s="133"/>
      <c r="E45" s="133" t="s">
        <v>490</v>
      </c>
      <c r="F45" s="133"/>
      <c r="G45" s="133"/>
      <c r="H45" s="133"/>
      <c r="I45" s="133"/>
      <c r="J45" s="133"/>
      <c r="K45" s="133"/>
      <c r="L45" s="133"/>
      <c r="M45" s="133"/>
      <c r="N45" s="795" t="str">
        <f>IF('入力(貸借)、検算'!G57="","",ROUNDDOWN('入力(貸借)、検算'!G56/AB18,0))</f>
        <v/>
      </c>
      <c r="O45" s="795"/>
      <c r="P45" s="795"/>
      <c r="Q45" s="795"/>
      <c r="R45" s="233"/>
      <c r="S45" s="133"/>
      <c r="T45" s="133"/>
      <c r="U45" s="137"/>
      <c r="V45" s="137"/>
      <c r="W45" s="137"/>
      <c r="X45" s="137"/>
      <c r="Y45" s="133"/>
      <c r="Z45" s="133"/>
    </row>
    <row r="46" spans="2:26" ht="20.25" customHeight="1" x14ac:dyDescent="0.15">
      <c r="B46" s="136"/>
      <c r="C46" s="133"/>
      <c r="D46" s="133"/>
      <c r="E46" s="238"/>
      <c r="F46" s="133" t="s">
        <v>34</v>
      </c>
      <c r="G46" s="133"/>
      <c r="H46" s="133"/>
      <c r="I46" s="133"/>
      <c r="J46" s="133"/>
      <c r="K46" s="133"/>
      <c r="L46" s="133"/>
      <c r="M46" s="135" t="s">
        <v>33</v>
      </c>
      <c r="N46" s="796">
        <f>ROUNDDOWN('入力(貸借)、検算'!G57/AB18,0)</f>
        <v>0</v>
      </c>
      <c r="O46" s="796"/>
      <c r="P46" s="796"/>
      <c r="Q46" s="796"/>
      <c r="R46" s="235"/>
      <c r="S46" s="133"/>
      <c r="T46" s="133"/>
      <c r="U46" s="796">
        <f>ROUNDDOWN('入力(貸借)、検算'!K57/AB18,0)</f>
        <v>0</v>
      </c>
      <c r="V46" s="796"/>
      <c r="W46" s="796"/>
      <c r="X46" s="796"/>
      <c r="Y46" s="235"/>
      <c r="Z46" s="133"/>
    </row>
    <row r="47" spans="2:26" ht="20.25" customHeight="1" x14ac:dyDescent="0.15">
      <c r="B47" s="136"/>
      <c r="C47" s="133"/>
      <c r="D47" s="133"/>
      <c r="E47" s="133"/>
      <c r="F47" s="133" t="s">
        <v>689</v>
      </c>
      <c r="G47" s="133"/>
      <c r="H47" s="133"/>
      <c r="I47" s="133"/>
      <c r="J47" s="133"/>
      <c r="K47" s="133"/>
      <c r="L47" s="133"/>
      <c r="M47" s="133"/>
      <c r="N47" s="133"/>
      <c r="O47" s="133"/>
      <c r="P47" s="133"/>
      <c r="Q47" s="133"/>
      <c r="R47" s="133"/>
      <c r="S47" s="133"/>
      <c r="T47" s="133"/>
      <c r="U47" s="795">
        <f>ROUNDDOWN('入力(貸借)、検算'!K58/AB18,0)</f>
        <v>0</v>
      </c>
      <c r="V47" s="795"/>
      <c r="W47" s="795"/>
      <c r="X47" s="795"/>
      <c r="Y47" s="233"/>
      <c r="Z47" s="135"/>
    </row>
    <row r="48" spans="2:26" ht="20.25" customHeight="1" x14ac:dyDescent="0.15">
      <c r="B48" s="237" t="s">
        <v>246</v>
      </c>
      <c r="C48" s="133"/>
      <c r="D48" s="133" t="s">
        <v>251</v>
      </c>
      <c r="E48" s="133"/>
      <c r="F48" s="133"/>
      <c r="G48" s="133"/>
      <c r="H48" s="133"/>
      <c r="I48" s="133"/>
      <c r="J48" s="133"/>
      <c r="K48" s="133"/>
      <c r="L48" s="133"/>
      <c r="M48" s="133"/>
      <c r="N48" s="133"/>
      <c r="O48" s="133"/>
      <c r="P48" s="133"/>
      <c r="Q48" s="133"/>
      <c r="R48" s="133"/>
      <c r="S48" s="133"/>
      <c r="T48" s="133"/>
      <c r="U48" s="137"/>
      <c r="V48" s="137"/>
      <c r="W48" s="137"/>
      <c r="X48" s="137"/>
      <c r="Y48" s="133"/>
      <c r="Z48" s="135"/>
    </row>
    <row r="49" spans="2:27" ht="20.25" customHeight="1" x14ac:dyDescent="0.15">
      <c r="B49" s="136"/>
      <c r="C49" s="133"/>
      <c r="D49" s="133"/>
      <c r="E49" s="133" t="s">
        <v>22</v>
      </c>
      <c r="F49" s="133"/>
      <c r="G49" s="133"/>
      <c r="H49" s="133"/>
      <c r="I49" s="133">
        <f>+'入力(貸借)、検算'!G60</f>
        <v>0</v>
      </c>
      <c r="J49" s="133"/>
      <c r="K49" s="133"/>
      <c r="L49" s="133"/>
      <c r="M49" s="133"/>
      <c r="N49" s="133"/>
      <c r="O49" s="133"/>
      <c r="P49" s="133"/>
      <c r="Q49" s="133"/>
      <c r="R49" s="133"/>
      <c r="S49" s="133"/>
      <c r="T49" s="133"/>
      <c r="U49" s="795">
        <f>ROUNDDOWN('入力(貸借)、検算'!K60/AB18,0)</f>
        <v>0</v>
      </c>
      <c r="V49" s="795"/>
      <c r="W49" s="795"/>
      <c r="X49" s="795"/>
      <c r="Y49" s="233"/>
      <c r="Z49" s="135"/>
    </row>
    <row r="50" spans="2:27" ht="20.25" customHeight="1" x14ac:dyDescent="0.15">
      <c r="B50" s="136"/>
      <c r="C50" s="133"/>
      <c r="D50" s="133"/>
      <c r="E50" s="133" t="s">
        <v>61</v>
      </c>
      <c r="F50" s="133"/>
      <c r="G50" s="133"/>
      <c r="H50" s="133"/>
      <c r="I50" s="133">
        <f>+'入力(貸借)、検算'!G61</f>
        <v>0</v>
      </c>
      <c r="J50" s="133"/>
      <c r="K50" s="133"/>
      <c r="L50" s="133"/>
      <c r="M50" s="133"/>
      <c r="N50" s="133"/>
      <c r="O50" s="133"/>
      <c r="P50" s="133"/>
      <c r="Q50" s="133"/>
      <c r="R50" s="133"/>
      <c r="S50" s="133"/>
      <c r="T50" s="133"/>
      <c r="U50" s="798">
        <f>ROUNDDOWN('入力(貸借)、検算'!K61/AB18,0)</f>
        <v>0</v>
      </c>
      <c r="V50" s="798"/>
      <c r="W50" s="798"/>
      <c r="X50" s="798"/>
      <c r="Y50" s="231"/>
      <c r="Z50" s="135"/>
    </row>
    <row r="51" spans="2:27" ht="20.25" customHeight="1" x14ac:dyDescent="0.15">
      <c r="B51" s="136"/>
      <c r="C51" s="133"/>
      <c r="D51" s="133"/>
      <c r="E51" s="133" t="s">
        <v>491</v>
      </c>
      <c r="F51" s="133"/>
      <c r="G51" s="133"/>
      <c r="H51" s="133"/>
      <c r="I51" s="133">
        <f>+'入力(貸借)、検算'!G62</f>
        <v>0</v>
      </c>
      <c r="J51" s="133"/>
      <c r="K51" s="133"/>
      <c r="L51" s="133"/>
      <c r="M51" s="133"/>
      <c r="N51" s="133"/>
      <c r="O51" s="133"/>
      <c r="P51" s="133"/>
      <c r="Q51" s="133"/>
      <c r="R51" s="133"/>
      <c r="S51" s="133"/>
      <c r="T51" s="133"/>
      <c r="U51" s="798">
        <f>ROUNDDOWN('入力(貸借)、検算'!K62/AB18,0)</f>
        <v>0</v>
      </c>
      <c r="V51" s="798"/>
      <c r="W51" s="798"/>
      <c r="X51" s="798"/>
      <c r="Y51" s="231"/>
      <c r="Z51" s="135"/>
    </row>
    <row r="52" spans="2:27" ht="20.25" customHeight="1" x14ac:dyDescent="0.15">
      <c r="B52" s="136"/>
      <c r="C52" s="133"/>
      <c r="D52" s="133"/>
      <c r="E52" s="133" t="s">
        <v>677</v>
      </c>
      <c r="F52" s="133"/>
      <c r="G52" s="133"/>
      <c r="H52" s="133"/>
      <c r="I52" s="133">
        <f>+'入力(貸借)、検算'!G63</f>
        <v>0</v>
      </c>
      <c r="J52" s="133"/>
      <c r="K52" s="133"/>
      <c r="L52" s="133"/>
      <c r="M52" s="133"/>
      <c r="N52" s="133"/>
      <c r="O52" s="133"/>
      <c r="P52" s="133"/>
      <c r="Q52" s="133"/>
      <c r="R52" s="133"/>
      <c r="S52" s="133"/>
      <c r="T52" s="133"/>
      <c r="U52" s="798">
        <f>ROUNDDOWN('入力(貸借)、検算'!K63/AB18,0)</f>
        <v>0</v>
      </c>
      <c r="V52" s="798"/>
      <c r="W52" s="798"/>
      <c r="X52" s="798"/>
      <c r="Y52" s="231"/>
      <c r="Z52" s="135"/>
    </row>
    <row r="53" spans="2:27" ht="20.25" customHeight="1" x14ac:dyDescent="0.15">
      <c r="B53" s="136"/>
      <c r="C53" s="133"/>
      <c r="D53" s="133"/>
      <c r="E53" s="133" t="s">
        <v>492</v>
      </c>
      <c r="F53" s="133"/>
      <c r="G53" s="133"/>
      <c r="H53" s="133"/>
      <c r="I53" s="133">
        <f>+'入力(貸借)、検算'!G64</f>
        <v>0</v>
      </c>
      <c r="J53" s="133"/>
      <c r="K53" s="133"/>
      <c r="L53" s="133"/>
      <c r="M53" s="133"/>
      <c r="N53" s="133"/>
      <c r="O53" s="133"/>
      <c r="P53" s="133"/>
      <c r="Q53" s="133"/>
      <c r="R53" s="133"/>
      <c r="S53" s="133"/>
      <c r="T53" s="133"/>
      <c r="U53" s="796">
        <f>ROUNDDOWN('入力(貸借)、検算'!K64/AB18,0)</f>
        <v>0</v>
      </c>
      <c r="V53" s="796"/>
      <c r="W53" s="796"/>
      <c r="X53" s="796"/>
      <c r="Y53" s="235"/>
      <c r="Z53" s="135"/>
    </row>
    <row r="54" spans="2:27" ht="20.25" customHeight="1" x14ac:dyDescent="0.15">
      <c r="B54" s="136"/>
      <c r="C54" s="133"/>
      <c r="D54" s="133"/>
      <c r="E54" s="133"/>
      <c r="F54" s="133" t="s">
        <v>690</v>
      </c>
      <c r="G54" s="133"/>
      <c r="H54" s="133"/>
      <c r="I54" s="133"/>
      <c r="J54" s="133"/>
      <c r="K54" s="133"/>
      <c r="L54" s="133"/>
      <c r="M54" s="133"/>
      <c r="N54" s="133"/>
      <c r="O54" s="133"/>
      <c r="P54" s="133"/>
      <c r="Q54" s="133"/>
      <c r="R54" s="133"/>
      <c r="S54" s="133"/>
      <c r="T54" s="133"/>
      <c r="U54" s="797">
        <f>ROUNDDOWN('入力(貸借)、検算'!K65/AB18,0)</f>
        <v>0</v>
      </c>
      <c r="V54" s="797"/>
      <c r="W54" s="797"/>
      <c r="X54" s="797"/>
      <c r="Y54" s="236"/>
      <c r="Z54" s="135"/>
    </row>
    <row r="55" spans="2:27" ht="20.25" customHeight="1" x14ac:dyDescent="0.15">
      <c r="AA55" s="230" t="s">
        <v>174</v>
      </c>
    </row>
    <row r="56" spans="2:27" ht="20.25" customHeight="1" x14ac:dyDescent="0.15">
      <c r="AA56" s="230" t="s">
        <v>257</v>
      </c>
    </row>
  </sheetData>
  <sheetProtection algorithmName="SHA-512" hashValue="UxkseJxiLxTt0HvHTVj6l1KNNLcZxBDMttuZxJoT9jMDGuNtzHPSuslO/ipDHZMFAE+6vO1fuGowvVI/KyKOjA==" saltValue="B+tupYhleFk2afDgCcr6Eg==" spinCount="100000" sheet="1" selectLockedCells="1"/>
  <mergeCells count="42">
    <mergeCell ref="N39:Q39"/>
    <mergeCell ref="B11:V11"/>
    <mergeCell ref="U20:X20"/>
    <mergeCell ref="U22:X22"/>
    <mergeCell ref="I12:R12"/>
    <mergeCell ref="U27:X27"/>
    <mergeCell ref="U26:X26"/>
    <mergeCell ref="O15:P15"/>
    <mergeCell ref="Q15:Z15"/>
    <mergeCell ref="I17:R17"/>
    <mergeCell ref="U23:X23"/>
    <mergeCell ref="U24:X24"/>
    <mergeCell ref="U25:X25"/>
    <mergeCell ref="U28:X28"/>
    <mergeCell ref="U21:X21"/>
    <mergeCell ref="U29:X29"/>
    <mergeCell ref="N46:Q46"/>
    <mergeCell ref="U46:X46"/>
    <mergeCell ref="U41:X41"/>
    <mergeCell ref="N35:Q35"/>
    <mergeCell ref="U36:X36"/>
    <mergeCell ref="U44:X44"/>
    <mergeCell ref="N45:Q45"/>
    <mergeCell ref="N42:Q42"/>
    <mergeCell ref="N43:Q43"/>
    <mergeCell ref="U43:X43"/>
    <mergeCell ref="U40:X40"/>
    <mergeCell ref="N36:Q36"/>
    <mergeCell ref="U38:X38"/>
    <mergeCell ref="N38:Q38"/>
    <mergeCell ref="N40:Q40"/>
    <mergeCell ref="N37:Q37"/>
    <mergeCell ref="U30:X30"/>
    <mergeCell ref="U31:X31"/>
    <mergeCell ref="U32:X32"/>
    <mergeCell ref="U54:X54"/>
    <mergeCell ref="U53:X53"/>
    <mergeCell ref="U51:X51"/>
    <mergeCell ref="U47:X47"/>
    <mergeCell ref="U49:X49"/>
    <mergeCell ref="U50:X50"/>
    <mergeCell ref="U52:X52"/>
  </mergeCells>
  <phoneticPr fontId="2"/>
  <dataValidations count="1">
    <dataValidation type="list" allowBlank="1" showInputMessage="1" showErrorMessage="1" sqref="AA18" xr:uid="{00000000-0002-0000-0400-000000000000}">
      <formula1>$AA$55:$AA$56</formula1>
    </dataValidation>
  </dataValidations>
  <printOptions horizontalCentered="1"/>
  <pageMargins left="0.6692913385826772" right="0.54" top="0.65" bottom="0.34" header="0.27559055118110237" footer="0.19685039370078741"/>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I40"/>
  <sheetViews>
    <sheetView showRowColHeaders="0" showZeros="0" zoomScale="90" zoomScaleNormal="90" workbookViewId="0"/>
  </sheetViews>
  <sheetFormatPr defaultColWidth="4.25" defaultRowHeight="20.25" customHeight="1" x14ac:dyDescent="0.15"/>
  <cols>
    <col min="1" max="1" width="2.25" style="36" customWidth="1"/>
    <col min="2" max="2" width="4.625" style="39" customWidth="1"/>
    <col min="3" max="4" width="3" style="36" customWidth="1"/>
    <col min="5" max="17" width="4.25" style="36" customWidth="1"/>
    <col min="18" max="19" width="1.5" style="36" customWidth="1"/>
    <col min="20" max="24" width="4.25" style="36" customWidth="1"/>
    <col min="25" max="25" width="1.5" style="36" customWidth="1"/>
    <col min="26" max="26" width="2.875" style="36" customWidth="1"/>
    <col min="27" max="27" width="15.375" style="51" customWidth="1"/>
    <col min="28" max="16384" width="4.25" style="36"/>
  </cols>
  <sheetData>
    <row r="1" spans="2:35" ht="7.5" customHeight="1" x14ac:dyDescent="0.15">
      <c r="B1" s="67"/>
      <c r="N1" s="226"/>
      <c r="O1" s="226"/>
      <c r="P1" s="226"/>
      <c r="Q1" s="226"/>
      <c r="R1" s="226"/>
      <c r="S1" s="226"/>
      <c r="T1" s="226"/>
      <c r="U1" s="226"/>
      <c r="V1" s="226"/>
      <c r="W1" s="226"/>
      <c r="X1" s="226"/>
      <c r="Y1" s="226"/>
      <c r="Z1" s="226"/>
    </row>
    <row r="2" spans="2:35" ht="20.25" customHeight="1" x14ac:dyDescent="0.15">
      <c r="B2" s="237" t="s">
        <v>462</v>
      </c>
      <c r="C2" s="133"/>
      <c r="D2" s="133" t="s">
        <v>215</v>
      </c>
      <c r="E2" s="133"/>
      <c r="F2" s="133"/>
      <c r="G2" s="133"/>
      <c r="H2" s="133"/>
      <c r="I2" s="133"/>
      <c r="J2" s="133"/>
      <c r="K2" s="133"/>
      <c r="L2" s="133"/>
      <c r="M2" s="133"/>
      <c r="N2" s="133"/>
      <c r="O2" s="133"/>
      <c r="P2" s="133"/>
      <c r="Q2" s="133"/>
      <c r="R2" s="133"/>
      <c r="S2" s="133"/>
      <c r="T2" s="133"/>
      <c r="U2" s="137"/>
      <c r="V2" s="137"/>
      <c r="W2" s="137"/>
      <c r="X2" s="137"/>
      <c r="Y2" s="133"/>
      <c r="Z2" s="135"/>
      <c r="AA2" s="270">
        <f>+'貸借（1）'!AB18</f>
        <v>1000</v>
      </c>
      <c r="AC2" s="240"/>
      <c r="AD2" s="240"/>
      <c r="AE2" s="240"/>
      <c r="AF2" s="240"/>
      <c r="AG2" s="240"/>
      <c r="AH2" s="240"/>
      <c r="AI2" s="240"/>
    </row>
    <row r="3" spans="2:35" ht="20.25" customHeight="1" x14ac:dyDescent="0.15">
      <c r="B3" s="136"/>
      <c r="C3" s="133"/>
      <c r="D3" s="133"/>
      <c r="E3" s="133" t="s">
        <v>26</v>
      </c>
      <c r="F3" s="133"/>
      <c r="G3" s="133"/>
      <c r="H3" s="133"/>
      <c r="I3" s="133"/>
      <c r="J3" s="133">
        <f>+'入力(貸借)、検算'!G67</f>
        <v>0</v>
      </c>
      <c r="K3" s="133"/>
      <c r="L3" s="133"/>
      <c r="M3" s="133"/>
      <c r="N3" s="133"/>
      <c r="O3" s="133"/>
      <c r="P3" s="133"/>
      <c r="Q3" s="133"/>
      <c r="R3" s="133"/>
      <c r="S3" s="133"/>
      <c r="T3" s="133"/>
      <c r="U3" s="795">
        <f>ROUNDDOWN('入力(貸借)、検算'!K67/AA2,0)</f>
        <v>0</v>
      </c>
      <c r="V3" s="795"/>
      <c r="W3" s="795"/>
      <c r="X3" s="795"/>
      <c r="Y3" s="233"/>
      <c r="Z3" s="135"/>
      <c r="AC3" s="240"/>
      <c r="AD3" s="240"/>
      <c r="AE3" s="240"/>
      <c r="AF3" s="240"/>
      <c r="AG3" s="240"/>
      <c r="AH3" s="240"/>
      <c r="AI3" s="240"/>
    </row>
    <row r="4" spans="2:35" ht="20.25" customHeight="1" x14ac:dyDescent="0.15">
      <c r="B4" s="136"/>
      <c r="C4" s="133"/>
      <c r="D4" s="133"/>
      <c r="E4" s="133" t="s">
        <v>344</v>
      </c>
      <c r="F4" s="133"/>
      <c r="G4" s="133"/>
      <c r="H4" s="133"/>
      <c r="I4" s="133"/>
      <c r="J4" s="133"/>
      <c r="K4" s="133"/>
      <c r="L4" s="133"/>
      <c r="M4" s="133">
        <f>+'入力(貸借)、検算'!G68</f>
        <v>0</v>
      </c>
      <c r="N4" s="133"/>
      <c r="O4" s="133"/>
      <c r="P4" s="133"/>
      <c r="Q4" s="133"/>
      <c r="R4" s="133"/>
      <c r="S4" s="133"/>
      <c r="T4" s="133"/>
      <c r="U4" s="795">
        <f>ROUNDDOWN('入力(貸借)、検算'!K68/AA2,0)</f>
        <v>0</v>
      </c>
      <c r="V4" s="795"/>
      <c r="W4" s="795"/>
      <c r="X4" s="795"/>
      <c r="Y4" s="231"/>
      <c r="Z4" s="135"/>
      <c r="AC4" s="240"/>
      <c r="AD4" s="240"/>
      <c r="AE4" s="240"/>
      <c r="AF4" s="240"/>
      <c r="AG4" s="240"/>
      <c r="AH4" s="240"/>
      <c r="AI4" s="240"/>
    </row>
    <row r="5" spans="2:35" ht="20.25" customHeight="1" x14ac:dyDescent="0.15">
      <c r="B5" s="136"/>
      <c r="C5" s="133"/>
      <c r="D5" s="133"/>
      <c r="E5" s="133" t="s">
        <v>91</v>
      </c>
      <c r="F5" s="133"/>
      <c r="G5" s="133"/>
      <c r="H5" s="133"/>
      <c r="I5" s="133">
        <f>+'入力(貸借)、検算'!G69</f>
        <v>0</v>
      </c>
      <c r="J5" s="133"/>
      <c r="K5" s="133"/>
      <c r="L5" s="133"/>
      <c r="M5" s="133"/>
      <c r="N5" s="133"/>
      <c r="O5" s="133"/>
      <c r="P5" s="133"/>
      <c r="Q5" s="133"/>
      <c r="R5" s="133"/>
      <c r="S5" s="133"/>
      <c r="T5" s="133"/>
      <c r="U5" s="795">
        <f>ROUNDDOWN('入力(貸借)、検算'!K69/AA2,0)</f>
        <v>0</v>
      </c>
      <c r="V5" s="795"/>
      <c r="W5" s="795"/>
      <c r="X5" s="795"/>
      <c r="Y5" s="231"/>
      <c r="Z5" s="135"/>
    </row>
    <row r="6" spans="2:35" ht="20.25" customHeight="1" x14ac:dyDescent="0.15">
      <c r="B6" s="136"/>
      <c r="C6" s="133"/>
      <c r="D6" s="133"/>
      <c r="E6" s="133" t="s">
        <v>693</v>
      </c>
      <c r="F6" s="133"/>
      <c r="G6" s="133"/>
      <c r="H6" s="133"/>
      <c r="I6" s="133"/>
      <c r="J6" s="133"/>
      <c r="K6" s="133">
        <f>+'入力(貸借)、検算'!G70</f>
        <v>0</v>
      </c>
      <c r="L6" s="133"/>
      <c r="M6" s="133"/>
      <c r="N6" s="133"/>
      <c r="O6" s="133"/>
      <c r="P6" s="133"/>
      <c r="Q6" s="133"/>
      <c r="R6" s="133"/>
      <c r="S6" s="133"/>
      <c r="T6" s="133"/>
      <c r="U6" s="795">
        <f>ROUNDDOWN('入力(貸借)、検算'!K70/AA2,0)</f>
        <v>0</v>
      </c>
      <c r="V6" s="795"/>
      <c r="W6" s="795"/>
      <c r="X6" s="795"/>
      <c r="Y6" s="231"/>
      <c r="Z6" s="135"/>
    </row>
    <row r="7" spans="2:35" ht="20.25" customHeight="1" x14ac:dyDescent="0.15">
      <c r="B7" s="136"/>
      <c r="C7" s="133"/>
      <c r="D7" s="133"/>
      <c r="E7" s="133" t="s">
        <v>62</v>
      </c>
      <c r="F7" s="133"/>
      <c r="G7" s="133"/>
      <c r="H7" s="133"/>
      <c r="I7" s="133"/>
      <c r="J7" s="133">
        <f>+'入力(貸借)、検算'!G71</f>
        <v>0</v>
      </c>
      <c r="K7" s="133"/>
      <c r="L7" s="133"/>
      <c r="M7" s="133"/>
      <c r="N7" s="133"/>
      <c r="O7" s="133"/>
      <c r="P7" s="133"/>
      <c r="Q7" s="133"/>
      <c r="R7" s="133"/>
      <c r="S7" s="133"/>
      <c r="T7" s="133"/>
      <c r="U7" s="795">
        <f>ROUNDDOWN('入力(貸借)、検算'!K71/AA2,0)</f>
        <v>0</v>
      </c>
      <c r="V7" s="795"/>
      <c r="W7" s="795"/>
      <c r="X7" s="795"/>
      <c r="Y7" s="231"/>
      <c r="Z7" s="135"/>
    </row>
    <row r="8" spans="2:35" ht="20.25" customHeight="1" x14ac:dyDescent="0.15">
      <c r="B8" s="136"/>
      <c r="C8" s="133"/>
      <c r="D8" s="133"/>
      <c r="E8" s="133" t="s">
        <v>498</v>
      </c>
      <c r="F8" s="133"/>
      <c r="G8" s="133"/>
      <c r="H8" s="133"/>
      <c r="I8" s="133"/>
      <c r="J8" s="133">
        <f>+'入力(貸借)、検算'!G72</f>
        <v>0</v>
      </c>
      <c r="K8" s="133"/>
      <c r="L8" s="133"/>
      <c r="M8" s="133"/>
      <c r="N8" s="133"/>
      <c r="O8" s="133"/>
      <c r="P8" s="133"/>
      <c r="Q8" s="133"/>
      <c r="R8" s="133"/>
      <c r="S8" s="133"/>
      <c r="T8" s="133"/>
      <c r="U8" s="795">
        <f>ROUNDDOWN('入力(貸借)、検算'!K72/AA2,0)</f>
        <v>0</v>
      </c>
      <c r="V8" s="795"/>
      <c r="W8" s="795"/>
      <c r="X8" s="795"/>
      <c r="Y8" s="231"/>
      <c r="Z8" s="135"/>
    </row>
    <row r="9" spans="2:35" ht="13.5" customHeight="1" x14ac:dyDescent="0.15">
      <c r="B9" s="136"/>
      <c r="C9" s="133"/>
      <c r="D9" s="133"/>
      <c r="E9" s="133">
        <f>+'入力(貸借)、検算'!C73</f>
        <v>0</v>
      </c>
      <c r="F9" s="133"/>
      <c r="G9" s="133"/>
      <c r="H9" s="133"/>
      <c r="I9" s="133"/>
      <c r="J9" s="133"/>
      <c r="K9" s="133"/>
      <c r="L9" s="133"/>
      <c r="M9" s="133"/>
      <c r="N9" s="133"/>
      <c r="O9" s="133"/>
      <c r="P9" s="133"/>
      <c r="Q9" s="133"/>
      <c r="R9" s="133"/>
      <c r="S9" s="133"/>
      <c r="T9" s="133"/>
      <c r="U9" s="807">
        <f>ROUNDDOWN('入力(貸借)、検算'!K73/AA2,0)</f>
        <v>0</v>
      </c>
      <c r="V9" s="807"/>
      <c r="W9" s="807"/>
      <c r="X9" s="807"/>
      <c r="Y9" s="232"/>
      <c r="Z9" s="135"/>
    </row>
    <row r="10" spans="2:35" ht="13.5" customHeight="1" x14ac:dyDescent="0.15">
      <c r="B10" s="136"/>
      <c r="C10" s="133"/>
      <c r="D10" s="133"/>
      <c r="E10" s="133" t="s">
        <v>499</v>
      </c>
      <c r="F10" s="133"/>
      <c r="G10" s="133"/>
      <c r="H10" s="133"/>
      <c r="I10" s="133"/>
      <c r="J10" s="133">
        <f>+'入力(貸借)、検算'!G74</f>
        <v>0</v>
      </c>
      <c r="K10" s="133"/>
      <c r="L10" s="133"/>
      <c r="M10" s="133"/>
      <c r="N10" s="133"/>
      <c r="O10" s="133"/>
      <c r="P10" s="133"/>
      <c r="Q10" s="133"/>
      <c r="R10" s="133"/>
      <c r="S10" s="133"/>
      <c r="T10" s="133"/>
      <c r="U10" s="795">
        <f>ROUNDDOWN('入力(貸借)、検算'!K74/AA2,0)</f>
        <v>0</v>
      </c>
      <c r="V10" s="795"/>
      <c r="W10" s="795"/>
      <c r="X10" s="795"/>
      <c r="Y10" s="233"/>
      <c r="Z10" s="135"/>
    </row>
    <row r="11" spans="2:35" ht="20.25" customHeight="1" x14ac:dyDescent="0.15">
      <c r="B11" s="136"/>
      <c r="C11" s="133"/>
      <c r="D11" s="133"/>
      <c r="E11" s="133"/>
      <c r="F11" s="133" t="s">
        <v>35</v>
      </c>
      <c r="G11" s="133"/>
      <c r="H11" s="133"/>
      <c r="I11" s="133"/>
      <c r="J11" s="133"/>
      <c r="K11" s="238"/>
      <c r="L11" s="238"/>
      <c r="M11" s="133"/>
      <c r="N11" s="133"/>
      <c r="O11" s="133"/>
      <c r="P11" s="133"/>
      <c r="Q11" s="133"/>
      <c r="R11" s="133"/>
      <c r="S11" s="133"/>
      <c r="T11" s="135" t="s">
        <v>500</v>
      </c>
      <c r="U11" s="799">
        <f>ROUNDDOWN('入力(貸借)、検算'!K75/AA2,0)</f>
        <v>0</v>
      </c>
      <c r="V11" s="799"/>
      <c r="W11" s="799"/>
      <c r="X11" s="799"/>
      <c r="Y11" s="239"/>
      <c r="Z11" s="135"/>
    </row>
    <row r="12" spans="2:35" ht="20.25" customHeight="1" x14ac:dyDescent="0.15">
      <c r="B12" s="136"/>
      <c r="C12" s="133"/>
      <c r="D12" s="133"/>
      <c r="E12" s="133"/>
      <c r="F12" s="133" t="s">
        <v>694</v>
      </c>
      <c r="G12" s="133"/>
      <c r="H12" s="133"/>
      <c r="I12" s="133"/>
      <c r="J12" s="133"/>
      <c r="K12" s="238"/>
      <c r="L12" s="238"/>
      <c r="M12" s="133"/>
      <c r="N12" s="133"/>
      <c r="O12" s="133"/>
      <c r="P12" s="133"/>
      <c r="Q12" s="133"/>
      <c r="R12" s="133"/>
      <c r="S12" s="133"/>
      <c r="T12" s="133"/>
      <c r="U12" s="808">
        <f>ROUNDDOWN('入力(貸借)、検算'!K76/AA2,0)</f>
        <v>0</v>
      </c>
      <c r="V12" s="808"/>
      <c r="W12" s="808"/>
      <c r="X12" s="808"/>
      <c r="Y12" s="242"/>
      <c r="Z12" s="135"/>
    </row>
    <row r="13" spans="2:35" ht="20.25" customHeight="1" x14ac:dyDescent="0.15">
      <c r="B13" s="136"/>
      <c r="C13" s="133"/>
      <c r="D13" s="133"/>
      <c r="E13" s="133"/>
      <c r="F13" s="133"/>
      <c r="G13" s="133" t="s">
        <v>36</v>
      </c>
      <c r="H13" s="133"/>
      <c r="I13" s="133"/>
      <c r="J13" s="133"/>
      <c r="K13" s="133"/>
      <c r="L13" s="133"/>
      <c r="M13" s="133"/>
      <c r="N13" s="133"/>
      <c r="O13" s="133"/>
      <c r="P13" s="133"/>
      <c r="Q13" s="133"/>
      <c r="R13" s="133"/>
      <c r="S13" s="133"/>
      <c r="T13" s="133"/>
      <c r="U13" s="797">
        <f>ROUNDDOWN('入力(貸借)、検算'!K77/AA2,0)</f>
        <v>0</v>
      </c>
      <c r="V13" s="797"/>
      <c r="W13" s="797"/>
      <c r="X13" s="797"/>
      <c r="Y13" s="236"/>
      <c r="Z13" s="135"/>
      <c r="AA13" s="241"/>
    </row>
    <row r="14" spans="2:35" ht="20.25" customHeight="1" x14ac:dyDescent="0.15">
      <c r="B14" s="136" t="s">
        <v>501</v>
      </c>
      <c r="C14" s="133" t="s">
        <v>505</v>
      </c>
      <c r="D14" s="133"/>
      <c r="E14" s="133"/>
      <c r="F14" s="133"/>
      <c r="G14" s="238"/>
      <c r="H14" s="133"/>
      <c r="I14" s="135"/>
      <c r="J14" s="133"/>
      <c r="K14" s="133"/>
      <c r="L14" s="133"/>
      <c r="M14" s="133"/>
      <c r="N14" s="133"/>
      <c r="O14" s="133"/>
      <c r="P14" s="133"/>
      <c r="Q14" s="133"/>
      <c r="R14" s="133"/>
      <c r="S14" s="133"/>
      <c r="T14" s="133"/>
      <c r="U14" s="137"/>
      <c r="V14" s="137"/>
      <c r="W14" s="137"/>
      <c r="X14" s="137"/>
      <c r="Y14" s="133"/>
      <c r="Z14" s="135"/>
      <c r="AA14" s="241"/>
    </row>
    <row r="15" spans="2:35" ht="20.25" customHeight="1" x14ac:dyDescent="0.15">
      <c r="B15" s="136"/>
      <c r="C15" s="133"/>
      <c r="D15" s="133"/>
      <c r="E15" s="133" t="s">
        <v>92</v>
      </c>
      <c r="F15" s="133"/>
      <c r="G15" s="133"/>
      <c r="H15" s="133"/>
      <c r="I15" s="133">
        <f>+'入力(貸借)、検算'!G79</f>
        <v>0</v>
      </c>
      <c r="J15" s="133"/>
      <c r="K15" s="133"/>
      <c r="L15" s="133"/>
      <c r="M15" s="133"/>
      <c r="N15" s="133"/>
      <c r="O15" s="133"/>
      <c r="P15" s="133"/>
      <c r="Q15" s="133"/>
      <c r="R15" s="133"/>
      <c r="S15" s="133"/>
      <c r="T15" s="133"/>
      <c r="U15" s="795">
        <f>ROUNDDOWN('入力(貸借)、検算'!K79/AA2,0)</f>
        <v>0</v>
      </c>
      <c r="V15" s="795"/>
      <c r="W15" s="795"/>
      <c r="X15" s="795"/>
      <c r="Y15" s="233"/>
      <c r="Z15" s="135"/>
    </row>
    <row r="16" spans="2:35" ht="20.25" customHeight="1" x14ac:dyDescent="0.15">
      <c r="B16" s="136"/>
      <c r="C16" s="133"/>
      <c r="D16" s="133"/>
      <c r="E16" s="133" t="s">
        <v>93</v>
      </c>
      <c r="F16" s="133"/>
      <c r="G16" s="133"/>
      <c r="H16" s="133"/>
      <c r="I16" s="133">
        <f>+'入力(貸借)、検算'!G80</f>
        <v>0</v>
      </c>
      <c r="J16" s="133"/>
      <c r="K16" s="133"/>
      <c r="L16" s="133"/>
      <c r="M16" s="133"/>
      <c r="N16" s="133"/>
      <c r="O16" s="133"/>
      <c r="P16" s="133"/>
      <c r="Q16" s="133"/>
      <c r="R16" s="133"/>
      <c r="S16" s="133"/>
      <c r="T16" s="133"/>
      <c r="U16" s="795">
        <f>ROUNDDOWN('入力(貸借)、検算'!K80/AA2,0)</f>
        <v>0</v>
      </c>
      <c r="V16" s="795"/>
      <c r="W16" s="795"/>
      <c r="X16" s="795"/>
      <c r="Y16" s="231"/>
      <c r="Z16" s="135"/>
    </row>
    <row r="17" spans="2:26" ht="20.25" customHeight="1" x14ac:dyDescent="0.15">
      <c r="B17" s="136"/>
      <c r="C17" s="133"/>
      <c r="D17" s="133"/>
      <c r="E17" s="133" t="s">
        <v>638</v>
      </c>
      <c r="F17" s="133"/>
      <c r="G17" s="133"/>
      <c r="H17" s="133"/>
      <c r="I17" s="133">
        <f>+'入力(貸借)、検算'!G81</f>
        <v>0</v>
      </c>
      <c r="J17" s="133"/>
      <c r="K17" s="133"/>
      <c r="L17" s="133"/>
      <c r="M17" s="133"/>
      <c r="N17" s="133"/>
      <c r="O17" s="133"/>
      <c r="P17" s="133"/>
      <c r="Q17" s="133"/>
      <c r="R17" s="133"/>
      <c r="S17" s="133"/>
      <c r="T17" s="133"/>
      <c r="U17" s="795">
        <f>ROUNDDOWN('入力(貸借)、検算'!K81/AA2,0)</f>
        <v>0</v>
      </c>
      <c r="V17" s="795"/>
      <c r="W17" s="795"/>
      <c r="X17" s="795"/>
      <c r="Y17" s="231"/>
      <c r="Z17" s="135"/>
    </row>
    <row r="18" spans="2:26" ht="20.25" customHeight="1" x14ac:dyDescent="0.15">
      <c r="B18" s="136"/>
      <c r="C18" s="133"/>
      <c r="D18" s="133"/>
      <c r="E18" s="133" t="s">
        <v>94</v>
      </c>
      <c r="F18" s="133"/>
      <c r="G18" s="133"/>
      <c r="H18" s="133"/>
      <c r="I18" s="133">
        <f>+'入力(貸借)、検算'!G82</f>
        <v>0</v>
      </c>
      <c r="J18" s="133"/>
      <c r="K18" s="133"/>
      <c r="L18" s="133"/>
      <c r="M18" s="133"/>
      <c r="N18" s="133"/>
      <c r="O18" s="133"/>
      <c r="P18" s="133"/>
      <c r="Q18" s="133"/>
      <c r="R18" s="133"/>
      <c r="S18" s="133"/>
      <c r="T18" s="133"/>
      <c r="U18" s="795">
        <f>ROUNDDOWN('入力(貸借)、検算'!K82/AA2,0)</f>
        <v>0</v>
      </c>
      <c r="V18" s="795"/>
      <c r="W18" s="795"/>
      <c r="X18" s="795"/>
      <c r="Y18" s="231"/>
      <c r="Z18" s="135"/>
    </row>
    <row r="19" spans="2:26" ht="20.25" customHeight="1" x14ac:dyDescent="0.15">
      <c r="B19" s="136"/>
      <c r="C19" s="133"/>
      <c r="D19" s="133"/>
      <c r="E19" s="133" t="s">
        <v>345</v>
      </c>
      <c r="F19" s="133"/>
      <c r="G19" s="133"/>
      <c r="H19" s="133"/>
      <c r="I19" s="133">
        <f>+'入力(貸借)、検算'!G83</f>
        <v>0</v>
      </c>
      <c r="J19" s="133"/>
      <c r="K19" s="133"/>
      <c r="L19" s="133"/>
      <c r="M19" s="133"/>
      <c r="N19" s="133"/>
      <c r="O19" s="133"/>
      <c r="P19" s="133"/>
      <c r="Q19" s="133"/>
      <c r="R19" s="133"/>
      <c r="S19" s="133"/>
      <c r="T19" s="133"/>
      <c r="U19" s="799">
        <f>ROUNDDOWN('入力(貸借)、検算'!K83/AA2,0)</f>
        <v>0</v>
      </c>
      <c r="V19" s="799"/>
      <c r="W19" s="799"/>
      <c r="X19" s="799"/>
      <c r="Y19" s="235"/>
      <c r="Z19" s="135"/>
    </row>
    <row r="20" spans="2:26" ht="20.25" customHeight="1" x14ac:dyDescent="0.15">
      <c r="B20" s="136"/>
      <c r="C20" s="133"/>
      <c r="D20" s="133"/>
      <c r="E20" s="133"/>
      <c r="F20" s="133" t="s">
        <v>41</v>
      </c>
      <c r="G20" s="133"/>
      <c r="H20" s="133"/>
      <c r="I20" s="133"/>
      <c r="J20" s="133"/>
      <c r="K20" s="234"/>
      <c r="L20" s="234"/>
      <c r="M20" s="234"/>
      <c r="N20" s="133"/>
      <c r="O20" s="133"/>
      <c r="P20" s="133"/>
      <c r="Q20" s="133"/>
      <c r="R20" s="133"/>
      <c r="S20" s="133"/>
      <c r="T20" s="133"/>
      <c r="U20" s="809">
        <f>ROUNDDOWN('入力(貸借)、検算'!K84/AA2,0)</f>
        <v>0</v>
      </c>
      <c r="V20" s="809"/>
      <c r="W20" s="809"/>
      <c r="X20" s="809"/>
      <c r="Y20" s="243"/>
      <c r="Z20" s="135"/>
    </row>
    <row r="21" spans="2:26" ht="20.25" customHeight="1" thickBot="1" x14ac:dyDescent="0.2">
      <c r="B21" s="136"/>
      <c r="C21" s="133"/>
      <c r="D21" s="133"/>
      <c r="E21" s="133"/>
      <c r="F21" s="133"/>
      <c r="G21" s="133" t="s">
        <v>42</v>
      </c>
      <c r="H21" s="133"/>
      <c r="I21" s="133"/>
      <c r="J21" s="133"/>
      <c r="K21" s="133"/>
      <c r="L21" s="133"/>
      <c r="M21" s="133"/>
      <c r="N21" s="133"/>
      <c r="O21" s="133"/>
      <c r="P21" s="133"/>
      <c r="Q21" s="133"/>
      <c r="R21" s="133"/>
      <c r="S21" s="133"/>
      <c r="T21" s="133"/>
      <c r="U21" s="810">
        <f>ROUNDDOWN('入力(貸借)、検算'!K86/AA2,0)</f>
        <v>0</v>
      </c>
      <c r="V21" s="810"/>
      <c r="W21" s="810"/>
      <c r="X21" s="810"/>
      <c r="Y21" s="244"/>
      <c r="Z21" s="135"/>
    </row>
    <row r="22" spans="2:26" ht="20.25" customHeight="1" thickTop="1" x14ac:dyDescent="0.15">
      <c r="B22" s="136"/>
      <c r="C22" s="133"/>
      <c r="D22" s="133"/>
      <c r="E22" s="133"/>
      <c r="F22" s="133"/>
      <c r="G22" s="133"/>
      <c r="H22" s="133"/>
      <c r="I22" s="133"/>
      <c r="J22" s="133"/>
      <c r="K22" s="133"/>
      <c r="L22" s="133"/>
      <c r="M22" s="133"/>
      <c r="N22" s="133"/>
      <c r="O22" s="133"/>
      <c r="P22" s="133"/>
      <c r="Q22" s="133"/>
      <c r="R22" s="133"/>
      <c r="S22" s="133"/>
      <c r="T22" s="245"/>
      <c r="U22" s="245"/>
      <c r="V22" s="245"/>
      <c r="W22" s="245"/>
      <c r="X22" s="245"/>
      <c r="Y22" s="245"/>
      <c r="Z22" s="245"/>
    </row>
    <row r="23" spans="2:26" ht="20.25" customHeight="1" x14ac:dyDescent="0.15">
      <c r="B23" s="133"/>
      <c r="C23" s="133"/>
      <c r="D23" s="133"/>
      <c r="E23" s="133"/>
      <c r="F23" s="133"/>
      <c r="G23" s="133"/>
      <c r="H23" s="133"/>
      <c r="I23" s="806" t="s">
        <v>504</v>
      </c>
      <c r="J23" s="806"/>
      <c r="K23" s="806"/>
      <c r="L23" s="806"/>
      <c r="M23" s="806"/>
      <c r="N23" s="806"/>
      <c r="O23" s="806"/>
      <c r="P23" s="806"/>
      <c r="Q23" s="806"/>
      <c r="R23" s="806"/>
      <c r="S23" s="133"/>
      <c r="T23" s="133"/>
      <c r="U23" s="133"/>
      <c r="V23" s="133"/>
      <c r="W23" s="133"/>
      <c r="X23" s="133"/>
      <c r="Y23" s="133"/>
      <c r="Z23" s="133"/>
    </row>
    <row r="24" spans="2:26" ht="20.25" customHeight="1" x14ac:dyDescent="0.15">
      <c r="B24" s="136"/>
      <c r="C24" s="133"/>
      <c r="D24" s="133"/>
      <c r="E24" s="133"/>
      <c r="F24" s="133"/>
      <c r="G24" s="133"/>
      <c r="H24" s="133"/>
      <c r="I24" s="133"/>
      <c r="J24" s="133"/>
      <c r="K24" s="133"/>
      <c r="L24" s="133"/>
      <c r="M24" s="133"/>
      <c r="N24" s="133"/>
      <c r="O24" s="133"/>
      <c r="P24" s="133"/>
      <c r="Q24" s="133"/>
      <c r="R24" s="133"/>
      <c r="S24" s="133"/>
      <c r="T24" s="133"/>
      <c r="U24" s="228"/>
      <c r="V24" s="228"/>
      <c r="W24" s="228"/>
      <c r="X24" s="228"/>
      <c r="Y24" s="133"/>
      <c r="Z24" s="135"/>
    </row>
    <row r="25" spans="2:26" ht="20.25" customHeight="1" x14ac:dyDescent="0.15">
      <c r="B25" s="136" t="s">
        <v>502</v>
      </c>
      <c r="C25" s="133" t="s">
        <v>506</v>
      </c>
      <c r="D25" s="246"/>
      <c r="E25" s="246"/>
      <c r="F25" s="246"/>
      <c r="G25" s="246"/>
      <c r="H25" s="246"/>
      <c r="I25" s="133"/>
      <c r="J25" s="133"/>
      <c r="K25" s="133"/>
      <c r="L25" s="133"/>
      <c r="M25" s="133"/>
      <c r="N25" s="133"/>
      <c r="O25" s="133"/>
      <c r="P25" s="133"/>
      <c r="Q25" s="133"/>
      <c r="R25" s="133"/>
      <c r="S25" s="133"/>
      <c r="T25" s="133"/>
      <c r="U25" s="133"/>
      <c r="V25" s="133"/>
      <c r="W25" s="133"/>
      <c r="X25" s="133"/>
      <c r="Y25" s="133"/>
      <c r="Z25" s="133"/>
    </row>
    <row r="26" spans="2:26" ht="20.25" customHeight="1" x14ac:dyDescent="0.15">
      <c r="B26" s="136"/>
      <c r="C26" s="133"/>
      <c r="D26" s="133"/>
      <c r="E26" s="133" t="s">
        <v>1</v>
      </c>
      <c r="F26" s="133"/>
      <c r="G26" s="133"/>
      <c r="H26" s="133"/>
      <c r="I26" s="133"/>
      <c r="J26" s="133"/>
      <c r="K26" s="133"/>
      <c r="L26" s="133"/>
      <c r="M26" s="133"/>
      <c r="N26" s="133"/>
      <c r="O26" s="133"/>
      <c r="P26" s="133"/>
      <c r="Q26" s="133"/>
      <c r="R26" s="133"/>
      <c r="S26" s="133"/>
      <c r="T26" s="133"/>
      <c r="U26" s="795">
        <f>ROUNDDOWN('入力(貸借)、検算'!S28/AA2,0)</f>
        <v>0</v>
      </c>
      <c r="V26" s="795"/>
      <c r="W26" s="795"/>
      <c r="X26" s="795"/>
      <c r="Y26" s="233"/>
      <c r="Z26" s="133"/>
    </row>
    <row r="27" spans="2:26" ht="20.25" customHeight="1" x14ac:dyDescent="0.15">
      <c r="B27" s="136"/>
      <c r="C27" s="133"/>
      <c r="D27" s="133"/>
      <c r="E27" s="133" t="s">
        <v>63</v>
      </c>
      <c r="F27" s="133"/>
      <c r="G27" s="133"/>
      <c r="H27" s="133"/>
      <c r="I27" s="133"/>
      <c r="J27" s="133"/>
      <c r="K27" s="133"/>
      <c r="L27" s="133"/>
      <c r="M27" s="133"/>
      <c r="N27" s="133"/>
      <c r="O27" s="133"/>
      <c r="P27" s="133"/>
      <c r="Q27" s="133"/>
      <c r="R27" s="133"/>
      <c r="S27" s="133"/>
      <c r="T27" s="133"/>
      <c r="U27" s="795">
        <f>ROUNDDOWN('入力(貸借)、検算'!S29/AA2,0)</f>
        <v>0</v>
      </c>
      <c r="V27" s="795"/>
      <c r="W27" s="795"/>
      <c r="X27" s="795"/>
      <c r="Y27" s="231"/>
      <c r="Z27" s="133"/>
    </row>
    <row r="28" spans="2:26" ht="13.5" customHeight="1" x14ac:dyDescent="0.15">
      <c r="B28" s="136"/>
      <c r="C28" s="133"/>
      <c r="D28" s="133"/>
      <c r="E28" s="133">
        <f>+'入力(貸借)、検算'!N30</f>
        <v>0</v>
      </c>
      <c r="F28" s="133"/>
      <c r="G28" s="133"/>
      <c r="H28" s="133"/>
      <c r="I28" s="133"/>
      <c r="J28" s="133"/>
      <c r="K28" s="133"/>
      <c r="L28" s="133"/>
      <c r="M28" s="133"/>
      <c r="N28" s="133"/>
      <c r="O28" s="133"/>
      <c r="P28" s="133"/>
      <c r="Q28" s="133"/>
      <c r="R28" s="133"/>
      <c r="S28" s="133"/>
      <c r="T28" s="133"/>
      <c r="U28" s="807">
        <f>ROUNDDOWN('入力(貸借)、検算'!S30/AA2,0)</f>
        <v>0</v>
      </c>
      <c r="V28" s="807"/>
      <c r="W28" s="807"/>
      <c r="X28" s="807"/>
      <c r="Y28" s="232"/>
      <c r="Z28" s="133"/>
    </row>
    <row r="29" spans="2:26" ht="13.5" customHeight="1" x14ac:dyDescent="0.15">
      <c r="B29" s="136"/>
      <c r="C29" s="133"/>
      <c r="D29" s="133"/>
      <c r="E29" s="133" t="s">
        <v>3</v>
      </c>
      <c r="F29" s="133"/>
      <c r="G29" s="133"/>
      <c r="H29" s="133"/>
      <c r="I29" s="133"/>
      <c r="J29" s="133"/>
      <c r="K29" s="133"/>
      <c r="L29" s="133"/>
      <c r="M29" s="133"/>
      <c r="N29" s="133"/>
      <c r="O29" s="133"/>
      <c r="P29" s="133"/>
      <c r="Q29" s="133"/>
      <c r="R29" s="133"/>
      <c r="S29" s="133"/>
      <c r="T29" s="133"/>
      <c r="U29" s="795">
        <f>ROUNDDOWN('入力(貸借)、検算'!S31/AA2,0)</f>
        <v>0</v>
      </c>
      <c r="V29" s="795"/>
      <c r="W29" s="795"/>
      <c r="X29" s="795"/>
      <c r="Y29" s="233"/>
      <c r="Z29" s="133"/>
    </row>
    <row r="30" spans="2:26" ht="20.25" customHeight="1" x14ac:dyDescent="0.15">
      <c r="B30" s="136"/>
      <c r="C30" s="133"/>
      <c r="D30" s="133"/>
      <c r="E30" s="133" t="s">
        <v>682</v>
      </c>
      <c r="F30" s="133"/>
      <c r="G30" s="133"/>
      <c r="H30" s="133"/>
      <c r="I30" s="133">
        <f>+'入力(貸借)、検算'!P32</f>
        <v>0</v>
      </c>
      <c r="J30" s="133"/>
      <c r="K30" s="133"/>
      <c r="L30" s="133"/>
      <c r="M30" s="133"/>
      <c r="N30" s="133"/>
      <c r="O30" s="133"/>
      <c r="P30" s="133"/>
      <c r="Q30" s="133"/>
      <c r="R30" s="133"/>
      <c r="S30" s="133"/>
      <c r="T30" s="133"/>
      <c r="U30" s="795">
        <f>ROUNDDOWN('入力(貸借)、検算'!S32/AA2,0)</f>
        <v>0</v>
      </c>
      <c r="V30" s="795"/>
      <c r="W30" s="795"/>
      <c r="X30" s="795"/>
      <c r="Y30" s="233"/>
      <c r="Z30" s="133"/>
    </row>
    <row r="31" spans="2:26" ht="20.25" customHeight="1" x14ac:dyDescent="0.15">
      <c r="B31" s="136"/>
      <c r="C31" s="133"/>
      <c r="D31" s="133"/>
      <c r="E31" s="133" t="s">
        <v>5</v>
      </c>
      <c r="F31" s="133"/>
      <c r="G31" s="133"/>
      <c r="H31" s="133"/>
      <c r="I31" s="133">
        <f>+'入力(貸借)、検算'!P33</f>
        <v>0</v>
      </c>
      <c r="J31" s="133"/>
      <c r="K31" s="133"/>
      <c r="L31" s="133"/>
      <c r="M31" s="133"/>
      <c r="N31" s="133"/>
      <c r="O31" s="133"/>
      <c r="P31" s="133"/>
      <c r="Q31" s="133"/>
      <c r="R31" s="133"/>
      <c r="S31" s="133"/>
      <c r="T31" s="133"/>
      <c r="U31" s="795">
        <f>ROUNDDOWN('入力(貸借)、検算'!S33/AA2,0)</f>
        <v>0</v>
      </c>
      <c r="V31" s="795"/>
      <c r="W31" s="795"/>
      <c r="X31" s="795"/>
      <c r="Y31" s="231"/>
      <c r="Z31" s="133"/>
    </row>
    <row r="32" spans="2:26" ht="20.25" customHeight="1" x14ac:dyDescent="0.15">
      <c r="B32" s="136"/>
      <c r="C32" s="133"/>
      <c r="D32" s="133"/>
      <c r="E32" s="133" t="s">
        <v>64</v>
      </c>
      <c r="F32" s="133"/>
      <c r="G32" s="133"/>
      <c r="H32" s="133"/>
      <c r="I32" s="133">
        <f>+'入力(貸借)、検算'!P34</f>
        <v>0</v>
      </c>
      <c r="J32" s="133"/>
      <c r="K32" s="133"/>
      <c r="L32" s="133"/>
      <c r="M32" s="133"/>
      <c r="N32" s="133"/>
      <c r="O32" s="133"/>
      <c r="P32" s="133"/>
      <c r="Q32" s="133"/>
      <c r="R32" s="133"/>
      <c r="S32" s="133"/>
      <c r="T32" s="133"/>
      <c r="U32" s="795">
        <f>ROUNDDOWN('入力(貸借)、検算'!S34/AA2,0)</f>
        <v>0</v>
      </c>
      <c r="V32" s="795"/>
      <c r="W32" s="795"/>
      <c r="X32" s="795"/>
      <c r="Y32" s="231"/>
      <c r="Z32" s="133"/>
    </row>
    <row r="33" spans="2:26" ht="20.25" customHeight="1" x14ac:dyDescent="0.15">
      <c r="B33" s="136"/>
      <c r="C33" s="133"/>
      <c r="D33" s="133"/>
      <c r="E33" s="133" t="s">
        <v>7</v>
      </c>
      <c r="F33" s="133"/>
      <c r="G33" s="133"/>
      <c r="H33" s="133"/>
      <c r="I33" s="133"/>
      <c r="J33" s="133"/>
      <c r="K33" s="133"/>
      <c r="L33" s="133"/>
      <c r="M33" s="133"/>
      <c r="N33" s="133"/>
      <c r="O33" s="133"/>
      <c r="P33" s="133"/>
      <c r="Q33" s="133"/>
      <c r="R33" s="133"/>
      <c r="S33" s="133"/>
      <c r="T33" s="133"/>
      <c r="U33" s="795">
        <f>ROUNDDOWN('入力(貸借)、検算'!S35/AA2,0)</f>
        <v>0</v>
      </c>
      <c r="V33" s="795"/>
      <c r="W33" s="795"/>
      <c r="X33" s="795"/>
      <c r="Y33" s="231"/>
      <c r="Z33" s="133"/>
    </row>
    <row r="34" spans="2:26" ht="20.25" customHeight="1" x14ac:dyDescent="0.15">
      <c r="B34" s="136"/>
      <c r="C34" s="133"/>
      <c r="D34" s="133"/>
      <c r="E34" s="133" t="s">
        <v>65</v>
      </c>
      <c r="F34" s="133"/>
      <c r="G34" s="133"/>
      <c r="H34" s="133"/>
      <c r="I34" s="133"/>
      <c r="J34" s="133"/>
      <c r="K34" s="133"/>
      <c r="L34" s="133"/>
      <c r="M34" s="133"/>
      <c r="N34" s="133"/>
      <c r="O34" s="133"/>
      <c r="P34" s="133"/>
      <c r="Q34" s="133"/>
      <c r="R34" s="133"/>
      <c r="S34" s="133"/>
      <c r="T34" s="133"/>
      <c r="U34" s="795">
        <f>ROUNDDOWN('入力(貸借)、検算'!S37/AA2,0)</f>
        <v>0</v>
      </c>
      <c r="V34" s="795"/>
      <c r="W34" s="795"/>
      <c r="X34" s="795"/>
      <c r="Y34" s="231"/>
      <c r="Z34" s="133"/>
    </row>
    <row r="35" spans="2:26" ht="20.25" customHeight="1" x14ac:dyDescent="0.15">
      <c r="B35" s="136"/>
      <c r="C35" s="133"/>
      <c r="D35" s="133"/>
      <c r="E35" s="133" t="s">
        <v>10</v>
      </c>
      <c r="F35" s="133"/>
      <c r="G35" s="133"/>
      <c r="H35" s="133"/>
      <c r="I35" s="133">
        <f>+'入力(貸借)、検算'!P38</f>
        <v>0</v>
      </c>
      <c r="J35" s="133"/>
      <c r="K35" s="133"/>
      <c r="L35" s="133"/>
      <c r="M35" s="133"/>
      <c r="N35" s="133"/>
      <c r="O35" s="133"/>
      <c r="P35" s="133"/>
      <c r="Q35" s="133"/>
      <c r="R35" s="133"/>
      <c r="S35" s="133"/>
      <c r="T35" s="133"/>
      <c r="U35" s="795">
        <f>ROUNDDOWN('入力(貸借)、検算'!S38/AA2,0)</f>
        <v>0</v>
      </c>
      <c r="V35" s="795"/>
      <c r="W35" s="795"/>
      <c r="X35" s="795"/>
      <c r="Y35" s="231"/>
      <c r="Z35" s="133"/>
    </row>
    <row r="36" spans="2:26" ht="20.25" customHeight="1" x14ac:dyDescent="0.15">
      <c r="B36" s="136"/>
      <c r="C36" s="133"/>
      <c r="D36" s="133"/>
      <c r="E36" s="133" t="s">
        <v>12</v>
      </c>
      <c r="F36" s="133"/>
      <c r="G36" s="133"/>
      <c r="H36" s="133"/>
      <c r="I36" s="133">
        <f>+'入力(貸借)、検算'!P39</f>
        <v>0</v>
      </c>
      <c r="J36" s="133"/>
      <c r="K36" s="133"/>
      <c r="L36" s="133"/>
      <c r="M36" s="133"/>
      <c r="N36" s="133"/>
      <c r="O36" s="133"/>
      <c r="P36" s="133"/>
      <c r="Q36" s="133"/>
      <c r="R36" s="133"/>
      <c r="S36" s="133"/>
      <c r="T36" s="133"/>
      <c r="U36" s="795">
        <f>ROUNDDOWN('入力(貸借)、検算'!S39/AA2,0)</f>
        <v>0</v>
      </c>
      <c r="V36" s="795"/>
      <c r="W36" s="795"/>
      <c r="X36" s="795"/>
      <c r="Y36" s="231"/>
      <c r="Z36" s="133"/>
    </row>
    <row r="37" spans="2:26" ht="20.25" customHeight="1" x14ac:dyDescent="0.15">
      <c r="B37" s="136"/>
      <c r="C37" s="133"/>
      <c r="D37" s="133"/>
      <c r="E37" s="795">
        <f>+'入力(貸借)、検算'!N40</f>
        <v>0</v>
      </c>
      <c r="F37" s="795"/>
      <c r="G37" s="795"/>
      <c r="H37" s="795"/>
      <c r="I37" s="133" t="s">
        <v>43</v>
      </c>
      <c r="J37" s="133"/>
      <c r="K37" s="133"/>
      <c r="L37" s="133"/>
      <c r="M37" s="133"/>
      <c r="N37" s="133"/>
      <c r="O37" s="133"/>
      <c r="P37" s="133"/>
      <c r="Q37" s="133"/>
      <c r="R37" s="133"/>
      <c r="S37" s="133"/>
      <c r="T37" s="133"/>
      <c r="U37" s="795">
        <f>ROUNDDOWN('入力(貸借)、検算'!S40/AA2,0)</f>
        <v>0</v>
      </c>
      <c r="V37" s="795"/>
      <c r="W37" s="795"/>
      <c r="X37" s="795"/>
      <c r="Y37" s="231"/>
      <c r="Z37" s="133"/>
    </row>
    <row r="38" spans="2:26" ht="13.5" customHeight="1" x14ac:dyDescent="0.15">
      <c r="B38" s="136"/>
      <c r="C38" s="133"/>
      <c r="D38" s="133"/>
      <c r="E38" s="133">
        <f>+'入力(貸借)、検算'!N41</f>
        <v>0</v>
      </c>
      <c r="F38" s="229"/>
      <c r="G38" s="229"/>
      <c r="H38" s="229"/>
      <c r="I38" s="133"/>
      <c r="J38" s="133"/>
      <c r="K38" s="133"/>
      <c r="L38" s="133"/>
      <c r="M38" s="133"/>
      <c r="N38" s="133"/>
      <c r="O38" s="133"/>
      <c r="P38" s="133"/>
      <c r="Q38" s="133"/>
      <c r="R38" s="133"/>
      <c r="S38" s="133"/>
      <c r="T38" s="133"/>
      <c r="U38" s="807">
        <f>ROUNDDOWN('入力(貸借)、検算'!S41/AA2,0)</f>
        <v>0</v>
      </c>
      <c r="V38" s="807"/>
      <c r="W38" s="807"/>
      <c r="X38" s="807"/>
      <c r="Y38" s="133"/>
      <c r="Z38" s="133"/>
    </row>
    <row r="39" spans="2:26" ht="13.5" customHeight="1" x14ac:dyDescent="0.15">
      <c r="B39" s="136"/>
      <c r="C39" s="133"/>
      <c r="D39" s="133"/>
      <c r="E39" s="133" t="s">
        <v>503</v>
      </c>
      <c r="F39" s="133"/>
      <c r="G39" s="133"/>
      <c r="H39" s="133"/>
      <c r="I39" s="133">
        <f>+'入力(貸借)、検算'!P42</f>
        <v>0</v>
      </c>
      <c r="J39" s="133"/>
      <c r="K39" s="133"/>
      <c r="L39" s="133"/>
      <c r="M39" s="133"/>
      <c r="N39" s="133"/>
      <c r="O39" s="133"/>
      <c r="P39" s="133"/>
      <c r="Q39" s="133"/>
      <c r="R39" s="133"/>
      <c r="S39" s="133"/>
      <c r="T39" s="133"/>
      <c r="U39" s="796">
        <f>ROUNDDOWN('入力(貸借)、検算'!S42/AA2,0)</f>
        <v>0</v>
      </c>
      <c r="V39" s="796"/>
      <c r="W39" s="796"/>
      <c r="X39" s="796"/>
      <c r="Y39" s="235"/>
      <c r="Z39" s="133"/>
    </row>
    <row r="40" spans="2:26" ht="20.25" customHeight="1" x14ac:dyDescent="0.15">
      <c r="B40" s="136"/>
      <c r="C40" s="133"/>
      <c r="D40" s="133"/>
      <c r="E40" s="133"/>
      <c r="F40" s="133" t="s">
        <v>44</v>
      </c>
      <c r="G40" s="133"/>
      <c r="H40" s="133"/>
      <c r="I40" s="133"/>
      <c r="J40" s="133"/>
      <c r="K40" s="234"/>
      <c r="L40" s="133"/>
      <c r="M40" s="133"/>
      <c r="N40" s="133"/>
      <c r="O40" s="133"/>
      <c r="P40" s="133"/>
      <c r="Q40" s="133"/>
      <c r="R40" s="133"/>
      <c r="S40" s="133"/>
      <c r="T40" s="133"/>
      <c r="U40" s="795">
        <f>ROUNDDOWN('入力(貸借)、検算'!S43/AA2,0)</f>
        <v>0</v>
      </c>
      <c r="V40" s="795"/>
      <c r="W40" s="795"/>
      <c r="X40" s="795"/>
      <c r="Y40" s="233"/>
      <c r="Z40" s="135"/>
    </row>
  </sheetData>
  <sheetProtection algorithmName="SHA-512" hashValue="scvRRUdWPUqiMa088Mi9o65uv7Cn32GTG4FaMYE7W4+t9iLhbIMdTnre+4ndwgK4IqOpeyYahW9Qs8SEv/74kA==" saltValue="FL7Fk52uDisdgTraFPTXYQ==" spinCount="100000" sheet="1" objects="1" scenarios="1" selectLockedCells="1"/>
  <mergeCells count="35">
    <mergeCell ref="U39:X39"/>
    <mergeCell ref="U30:X30"/>
    <mergeCell ref="U40:X40"/>
    <mergeCell ref="U34:X34"/>
    <mergeCell ref="U35:X35"/>
    <mergeCell ref="U38:X38"/>
    <mergeCell ref="U33:X33"/>
    <mergeCell ref="U37:X37"/>
    <mergeCell ref="U13:X13"/>
    <mergeCell ref="U15:X15"/>
    <mergeCell ref="U21:X21"/>
    <mergeCell ref="U18:X18"/>
    <mergeCell ref="U19:X19"/>
    <mergeCell ref="U17:X17"/>
    <mergeCell ref="U16:X16"/>
    <mergeCell ref="E37:H37"/>
    <mergeCell ref="U20:X20"/>
    <mergeCell ref="U36:X36"/>
    <mergeCell ref="U31:X31"/>
    <mergeCell ref="U27:X27"/>
    <mergeCell ref="U29:X29"/>
    <mergeCell ref="U32:X32"/>
    <mergeCell ref="U28:X28"/>
    <mergeCell ref="U26:X26"/>
    <mergeCell ref="I23:R23"/>
    <mergeCell ref="U3:X3"/>
    <mergeCell ref="U4:X4"/>
    <mergeCell ref="U5:X5"/>
    <mergeCell ref="U12:X12"/>
    <mergeCell ref="U6:X6"/>
    <mergeCell ref="U8:X8"/>
    <mergeCell ref="U10:X10"/>
    <mergeCell ref="U11:X11"/>
    <mergeCell ref="U7:X7"/>
    <mergeCell ref="U9:X9"/>
  </mergeCells>
  <phoneticPr fontId="2"/>
  <printOptions horizontalCentered="1"/>
  <pageMargins left="0.6692913385826772" right="0.52" top="0.7" bottom="0.56999999999999995" header="0.27559055118110237" footer="0.19685039370078741"/>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L42"/>
  <sheetViews>
    <sheetView showRowColHeaders="0" showZeros="0" zoomScale="90" zoomScaleNormal="90" workbookViewId="0"/>
  </sheetViews>
  <sheetFormatPr defaultColWidth="4.25" defaultRowHeight="20.25" customHeight="1" x14ac:dyDescent="0.15"/>
  <cols>
    <col min="1" max="1" width="1.875" style="36" customWidth="1"/>
    <col min="2" max="2" width="4.625" style="39" customWidth="1"/>
    <col min="3" max="4" width="3" style="36" customWidth="1"/>
    <col min="5" max="17" width="4.25" style="36" customWidth="1"/>
    <col min="18" max="18" width="1.5" style="36" customWidth="1"/>
    <col min="19" max="24" width="4.25" style="36" customWidth="1"/>
    <col min="25" max="25" width="1.5" style="36" customWidth="1"/>
    <col min="26" max="26" width="2.875" style="36" customWidth="1"/>
    <col min="27" max="27" width="14" style="51" customWidth="1"/>
    <col min="28" max="16384" width="4.25" style="36"/>
  </cols>
  <sheetData>
    <row r="1" spans="2:27" ht="9.75" customHeight="1" x14ac:dyDescent="0.15">
      <c r="B1" s="36"/>
      <c r="AA1" s="36"/>
    </row>
    <row r="2" spans="2:27" ht="20.25" customHeight="1" x14ac:dyDescent="0.15">
      <c r="B2" s="136" t="s">
        <v>508</v>
      </c>
      <c r="C2" s="133" t="s">
        <v>45</v>
      </c>
      <c r="D2" s="133"/>
      <c r="E2" s="133"/>
      <c r="F2" s="133"/>
      <c r="G2" s="133"/>
      <c r="H2" s="133"/>
      <c r="I2" s="133"/>
      <c r="J2" s="133"/>
      <c r="K2" s="133"/>
      <c r="L2" s="133"/>
      <c r="M2" s="133"/>
      <c r="N2" s="133"/>
      <c r="O2" s="133"/>
      <c r="P2" s="133"/>
      <c r="Q2" s="133"/>
      <c r="R2" s="133"/>
      <c r="S2" s="133"/>
      <c r="T2" s="133"/>
      <c r="U2" s="137"/>
      <c r="V2" s="137"/>
      <c r="W2" s="137"/>
      <c r="X2" s="137"/>
      <c r="Y2" s="133"/>
      <c r="Z2" s="135"/>
      <c r="AA2" s="270">
        <f>+'貸借（1）'!AB18</f>
        <v>1000</v>
      </c>
    </row>
    <row r="3" spans="2:27" ht="20.25" customHeight="1" x14ac:dyDescent="0.15">
      <c r="B3" s="136"/>
      <c r="C3" s="133"/>
      <c r="D3" s="133"/>
      <c r="E3" s="133" t="s">
        <v>66</v>
      </c>
      <c r="F3" s="133"/>
      <c r="G3" s="133"/>
      <c r="H3" s="133"/>
      <c r="I3" s="133">
        <f>+'入力(貸借)、検算'!P45</f>
        <v>0</v>
      </c>
      <c r="J3" s="133"/>
      <c r="K3" s="133"/>
      <c r="L3" s="133"/>
      <c r="M3" s="133"/>
      <c r="N3" s="133"/>
      <c r="O3" s="133"/>
      <c r="P3" s="133"/>
      <c r="Q3" s="133"/>
      <c r="R3" s="133"/>
      <c r="S3" s="133"/>
      <c r="T3" s="133"/>
      <c r="U3" s="795">
        <f>ROUNDDOWN('入力(貸借)、検算'!S45/AA2,0)</f>
        <v>0</v>
      </c>
      <c r="V3" s="795"/>
      <c r="W3" s="795"/>
      <c r="X3" s="795"/>
      <c r="Y3" s="233"/>
      <c r="Z3" s="135"/>
    </row>
    <row r="4" spans="2:27" ht="20.25" customHeight="1" x14ac:dyDescent="0.15">
      <c r="B4" s="136"/>
      <c r="C4" s="133"/>
      <c r="D4" s="133"/>
      <c r="E4" s="133" t="s">
        <v>18</v>
      </c>
      <c r="F4" s="133"/>
      <c r="G4" s="133"/>
      <c r="H4" s="133"/>
      <c r="I4" s="133"/>
      <c r="J4" s="133"/>
      <c r="K4" s="133"/>
      <c r="L4" s="133"/>
      <c r="M4" s="133"/>
      <c r="N4" s="133"/>
      <c r="O4" s="133"/>
      <c r="P4" s="133"/>
      <c r="Q4" s="133"/>
      <c r="R4" s="133"/>
      <c r="S4" s="133"/>
      <c r="T4" s="133"/>
      <c r="U4" s="798">
        <f>ROUNDDOWN('入力(貸借)、検算'!S46/AA2,0)</f>
        <v>0</v>
      </c>
      <c r="V4" s="798"/>
      <c r="W4" s="798"/>
      <c r="X4" s="798"/>
      <c r="Y4" s="231"/>
      <c r="Z4" s="135"/>
    </row>
    <row r="5" spans="2:27" ht="20.25" customHeight="1" x14ac:dyDescent="0.15">
      <c r="B5" s="136"/>
      <c r="C5" s="133"/>
      <c r="D5" s="133"/>
      <c r="E5" s="133" t="s">
        <v>682</v>
      </c>
      <c r="F5" s="133"/>
      <c r="G5" s="133"/>
      <c r="H5" s="133"/>
      <c r="I5" s="133">
        <f>+'入力(貸借)、検算'!P47</f>
        <v>0</v>
      </c>
      <c r="J5" s="133"/>
      <c r="K5" s="133"/>
      <c r="L5" s="133"/>
      <c r="M5" s="133"/>
      <c r="N5" s="133"/>
      <c r="O5" s="133"/>
      <c r="P5" s="133"/>
      <c r="Q5" s="133"/>
      <c r="R5" s="133"/>
      <c r="S5" s="133"/>
      <c r="T5" s="133"/>
      <c r="U5" s="798">
        <f>ROUNDDOWN('入力(貸借)、検算'!S47/AA2,0)</f>
        <v>0</v>
      </c>
      <c r="V5" s="798"/>
      <c r="W5" s="798"/>
      <c r="X5" s="798"/>
      <c r="Y5" s="231"/>
      <c r="Z5" s="135"/>
    </row>
    <row r="6" spans="2:27" ht="20.25" customHeight="1" x14ac:dyDescent="0.15">
      <c r="B6" s="136"/>
      <c r="C6" s="133"/>
      <c r="D6" s="133"/>
      <c r="E6" s="133" t="s">
        <v>509</v>
      </c>
      <c r="F6" s="133"/>
      <c r="G6" s="133"/>
      <c r="H6" s="133"/>
      <c r="I6" s="133"/>
      <c r="J6" s="133">
        <f>+'入力(貸借)、検算'!P48</f>
        <v>0</v>
      </c>
      <c r="K6" s="133"/>
      <c r="L6" s="133"/>
      <c r="M6" s="133"/>
      <c r="N6" s="133"/>
      <c r="O6" s="133"/>
      <c r="P6" s="133"/>
      <c r="Q6" s="133"/>
      <c r="R6" s="133"/>
      <c r="S6" s="133"/>
      <c r="T6" s="133"/>
      <c r="U6" s="798">
        <f>ROUNDDOWN('入力(貸借)、検算'!S48/AA2,0)</f>
        <v>0</v>
      </c>
      <c r="V6" s="798"/>
      <c r="W6" s="798"/>
      <c r="X6" s="798"/>
      <c r="Y6" s="231"/>
      <c r="Z6" s="135"/>
    </row>
    <row r="7" spans="2:27" ht="20.25" customHeight="1" x14ac:dyDescent="0.15">
      <c r="B7" s="136"/>
      <c r="C7" s="133"/>
      <c r="D7" s="133"/>
      <c r="E7" s="795">
        <f>+'入力(貸借)、検算'!N49</f>
        <v>0</v>
      </c>
      <c r="F7" s="795"/>
      <c r="G7" s="795"/>
      <c r="H7" s="795"/>
      <c r="I7" s="133" t="s">
        <v>43</v>
      </c>
      <c r="J7" s="133"/>
      <c r="K7" s="133"/>
      <c r="L7" s="133"/>
      <c r="M7" s="133"/>
      <c r="N7" s="133"/>
      <c r="O7" s="133"/>
      <c r="P7" s="133"/>
      <c r="Q7" s="133"/>
      <c r="R7" s="133"/>
      <c r="S7" s="133"/>
      <c r="T7" s="133"/>
      <c r="U7" s="798">
        <f>ROUNDDOWN('入力(貸借)、検算'!S49/AA2,0)</f>
        <v>0</v>
      </c>
      <c r="V7" s="798"/>
      <c r="W7" s="798"/>
      <c r="X7" s="798"/>
      <c r="Y7" s="231"/>
      <c r="Z7" s="135"/>
    </row>
    <row r="8" spans="2:27" ht="20.25" customHeight="1" x14ac:dyDescent="0.15">
      <c r="B8" s="136"/>
      <c r="C8" s="133"/>
      <c r="D8" s="133"/>
      <c r="E8" s="133" t="s">
        <v>278</v>
      </c>
      <c r="F8" s="133"/>
      <c r="G8" s="133"/>
      <c r="H8" s="133"/>
      <c r="I8" s="133"/>
      <c r="J8" s="133">
        <f>+'入力(貸借)、検算'!P50</f>
        <v>0</v>
      </c>
      <c r="K8" s="133"/>
      <c r="L8" s="133"/>
      <c r="M8" s="133"/>
      <c r="N8" s="133"/>
      <c r="O8" s="133"/>
      <c r="P8" s="133"/>
      <c r="Q8" s="133"/>
      <c r="R8" s="133"/>
      <c r="S8" s="133"/>
      <c r="T8" s="133"/>
      <c r="U8" s="798">
        <f>ROUNDDOWN('入力(貸借)、検算'!S50/AA2,0)</f>
        <v>0</v>
      </c>
      <c r="V8" s="798"/>
      <c r="W8" s="798"/>
      <c r="X8" s="798"/>
      <c r="Y8" s="231"/>
      <c r="Z8" s="135"/>
    </row>
    <row r="9" spans="2:27" ht="13.5" customHeight="1" x14ac:dyDescent="0.15">
      <c r="B9" s="136"/>
      <c r="C9" s="133"/>
      <c r="D9" s="133"/>
      <c r="E9" s="133">
        <f>+'入力(貸借)、検算'!N51</f>
        <v>0</v>
      </c>
      <c r="F9" s="137"/>
      <c r="G9" s="137"/>
      <c r="H9" s="137"/>
      <c r="I9" s="133"/>
      <c r="J9" s="133"/>
      <c r="K9" s="133"/>
      <c r="L9" s="133"/>
      <c r="M9" s="133"/>
      <c r="N9" s="133"/>
      <c r="O9" s="133"/>
      <c r="P9" s="133"/>
      <c r="Q9" s="133"/>
      <c r="R9" s="133"/>
      <c r="S9" s="133"/>
      <c r="T9" s="133"/>
      <c r="U9" s="807">
        <f>ROUNDDOWN('入力(貸借)、検算'!S51/AA2,0)</f>
        <v>0</v>
      </c>
      <c r="V9" s="807"/>
      <c r="W9" s="807"/>
      <c r="X9" s="807"/>
      <c r="Y9" s="133"/>
      <c r="Z9" s="135"/>
    </row>
    <row r="10" spans="2:27" ht="13.5" customHeight="1" x14ac:dyDescent="0.15">
      <c r="B10" s="136"/>
      <c r="C10" s="133"/>
      <c r="D10" s="133"/>
      <c r="E10" s="133" t="s">
        <v>273</v>
      </c>
      <c r="F10" s="133"/>
      <c r="G10" s="133"/>
      <c r="H10" s="133"/>
      <c r="I10" s="133"/>
      <c r="J10" s="133">
        <f>+'入力(貸借)、検算'!P52</f>
        <v>0</v>
      </c>
      <c r="K10" s="133"/>
      <c r="L10" s="133"/>
      <c r="M10" s="133"/>
      <c r="N10" s="133"/>
      <c r="O10" s="133"/>
      <c r="P10" s="133"/>
      <c r="Q10" s="133"/>
      <c r="R10" s="133"/>
      <c r="S10" s="133"/>
      <c r="T10" s="133"/>
      <c r="U10" s="796">
        <f>ROUNDDOWN('入力(貸借)、検算'!S52/AA2,0)</f>
        <v>0</v>
      </c>
      <c r="V10" s="796"/>
      <c r="W10" s="796"/>
      <c r="X10" s="796"/>
      <c r="Y10" s="235"/>
      <c r="Z10" s="135"/>
    </row>
    <row r="11" spans="2:27" ht="20.25" customHeight="1" x14ac:dyDescent="0.15">
      <c r="B11" s="136"/>
      <c r="C11" s="133"/>
      <c r="D11" s="133"/>
      <c r="E11" s="133"/>
      <c r="F11" s="133" t="s">
        <v>46</v>
      </c>
      <c r="G11" s="133"/>
      <c r="H11" s="133"/>
      <c r="I11" s="133"/>
      <c r="J11" s="133"/>
      <c r="K11" s="234"/>
      <c r="L11" s="133"/>
      <c r="M11" s="133"/>
      <c r="N11" s="133"/>
      <c r="O11" s="133"/>
      <c r="P11" s="133"/>
      <c r="Q11" s="133"/>
      <c r="R11" s="133"/>
      <c r="S11" s="133"/>
      <c r="T11" s="133"/>
      <c r="U11" s="808">
        <f>ROUNDDOWN('入力(貸借)、検算'!S54/AA2,0)</f>
        <v>0</v>
      </c>
      <c r="V11" s="808"/>
      <c r="W11" s="808"/>
      <c r="X11" s="808"/>
      <c r="Y11" s="242"/>
      <c r="Z11" s="135"/>
    </row>
    <row r="12" spans="2:27" ht="20.25" customHeight="1" thickBot="1" x14ac:dyDescent="0.2">
      <c r="B12" s="136"/>
      <c r="C12" s="133"/>
      <c r="D12" s="133"/>
      <c r="E12" s="133"/>
      <c r="F12" s="133"/>
      <c r="G12" s="133" t="s">
        <v>47</v>
      </c>
      <c r="H12" s="133"/>
      <c r="I12" s="133"/>
      <c r="J12" s="133"/>
      <c r="K12" s="133"/>
      <c r="L12" s="133"/>
      <c r="M12" s="133"/>
      <c r="N12" s="133"/>
      <c r="O12" s="133"/>
      <c r="P12" s="133"/>
      <c r="Q12" s="133"/>
      <c r="R12" s="133"/>
      <c r="S12" s="133"/>
      <c r="T12" s="133"/>
      <c r="U12" s="810">
        <f>ROUNDDOWN('入力(貸借)、検算'!S53/AA2,0)</f>
        <v>0</v>
      </c>
      <c r="V12" s="810"/>
      <c r="W12" s="810"/>
      <c r="X12" s="810"/>
      <c r="Y12" s="244"/>
      <c r="Z12" s="135"/>
    </row>
    <row r="13" spans="2:27" ht="20.25" customHeight="1" thickTop="1" x14ac:dyDescent="0.15">
      <c r="B13" s="136"/>
      <c r="C13" s="133"/>
      <c r="D13" s="133"/>
      <c r="E13" s="133"/>
      <c r="F13" s="133"/>
      <c r="G13" s="133"/>
      <c r="H13" s="133"/>
      <c r="I13" s="133"/>
      <c r="J13" s="133"/>
      <c r="K13" s="133"/>
      <c r="L13" s="133"/>
      <c r="M13" s="133"/>
      <c r="N13" s="133"/>
      <c r="O13" s="133"/>
      <c r="P13" s="133"/>
      <c r="Q13" s="133"/>
      <c r="R13" s="133"/>
      <c r="S13" s="133"/>
      <c r="T13" s="133"/>
      <c r="U13" s="253"/>
      <c r="V13" s="253"/>
      <c r="W13" s="253"/>
      <c r="X13" s="253"/>
      <c r="Y13" s="253"/>
      <c r="Z13" s="133"/>
    </row>
    <row r="14" spans="2:27" s="38" customFormat="1" ht="20.25" customHeight="1" x14ac:dyDescent="0.15">
      <c r="B14" s="206"/>
      <c r="C14" s="133"/>
      <c r="D14" s="133"/>
      <c r="E14" s="133"/>
      <c r="F14" s="133"/>
      <c r="G14" s="133"/>
      <c r="H14" s="133"/>
      <c r="I14" s="806" t="s">
        <v>507</v>
      </c>
      <c r="J14" s="806"/>
      <c r="K14" s="806"/>
      <c r="L14" s="806"/>
      <c r="M14" s="806"/>
      <c r="N14" s="806"/>
      <c r="O14" s="806"/>
      <c r="P14" s="806"/>
      <c r="Q14" s="806"/>
      <c r="R14" s="806"/>
      <c r="S14" s="133"/>
      <c r="T14" s="133"/>
      <c r="U14" s="133"/>
      <c r="V14" s="133"/>
      <c r="W14" s="133"/>
      <c r="X14" s="133"/>
      <c r="Y14" s="133"/>
      <c r="Z14" s="133"/>
      <c r="AA14" s="248"/>
    </row>
    <row r="15" spans="2:27" s="38" customFormat="1" ht="20.25" customHeight="1" x14ac:dyDescent="0.15">
      <c r="B15" s="205"/>
      <c r="C15" s="206"/>
      <c r="D15" s="206"/>
      <c r="E15" s="206"/>
      <c r="F15" s="206"/>
      <c r="G15" s="206"/>
      <c r="H15" s="206"/>
      <c r="I15" s="206"/>
      <c r="J15" s="206"/>
      <c r="K15" s="206"/>
      <c r="L15" s="206"/>
      <c r="M15" s="206"/>
      <c r="N15" s="206"/>
      <c r="O15" s="206"/>
      <c r="P15" s="206"/>
      <c r="Q15" s="228"/>
      <c r="R15" s="228"/>
      <c r="S15" s="228"/>
      <c r="T15" s="228"/>
      <c r="U15" s="228"/>
      <c r="V15" s="228"/>
      <c r="W15" s="228"/>
      <c r="X15" s="228"/>
      <c r="Y15" s="228"/>
      <c r="Z15" s="254"/>
      <c r="AA15" s="248"/>
    </row>
    <row r="16" spans="2:27" s="38" customFormat="1" ht="20.25" customHeight="1" x14ac:dyDescent="0.15">
      <c r="B16" s="136" t="s">
        <v>67</v>
      </c>
      <c r="C16" s="133" t="s">
        <v>346</v>
      </c>
      <c r="D16" s="133"/>
      <c r="E16" s="133"/>
      <c r="F16" s="206"/>
      <c r="G16" s="206"/>
      <c r="H16" s="206"/>
      <c r="I16" s="206"/>
      <c r="J16" s="206"/>
      <c r="K16" s="206"/>
      <c r="L16" s="206"/>
      <c r="M16" s="206"/>
      <c r="N16" s="206"/>
      <c r="O16" s="206"/>
      <c r="P16" s="206"/>
      <c r="Q16" s="228"/>
      <c r="R16" s="228"/>
      <c r="S16" s="228"/>
      <c r="T16" s="228"/>
      <c r="U16" s="228"/>
      <c r="V16" s="228"/>
      <c r="W16" s="228"/>
      <c r="X16" s="228"/>
      <c r="Y16" s="228"/>
      <c r="Z16" s="254"/>
      <c r="AA16" s="248"/>
    </row>
    <row r="17" spans="2:38" s="38" customFormat="1" ht="20.25" customHeight="1" x14ac:dyDescent="0.15">
      <c r="B17" s="819" t="s">
        <v>510</v>
      </c>
      <c r="C17" s="819"/>
      <c r="D17" s="133" t="s">
        <v>148</v>
      </c>
      <c r="E17" s="133"/>
      <c r="F17" s="133"/>
      <c r="G17" s="133"/>
      <c r="H17" s="133"/>
      <c r="I17" s="133"/>
      <c r="J17" s="255"/>
      <c r="K17" s="255"/>
      <c r="L17" s="255"/>
      <c r="M17" s="255"/>
      <c r="N17" s="255"/>
      <c r="O17" s="255"/>
      <c r="P17" s="255"/>
      <c r="Q17" s="255"/>
      <c r="R17" s="255"/>
      <c r="S17" s="255"/>
      <c r="T17" s="255"/>
      <c r="U17" s="814">
        <f>ROUNDDOWN('入力(貸借)、検算'!S62/AA2,0)</f>
        <v>0</v>
      </c>
      <c r="V17" s="814"/>
      <c r="W17" s="814"/>
      <c r="X17" s="814"/>
      <c r="Y17" s="256"/>
      <c r="Z17" s="257"/>
      <c r="AA17" s="249"/>
      <c r="AB17" s="59"/>
      <c r="AC17" s="59"/>
      <c r="AD17" s="59"/>
      <c r="AE17" s="59"/>
      <c r="AF17" s="59"/>
      <c r="AG17" s="59"/>
      <c r="AH17" s="59"/>
      <c r="AI17" s="59"/>
      <c r="AJ17" s="59"/>
      <c r="AK17" s="59"/>
      <c r="AL17" s="59"/>
    </row>
    <row r="18" spans="2:38" s="38" customFormat="1" ht="20.25" customHeight="1" x14ac:dyDescent="0.15">
      <c r="B18" s="819" t="s">
        <v>348</v>
      </c>
      <c r="C18" s="819"/>
      <c r="D18" s="133" t="s">
        <v>347</v>
      </c>
      <c r="E18" s="133"/>
      <c r="F18" s="133"/>
      <c r="G18" s="133"/>
      <c r="H18" s="133"/>
      <c r="I18" s="133"/>
      <c r="J18" s="133"/>
      <c r="K18" s="133"/>
      <c r="L18" s="133"/>
      <c r="M18" s="133"/>
      <c r="N18" s="133"/>
      <c r="O18" s="255"/>
      <c r="P18" s="255"/>
      <c r="Q18" s="255"/>
      <c r="R18" s="255"/>
      <c r="S18" s="255"/>
      <c r="T18" s="255"/>
      <c r="U18" s="813">
        <f>ROUNDDOWN('入力(貸借)、検算'!S63/AA2,0)</f>
        <v>0</v>
      </c>
      <c r="V18" s="813"/>
      <c r="W18" s="813"/>
      <c r="X18" s="813"/>
      <c r="Y18" s="258"/>
      <c r="Z18" s="257"/>
      <c r="AA18" s="249"/>
      <c r="AB18" s="59"/>
      <c r="AC18" s="59"/>
      <c r="AD18" s="59"/>
      <c r="AE18" s="59"/>
      <c r="AF18" s="59"/>
      <c r="AG18" s="59"/>
      <c r="AH18" s="59"/>
      <c r="AI18" s="59"/>
      <c r="AJ18" s="59"/>
      <c r="AK18" s="59"/>
      <c r="AL18" s="59"/>
    </row>
    <row r="19" spans="2:38" s="38" customFormat="1" ht="20.25" customHeight="1" x14ac:dyDescent="0.15">
      <c r="B19" s="819" t="s">
        <v>349</v>
      </c>
      <c r="C19" s="819"/>
      <c r="D19" s="255" t="s">
        <v>68</v>
      </c>
      <c r="E19" s="255"/>
      <c r="F19" s="255"/>
      <c r="G19" s="255"/>
      <c r="H19" s="255"/>
      <c r="I19" s="255"/>
      <c r="J19" s="255"/>
      <c r="K19" s="255"/>
      <c r="L19" s="255"/>
      <c r="M19" s="255"/>
      <c r="N19" s="255"/>
      <c r="O19" s="255"/>
      <c r="P19" s="255"/>
      <c r="Q19" s="255"/>
      <c r="R19" s="255"/>
      <c r="S19" s="255"/>
      <c r="T19" s="255"/>
      <c r="U19" s="259"/>
      <c r="V19" s="259"/>
      <c r="W19" s="259"/>
      <c r="X19" s="259"/>
      <c r="Y19" s="206"/>
      <c r="Z19" s="257"/>
      <c r="AA19" s="248"/>
      <c r="AD19" s="59"/>
      <c r="AE19" s="250"/>
      <c r="AF19" s="250"/>
      <c r="AG19" s="250"/>
      <c r="AH19" s="250"/>
      <c r="AI19" s="250"/>
      <c r="AJ19" s="250"/>
      <c r="AK19" s="250"/>
    </row>
    <row r="20" spans="2:38" s="38" customFormat="1" ht="20.25" customHeight="1" x14ac:dyDescent="0.15">
      <c r="B20" s="206"/>
      <c r="C20" s="206"/>
      <c r="D20" s="255"/>
      <c r="E20" s="255" t="s">
        <v>23</v>
      </c>
      <c r="F20" s="255"/>
      <c r="G20" s="255"/>
      <c r="H20" s="255"/>
      <c r="I20" s="255"/>
      <c r="J20" s="255"/>
      <c r="K20" s="260"/>
      <c r="L20" s="260"/>
      <c r="M20" s="260"/>
      <c r="N20" s="255"/>
      <c r="O20" s="255"/>
      <c r="P20" s="255"/>
      <c r="Q20" s="255"/>
      <c r="R20" s="255"/>
      <c r="S20" s="255"/>
      <c r="T20" s="255"/>
      <c r="U20" s="814">
        <f>ROUNDDOWN('入力(貸借)、検算'!S65/AA2,0)</f>
        <v>0</v>
      </c>
      <c r="V20" s="814"/>
      <c r="W20" s="814"/>
      <c r="X20" s="814"/>
      <c r="Y20" s="256"/>
      <c r="Z20" s="257"/>
      <c r="AA20" s="248"/>
      <c r="AD20" s="59"/>
      <c r="AE20" s="250"/>
      <c r="AF20" s="250"/>
      <c r="AG20" s="250"/>
      <c r="AH20" s="250"/>
      <c r="AI20" s="250"/>
      <c r="AJ20" s="250"/>
      <c r="AK20" s="250"/>
    </row>
    <row r="21" spans="2:38" s="38" customFormat="1" ht="20.25" customHeight="1" x14ac:dyDescent="0.15">
      <c r="B21" s="205"/>
      <c r="C21" s="255"/>
      <c r="D21" s="255"/>
      <c r="E21" s="255" t="s">
        <v>69</v>
      </c>
      <c r="F21" s="255"/>
      <c r="G21" s="255"/>
      <c r="H21" s="255"/>
      <c r="I21" s="255"/>
      <c r="J21" s="255"/>
      <c r="K21" s="261">
        <f>+'入力(貸借)、検算'!P66</f>
        <v>0</v>
      </c>
      <c r="L21" s="262"/>
      <c r="M21" s="262"/>
      <c r="N21" s="262"/>
      <c r="O21" s="262"/>
      <c r="P21" s="262"/>
      <c r="Q21" s="255"/>
      <c r="R21" s="255"/>
      <c r="S21" s="255"/>
      <c r="T21" s="255"/>
      <c r="U21" s="814">
        <f>ROUNDDOWN('入力(貸借)、検算'!S66/AA2,0)</f>
        <v>0</v>
      </c>
      <c r="V21" s="814"/>
      <c r="W21" s="814"/>
      <c r="X21" s="814"/>
      <c r="Y21" s="256"/>
      <c r="Z21" s="257"/>
      <c r="AA21" s="249"/>
      <c r="AB21" s="59"/>
      <c r="AC21" s="59"/>
      <c r="AD21" s="59"/>
      <c r="AE21" s="250"/>
      <c r="AF21" s="250"/>
      <c r="AG21" s="250"/>
      <c r="AH21" s="250"/>
      <c r="AI21" s="250"/>
      <c r="AJ21" s="250"/>
      <c r="AK21" s="250"/>
    </row>
    <row r="22" spans="2:38" s="38" customFormat="1" ht="20.25" customHeight="1" x14ac:dyDescent="0.15">
      <c r="B22" s="205"/>
      <c r="C22" s="255"/>
      <c r="D22" s="206"/>
      <c r="E22" s="206"/>
      <c r="F22" s="255" t="s">
        <v>70</v>
      </c>
      <c r="G22" s="206"/>
      <c r="H22" s="255"/>
      <c r="I22" s="255"/>
      <c r="J22" s="255"/>
      <c r="K22" s="255"/>
      <c r="L22" s="255"/>
      <c r="M22" s="255"/>
      <c r="N22" s="255"/>
      <c r="O22" s="255"/>
      <c r="P22" s="255"/>
      <c r="Q22" s="255"/>
      <c r="R22" s="255"/>
      <c r="S22" s="255"/>
      <c r="T22" s="255"/>
      <c r="U22" s="818">
        <f>ROUNDDOWN('入力(貸借)、検算'!S67/AA2,0)</f>
        <v>0</v>
      </c>
      <c r="V22" s="818"/>
      <c r="W22" s="818"/>
      <c r="X22" s="818"/>
      <c r="Y22" s="263"/>
      <c r="Z22" s="257"/>
      <c r="AA22" s="249"/>
      <c r="AB22" s="59"/>
      <c r="AC22" s="59"/>
      <c r="AD22" s="59"/>
      <c r="AE22" s="59"/>
      <c r="AF22" s="59"/>
      <c r="AG22" s="59"/>
      <c r="AH22" s="59"/>
      <c r="AI22" s="59"/>
      <c r="AJ22" s="59"/>
      <c r="AK22" s="59"/>
    </row>
    <row r="23" spans="2:38" s="38" customFormat="1" ht="20.25" customHeight="1" x14ac:dyDescent="0.15">
      <c r="B23" s="819" t="s">
        <v>350</v>
      </c>
      <c r="C23" s="819"/>
      <c r="D23" s="255" t="s">
        <v>71</v>
      </c>
      <c r="E23" s="255"/>
      <c r="F23" s="255"/>
      <c r="G23" s="255"/>
      <c r="H23" s="255"/>
      <c r="I23" s="255"/>
      <c r="J23" s="255"/>
      <c r="K23" s="255"/>
      <c r="L23" s="255"/>
      <c r="M23" s="255"/>
      <c r="N23" s="255"/>
      <c r="O23" s="255"/>
      <c r="P23" s="255"/>
      <c r="Q23" s="255"/>
      <c r="R23" s="255"/>
      <c r="S23" s="255"/>
      <c r="T23" s="255"/>
      <c r="U23" s="264"/>
      <c r="V23" s="264"/>
      <c r="W23" s="264"/>
      <c r="X23" s="264"/>
      <c r="Y23" s="265"/>
      <c r="Z23" s="257"/>
      <c r="AA23" s="249"/>
      <c r="AB23" s="59"/>
      <c r="AC23" s="59"/>
      <c r="AD23" s="59"/>
      <c r="AE23" s="59"/>
      <c r="AF23" s="59"/>
      <c r="AG23" s="59"/>
      <c r="AH23" s="59"/>
      <c r="AI23" s="59"/>
      <c r="AJ23" s="59"/>
      <c r="AK23" s="59"/>
    </row>
    <row r="24" spans="2:38" s="38" customFormat="1" ht="20.25" customHeight="1" x14ac:dyDescent="0.15">
      <c r="B24" s="206"/>
      <c r="C24" s="206"/>
      <c r="D24" s="206"/>
      <c r="E24" s="255" t="s">
        <v>24</v>
      </c>
      <c r="F24" s="255"/>
      <c r="G24" s="255"/>
      <c r="H24" s="255"/>
      <c r="I24" s="255"/>
      <c r="J24" s="255"/>
      <c r="K24" s="255"/>
      <c r="L24" s="255"/>
      <c r="M24" s="255"/>
      <c r="N24" s="255"/>
      <c r="O24" s="255"/>
      <c r="P24" s="255"/>
      <c r="Q24" s="255"/>
      <c r="R24" s="255"/>
      <c r="S24" s="255"/>
      <c r="T24" s="255"/>
      <c r="U24" s="814">
        <f>ROUNDDOWN('入力(貸借)、検算'!S69/AA2,0)</f>
        <v>0</v>
      </c>
      <c r="V24" s="814"/>
      <c r="W24" s="814"/>
      <c r="X24" s="814"/>
      <c r="Y24" s="256"/>
      <c r="Z24" s="257"/>
      <c r="AA24" s="248"/>
      <c r="AD24" s="59"/>
    </row>
    <row r="25" spans="2:38" s="38" customFormat="1" ht="20.25" customHeight="1" x14ac:dyDescent="0.15">
      <c r="B25" s="206"/>
      <c r="C25" s="206"/>
      <c r="D25" s="206"/>
      <c r="E25" s="255" t="s">
        <v>351</v>
      </c>
      <c r="F25" s="255"/>
      <c r="G25" s="255"/>
      <c r="H25" s="255"/>
      <c r="I25" s="255"/>
      <c r="J25" s="255"/>
      <c r="K25" s="255"/>
      <c r="L25" s="255"/>
      <c r="M25" s="255"/>
      <c r="N25" s="255"/>
      <c r="O25" s="255"/>
      <c r="P25" s="255"/>
      <c r="Q25" s="255"/>
      <c r="R25" s="255"/>
      <c r="S25" s="255"/>
      <c r="T25" s="255"/>
      <c r="U25" s="259"/>
      <c r="V25" s="259"/>
      <c r="W25" s="259"/>
      <c r="X25" s="259"/>
      <c r="Y25" s="206"/>
      <c r="Z25" s="257"/>
      <c r="AA25" s="248"/>
      <c r="AD25" s="59"/>
    </row>
    <row r="26" spans="2:38" s="38" customFormat="1" ht="20.25" customHeight="1" x14ac:dyDescent="0.15">
      <c r="B26" s="205"/>
      <c r="C26" s="206"/>
      <c r="D26" s="206"/>
      <c r="E26" s="206"/>
      <c r="F26" s="814">
        <f>+'入力(貸借)、検算'!N71</f>
        <v>0</v>
      </c>
      <c r="G26" s="814"/>
      <c r="H26" s="814"/>
      <c r="I26" s="814"/>
      <c r="J26" s="206" t="s">
        <v>95</v>
      </c>
      <c r="K26" s="206"/>
      <c r="L26" s="206"/>
      <c r="M26" s="817">
        <f>+'入力(貸借)、検算'!Q71</f>
        <v>0</v>
      </c>
      <c r="N26" s="817"/>
      <c r="O26" s="817"/>
      <c r="P26" s="817"/>
      <c r="Q26" s="817"/>
      <c r="R26" s="817"/>
      <c r="S26" s="817"/>
      <c r="T26" s="817"/>
      <c r="U26" s="814">
        <f>ROUNDDOWN('入力(貸借)、検算'!S71/AA2,0)</f>
        <v>0</v>
      </c>
      <c r="V26" s="814"/>
      <c r="W26" s="814"/>
      <c r="X26" s="814"/>
      <c r="Y26" s="256"/>
      <c r="Z26" s="207"/>
      <c r="AA26" s="248"/>
    </row>
    <row r="27" spans="2:38" s="38" customFormat="1" ht="20.25" customHeight="1" x14ac:dyDescent="0.15">
      <c r="B27" s="205"/>
      <c r="C27" s="206"/>
      <c r="D27" s="206"/>
      <c r="E27" s="206"/>
      <c r="F27" s="814">
        <f>+'入力(貸借)、検算'!N72</f>
        <v>0</v>
      </c>
      <c r="G27" s="814"/>
      <c r="H27" s="814"/>
      <c r="I27" s="814"/>
      <c r="J27" s="206" t="s">
        <v>30</v>
      </c>
      <c r="K27" s="206"/>
      <c r="L27" s="206"/>
      <c r="M27" s="817">
        <f>+'入力(貸借)、検算'!Q72</f>
        <v>0</v>
      </c>
      <c r="N27" s="817"/>
      <c r="O27" s="817"/>
      <c r="P27" s="817"/>
      <c r="Q27" s="817"/>
      <c r="R27" s="817"/>
      <c r="S27" s="817"/>
      <c r="T27" s="817"/>
      <c r="U27" s="814">
        <f>ROUNDDOWN('入力(貸借)、検算'!S72/AA2,0)</f>
        <v>0</v>
      </c>
      <c r="V27" s="814"/>
      <c r="W27" s="814"/>
      <c r="X27" s="814"/>
      <c r="Y27" s="256"/>
      <c r="Z27" s="207"/>
      <c r="AA27" s="248"/>
    </row>
    <row r="28" spans="2:38" s="38" customFormat="1" ht="15" customHeight="1" x14ac:dyDescent="0.15">
      <c r="B28" s="205"/>
      <c r="C28" s="206"/>
      <c r="D28" s="206"/>
      <c r="E28" s="206"/>
      <c r="F28" s="255">
        <f>+'入力(貸借)、検算'!N73</f>
        <v>0</v>
      </c>
      <c r="G28" s="266"/>
      <c r="H28" s="266"/>
      <c r="I28" s="266"/>
      <c r="J28" s="206"/>
      <c r="K28" s="206"/>
      <c r="L28" s="206"/>
      <c r="M28" s="255"/>
      <c r="N28" s="255"/>
      <c r="O28" s="255"/>
      <c r="P28" s="255"/>
      <c r="Q28" s="255"/>
      <c r="R28" s="255"/>
      <c r="S28" s="255"/>
      <c r="T28" s="255"/>
      <c r="U28" s="815">
        <f>ROUNDDOWN('入力(貸借)、検算'!S73/AA2,0)</f>
        <v>0</v>
      </c>
      <c r="V28" s="815"/>
      <c r="W28" s="815"/>
      <c r="X28" s="815"/>
      <c r="Y28" s="430"/>
      <c r="Z28" s="207"/>
      <c r="AA28" s="248"/>
    </row>
    <row r="29" spans="2:38" s="38" customFormat="1" ht="20.25" customHeight="1" x14ac:dyDescent="0.15">
      <c r="B29" s="205"/>
      <c r="C29" s="255"/>
      <c r="D29" s="206"/>
      <c r="E29" s="255"/>
      <c r="F29" s="255" t="s">
        <v>288</v>
      </c>
      <c r="G29" s="255"/>
      <c r="H29" s="255"/>
      <c r="I29" s="255"/>
      <c r="J29" s="255"/>
      <c r="K29" s="255"/>
      <c r="L29" s="255"/>
      <c r="M29" s="255"/>
      <c r="N29" s="255"/>
      <c r="O29" s="255"/>
      <c r="P29" s="255"/>
      <c r="Q29" s="255"/>
      <c r="R29" s="255"/>
      <c r="S29" s="255"/>
      <c r="T29" s="255"/>
      <c r="U29" s="820">
        <f>ROUNDDOWN('入力(貸借)、検算'!S74/AA2,0)</f>
        <v>0</v>
      </c>
      <c r="V29" s="820"/>
      <c r="W29" s="820"/>
      <c r="X29" s="820"/>
      <c r="Y29" s="280"/>
      <c r="Z29" s="257"/>
      <c r="AA29" s="249"/>
      <c r="AB29" s="59"/>
      <c r="AC29" s="59"/>
      <c r="AD29" s="59"/>
    </row>
    <row r="30" spans="2:38" s="38" customFormat="1" ht="20.25" customHeight="1" x14ac:dyDescent="0.15">
      <c r="B30" s="205"/>
      <c r="C30" s="255"/>
      <c r="D30" s="255"/>
      <c r="E30" s="206"/>
      <c r="F30" s="255" t="s">
        <v>72</v>
      </c>
      <c r="G30" s="255"/>
      <c r="H30" s="206"/>
      <c r="I30" s="255"/>
      <c r="J30" s="255"/>
      <c r="K30" s="206"/>
      <c r="L30" s="206"/>
      <c r="M30" s="206"/>
      <c r="N30" s="255"/>
      <c r="O30" s="255"/>
      <c r="P30" s="255"/>
      <c r="Q30" s="255"/>
      <c r="R30" s="255"/>
      <c r="S30" s="255"/>
      <c r="T30" s="255"/>
      <c r="U30" s="814">
        <f>ROUNDDOWN('入力(貸借)、検算'!S75/AA2,0)</f>
        <v>0</v>
      </c>
      <c r="V30" s="814"/>
      <c r="W30" s="814"/>
      <c r="X30" s="814"/>
      <c r="Y30" s="256"/>
      <c r="Z30" s="257"/>
      <c r="AA30" s="249"/>
      <c r="AB30" s="59"/>
      <c r="AC30" s="59"/>
      <c r="AD30" s="59"/>
      <c r="AE30" s="59"/>
      <c r="AF30" s="59"/>
      <c r="AG30" s="59"/>
      <c r="AH30" s="59"/>
      <c r="AI30" s="59"/>
      <c r="AJ30" s="59"/>
      <c r="AK30" s="59"/>
    </row>
    <row r="31" spans="2:38" s="38" customFormat="1" ht="20.25" customHeight="1" x14ac:dyDescent="0.15">
      <c r="B31" s="819" t="s">
        <v>511</v>
      </c>
      <c r="C31" s="819"/>
      <c r="D31" s="255" t="s">
        <v>512</v>
      </c>
      <c r="E31" s="255"/>
      <c r="F31" s="255"/>
      <c r="G31" s="255"/>
      <c r="H31" s="255"/>
      <c r="I31" s="255"/>
      <c r="J31" s="255"/>
      <c r="K31" s="255"/>
      <c r="L31" s="255"/>
      <c r="M31" s="255"/>
      <c r="N31" s="255"/>
      <c r="O31" s="255"/>
      <c r="P31" s="255"/>
      <c r="Q31" s="255"/>
      <c r="R31" s="255"/>
      <c r="S31" s="255"/>
      <c r="T31" s="257" t="s">
        <v>513</v>
      </c>
      <c r="U31" s="813">
        <f>ROUNDDOWN('入力(貸借)、検算'!S76/AA2,0)</f>
        <v>0</v>
      </c>
      <c r="V31" s="813"/>
      <c r="W31" s="813"/>
      <c r="X31" s="813"/>
      <c r="Y31" s="258"/>
      <c r="Z31" s="257"/>
      <c r="AA31" s="249"/>
      <c r="AB31" s="59"/>
      <c r="AC31" s="59"/>
      <c r="AD31" s="59"/>
      <c r="AE31" s="251"/>
      <c r="AF31" s="59"/>
      <c r="AG31" s="59"/>
      <c r="AH31" s="59"/>
      <c r="AI31" s="59"/>
      <c r="AJ31" s="59"/>
      <c r="AK31" s="59"/>
    </row>
    <row r="32" spans="2:38" s="38" customFormat="1" ht="20.25" customHeight="1" x14ac:dyDescent="0.15">
      <c r="B32" s="819" t="s">
        <v>352</v>
      </c>
      <c r="C32" s="819"/>
      <c r="D32" s="255" t="s">
        <v>514</v>
      </c>
      <c r="E32" s="266"/>
      <c r="F32" s="266"/>
      <c r="G32" s="266"/>
      <c r="H32" s="266"/>
      <c r="I32" s="266"/>
      <c r="J32" s="266"/>
      <c r="K32" s="255">
        <f>+'入力(貸借)、検算'!Q77</f>
        <v>0</v>
      </c>
      <c r="L32" s="266"/>
      <c r="M32" s="266"/>
      <c r="N32" s="206"/>
      <c r="O32" s="266"/>
      <c r="P32" s="266"/>
      <c r="Q32" s="266"/>
      <c r="R32" s="266"/>
      <c r="S32" s="266"/>
      <c r="T32" s="266"/>
      <c r="U32" s="812">
        <f>ROUNDDOWN('入力(貸借)、検算'!S77/AA2,0)</f>
        <v>0</v>
      </c>
      <c r="V32" s="812"/>
      <c r="W32" s="812"/>
      <c r="X32" s="812"/>
      <c r="Y32" s="267"/>
      <c r="Z32" s="257"/>
      <c r="AA32" s="249"/>
      <c r="AB32" s="59"/>
      <c r="AC32" s="59"/>
      <c r="AD32" s="59"/>
      <c r="AE32" s="59"/>
      <c r="AF32" s="59"/>
      <c r="AG32" s="59"/>
      <c r="AH32" s="59"/>
      <c r="AI32" s="59"/>
      <c r="AJ32" s="59"/>
      <c r="AK32" s="59"/>
    </row>
    <row r="33" spans="2:37" s="38" customFormat="1" ht="20.25" customHeight="1" x14ac:dyDescent="0.15">
      <c r="B33" s="237"/>
      <c r="C33" s="237"/>
      <c r="D33" s="255"/>
      <c r="E33" s="266"/>
      <c r="F33" s="266"/>
      <c r="G33" s="255" t="s">
        <v>292</v>
      </c>
      <c r="H33" s="266"/>
      <c r="I33" s="266"/>
      <c r="J33" s="266"/>
      <c r="K33" s="266"/>
      <c r="L33" s="266"/>
      <c r="M33" s="266"/>
      <c r="N33" s="266"/>
      <c r="O33" s="266"/>
      <c r="P33" s="266"/>
      <c r="Q33" s="266"/>
      <c r="R33" s="266"/>
      <c r="S33" s="266"/>
      <c r="T33" s="266"/>
      <c r="U33" s="818">
        <f>ROUNDDOWN('入力(貸借)、検算'!S78/AA2,0)</f>
        <v>0</v>
      </c>
      <c r="V33" s="818"/>
      <c r="W33" s="818"/>
      <c r="X33" s="818"/>
      <c r="Y33" s="263"/>
      <c r="Z33" s="257"/>
      <c r="AA33" s="249"/>
      <c r="AB33" s="59"/>
      <c r="AC33" s="59"/>
      <c r="AD33" s="59"/>
      <c r="AE33" s="59"/>
      <c r="AF33" s="59"/>
      <c r="AG33" s="59"/>
      <c r="AH33" s="59"/>
      <c r="AI33" s="59"/>
      <c r="AJ33" s="59"/>
      <c r="AK33" s="59"/>
    </row>
    <row r="34" spans="2:37" s="38" customFormat="1" ht="20.25" customHeight="1" x14ac:dyDescent="0.15">
      <c r="B34" s="136" t="s">
        <v>515</v>
      </c>
      <c r="C34" s="133" t="s">
        <v>353</v>
      </c>
      <c r="D34" s="255"/>
      <c r="E34" s="266"/>
      <c r="F34" s="266"/>
      <c r="G34" s="266"/>
      <c r="H34" s="266"/>
      <c r="I34" s="266"/>
      <c r="J34" s="266"/>
      <c r="K34" s="266"/>
      <c r="L34" s="266"/>
      <c r="M34" s="266"/>
      <c r="N34" s="266"/>
      <c r="O34" s="266"/>
      <c r="P34" s="266"/>
      <c r="Q34" s="266"/>
      <c r="R34" s="266"/>
      <c r="S34" s="266"/>
      <c r="T34" s="266"/>
      <c r="U34" s="266"/>
      <c r="V34" s="266"/>
      <c r="W34" s="266"/>
      <c r="X34" s="266"/>
      <c r="Y34" s="255"/>
      <c r="Z34" s="257"/>
      <c r="AA34" s="249"/>
      <c r="AB34" s="59"/>
      <c r="AC34" s="59"/>
      <c r="AD34" s="59"/>
      <c r="AE34" s="59"/>
      <c r="AF34" s="59"/>
      <c r="AG34" s="59"/>
      <c r="AH34" s="59"/>
      <c r="AI34" s="59"/>
      <c r="AJ34" s="59"/>
      <c r="AK34" s="59"/>
    </row>
    <row r="35" spans="2:37" s="38" customFormat="1" ht="20.25" customHeight="1" x14ac:dyDescent="0.15">
      <c r="B35" s="819" t="s">
        <v>516</v>
      </c>
      <c r="C35" s="819"/>
      <c r="D35" s="133" t="s">
        <v>295</v>
      </c>
      <c r="E35" s="133"/>
      <c r="F35" s="266"/>
      <c r="G35" s="266"/>
      <c r="H35" s="266"/>
      <c r="I35" s="266"/>
      <c r="J35" s="266"/>
      <c r="K35" s="266"/>
      <c r="L35" s="266"/>
      <c r="M35" s="266"/>
      <c r="N35" s="266"/>
      <c r="O35" s="266"/>
      <c r="P35" s="266"/>
      <c r="Q35" s="266"/>
      <c r="R35" s="266"/>
      <c r="S35" s="266"/>
      <c r="T35" s="266"/>
      <c r="U35" s="814">
        <f>ROUNDDOWN('入力(貸借)、検算'!S80/AA2,0)</f>
        <v>0</v>
      </c>
      <c r="V35" s="814"/>
      <c r="W35" s="814"/>
      <c r="X35" s="814"/>
      <c r="Y35" s="256"/>
      <c r="Z35" s="257"/>
      <c r="AA35" s="249"/>
      <c r="AB35" s="59"/>
      <c r="AC35" s="59"/>
      <c r="AD35" s="59"/>
      <c r="AE35" s="59"/>
      <c r="AF35" s="59"/>
      <c r="AG35" s="59"/>
      <c r="AH35" s="59"/>
      <c r="AI35" s="59"/>
      <c r="AJ35" s="59"/>
      <c r="AK35" s="59"/>
    </row>
    <row r="36" spans="2:37" s="38" customFormat="1" ht="20.25" customHeight="1" x14ac:dyDescent="0.15">
      <c r="B36" s="819" t="s">
        <v>348</v>
      </c>
      <c r="C36" s="819"/>
      <c r="D36" s="133" t="s">
        <v>296</v>
      </c>
      <c r="E36" s="133"/>
      <c r="F36" s="266"/>
      <c r="G36" s="266"/>
      <c r="H36" s="266"/>
      <c r="I36" s="266"/>
      <c r="J36" s="255">
        <f>+'入力(貸借)、検算'!P81</f>
        <v>0</v>
      </c>
      <c r="K36" s="206"/>
      <c r="L36" s="266"/>
      <c r="M36" s="266"/>
      <c r="N36" s="266"/>
      <c r="O36" s="266"/>
      <c r="P36" s="266"/>
      <c r="Q36" s="266"/>
      <c r="R36" s="266"/>
      <c r="S36" s="266"/>
      <c r="T36" s="266"/>
      <c r="U36" s="813">
        <f>ROUNDDOWN('入力(貸借)、検算'!S81/AA2,0)</f>
        <v>0</v>
      </c>
      <c r="V36" s="813"/>
      <c r="W36" s="813"/>
      <c r="X36" s="813"/>
      <c r="Y36" s="258"/>
      <c r="Z36" s="257"/>
      <c r="AA36" s="249"/>
      <c r="AB36" s="59"/>
      <c r="AC36" s="59"/>
      <c r="AD36" s="59"/>
      <c r="AE36" s="59"/>
      <c r="AF36" s="59"/>
      <c r="AG36" s="59"/>
      <c r="AH36" s="59"/>
      <c r="AI36" s="59"/>
      <c r="AJ36" s="59"/>
      <c r="AK36" s="59"/>
    </row>
    <row r="37" spans="2:37" s="38" customFormat="1" ht="20.25" customHeight="1" x14ac:dyDescent="0.15">
      <c r="B37" s="819" t="s">
        <v>349</v>
      </c>
      <c r="C37" s="819"/>
      <c r="D37" s="255" t="s">
        <v>354</v>
      </c>
      <c r="E37" s="255"/>
      <c r="F37" s="266"/>
      <c r="G37" s="266"/>
      <c r="H37" s="266"/>
      <c r="I37" s="266"/>
      <c r="J37" s="255">
        <f>+'入力(貸借)、検算'!Q82</f>
        <v>0</v>
      </c>
      <c r="K37" s="206"/>
      <c r="L37" s="266"/>
      <c r="M37" s="266"/>
      <c r="N37" s="266"/>
      <c r="O37" s="266"/>
      <c r="P37" s="266"/>
      <c r="Q37" s="266"/>
      <c r="R37" s="266"/>
      <c r="S37" s="266"/>
      <c r="T37" s="266"/>
      <c r="U37" s="812">
        <f>ROUNDDOWN('入力(貸借)、検算'!S82/AA2,0)</f>
        <v>0</v>
      </c>
      <c r="V37" s="812"/>
      <c r="W37" s="812"/>
      <c r="X37" s="812"/>
      <c r="Y37" s="267"/>
      <c r="Z37" s="257"/>
      <c r="AA37" s="249"/>
      <c r="AB37" s="59"/>
      <c r="AC37" s="59"/>
      <c r="AD37" s="59"/>
      <c r="AE37" s="59"/>
      <c r="AF37" s="59"/>
      <c r="AG37" s="59"/>
      <c r="AH37" s="59"/>
      <c r="AI37" s="59"/>
      <c r="AJ37" s="59"/>
      <c r="AK37" s="59"/>
    </row>
    <row r="38" spans="2:37" s="38" customFormat="1" ht="20.25" customHeight="1" x14ac:dyDescent="0.15">
      <c r="B38" s="237"/>
      <c r="C38" s="237"/>
      <c r="D38" s="255"/>
      <c r="E38" s="266"/>
      <c r="F38" s="266"/>
      <c r="G38" s="255" t="s">
        <v>298</v>
      </c>
      <c r="H38" s="266"/>
      <c r="I38" s="266"/>
      <c r="J38" s="266"/>
      <c r="K38" s="266"/>
      <c r="L38" s="266"/>
      <c r="M38" s="266"/>
      <c r="N38" s="266"/>
      <c r="O38" s="266"/>
      <c r="P38" s="266"/>
      <c r="Q38" s="266"/>
      <c r="R38" s="266"/>
      <c r="S38" s="266"/>
      <c r="T38" s="266"/>
      <c r="U38" s="814">
        <f>ROUNDDOWN('入力(貸借)、検算'!S83/AA2,0)</f>
        <v>0</v>
      </c>
      <c r="V38" s="814"/>
      <c r="W38" s="814"/>
      <c r="X38" s="814"/>
      <c r="Y38" s="256"/>
      <c r="Z38" s="257"/>
      <c r="AA38" s="249"/>
      <c r="AB38" s="59"/>
      <c r="AC38" s="59"/>
      <c r="AD38" s="59"/>
      <c r="AE38" s="59"/>
      <c r="AF38" s="59"/>
      <c r="AG38" s="59"/>
      <c r="AH38" s="59"/>
      <c r="AI38" s="59"/>
      <c r="AJ38" s="59"/>
      <c r="AK38" s="59"/>
    </row>
    <row r="39" spans="2:37" s="38" customFormat="1" ht="20.25" customHeight="1" x14ac:dyDescent="0.15">
      <c r="B39" s="136" t="s">
        <v>517</v>
      </c>
      <c r="C39" s="136" t="s">
        <v>355</v>
      </c>
      <c r="D39" s="255"/>
      <c r="E39" s="266"/>
      <c r="F39" s="266"/>
      <c r="G39" s="266"/>
      <c r="H39" s="266"/>
      <c r="I39" s="255">
        <f>+'入力(貸借)、検算'!P84</f>
        <v>0</v>
      </c>
      <c r="J39" s="266"/>
      <c r="K39" s="206"/>
      <c r="L39" s="266"/>
      <c r="M39" s="266"/>
      <c r="N39" s="266"/>
      <c r="O39" s="266"/>
      <c r="P39" s="266"/>
      <c r="Q39" s="266"/>
      <c r="R39" s="266"/>
      <c r="S39" s="266"/>
      <c r="T39" s="266"/>
      <c r="U39" s="814">
        <f>ROUNDDOWN('入力(貸借)、検算'!S84/AA2,0)</f>
        <v>0</v>
      </c>
      <c r="V39" s="814"/>
      <c r="W39" s="814"/>
      <c r="X39" s="814"/>
      <c r="Y39" s="256"/>
      <c r="Z39" s="257"/>
      <c r="AA39" s="249"/>
      <c r="AB39" s="59"/>
      <c r="AC39" s="59"/>
      <c r="AD39" s="59"/>
      <c r="AE39" s="59"/>
      <c r="AF39" s="59"/>
      <c r="AG39" s="59"/>
      <c r="AH39" s="59"/>
      <c r="AI39" s="59"/>
      <c r="AJ39" s="59"/>
      <c r="AK39" s="59"/>
    </row>
    <row r="40" spans="2:37" s="38" customFormat="1" ht="20.25" customHeight="1" thickBot="1" x14ac:dyDescent="0.2">
      <c r="B40" s="205"/>
      <c r="C40" s="255"/>
      <c r="D40" s="206"/>
      <c r="E40" s="206"/>
      <c r="F40" s="255"/>
      <c r="G40" s="255"/>
      <c r="H40" s="255" t="s">
        <v>356</v>
      </c>
      <c r="I40" s="255"/>
      <c r="J40" s="255"/>
      <c r="K40" s="255"/>
      <c r="L40" s="255"/>
      <c r="M40" s="255"/>
      <c r="N40" s="255"/>
      <c r="O40" s="255"/>
      <c r="P40" s="255"/>
      <c r="Q40" s="255"/>
      <c r="R40" s="255"/>
      <c r="S40" s="255"/>
      <c r="T40" s="255"/>
      <c r="U40" s="816">
        <f>ROUNDDOWN('入力(貸借)、検算'!S85/AA2,0)</f>
        <v>0</v>
      </c>
      <c r="V40" s="816"/>
      <c r="W40" s="816"/>
      <c r="X40" s="816"/>
      <c r="Y40" s="268"/>
      <c r="Z40" s="257"/>
      <c r="AA40" s="249"/>
      <c r="AB40" s="59"/>
      <c r="AC40" s="59"/>
      <c r="AD40" s="59"/>
      <c r="AE40" s="59"/>
      <c r="AF40" s="59"/>
      <c r="AG40" s="59"/>
      <c r="AH40" s="59"/>
      <c r="AI40" s="59"/>
      <c r="AJ40" s="59"/>
      <c r="AK40" s="59"/>
    </row>
    <row r="41" spans="2:37" s="38" customFormat="1" ht="20.25" customHeight="1" thickTop="1" thickBot="1" x14ac:dyDescent="0.2">
      <c r="B41" s="205"/>
      <c r="C41" s="255"/>
      <c r="D41" s="206"/>
      <c r="E41" s="206"/>
      <c r="F41" s="206"/>
      <c r="G41" s="255"/>
      <c r="H41" s="255" t="s">
        <v>357</v>
      </c>
      <c r="I41" s="255"/>
      <c r="J41" s="255"/>
      <c r="K41" s="255"/>
      <c r="L41" s="255"/>
      <c r="M41" s="255"/>
      <c r="N41" s="255"/>
      <c r="O41" s="255"/>
      <c r="P41" s="255"/>
      <c r="Q41" s="255"/>
      <c r="R41" s="255"/>
      <c r="S41" s="255"/>
      <c r="T41" s="255"/>
      <c r="U41" s="811">
        <f>ROUNDDOWN('入力(貸借)、検算'!S86/AA2,0)</f>
        <v>0</v>
      </c>
      <c r="V41" s="811"/>
      <c r="W41" s="811"/>
      <c r="X41" s="811"/>
      <c r="Y41" s="269"/>
      <c r="Z41" s="257"/>
      <c r="AA41" s="249"/>
      <c r="AB41" s="59"/>
      <c r="AC41" s="59"/>
      <c r="AD41" s="59"/>
      <c r="AE41" s="59"/>
      <c r="AF41" s="59"/>
      <c r="AG41" s="59"/>
      <c r="AH41" s="59"/>
      <c r="AI41" s="59"/>
      <c r="AJ41" s="59"/>
      <c r="AK41" s="59"/>
    </row>
    <row r="42" spans="2:37" ht="20.25" customHeight="1" thickTop="1" x14ac:dyDescent="0.15">
      <c r="B42" s="252" t="s">
        <v>431</v>
      </c>
    </row>
  </sheetData>
  <sheetProtection algorithmName="SHA-512" hashValue="I6Km+Y04QyDBRS3ut2qcVsHui4D9SJ5Ns+5vNrWZZP5BeKKbezszyVYMoJI1kNMbmTKejuIT9Iq7pQaZ7ZD3cQ==" saltValue="ZhRa11535j4jvKv+HLKbeA==" spinCount="100000" sheet="1" objects="1" scenarios="1" selectLockedCells="1"/>
  <mergeCells count="46">
    <mergeCell ref="B31:C31"/>
    <mergeCell ref="B32:C32"/>
    <mergeCell ref="U30:X30"/>
    <mergeCell ref="U29:X29"/>
    <mergeCell ref="I14:R14"/>
    <mergeCell ref="B18:C18"/>
    <mergeCell ref="B19:C19"/>
    <mergeCell ref="B23:C23"/>
    <mergeCell ref="B17:C17"/>
    <mergeCell ref="F26:I26"/>
    <mergeCell ref="U20:X20"/>
    <mergeCell ref="U21:X21"/>
    <mergeCell ref="U3:X3"/>
    <mergeCell ref="U11:X11"/>
    <mergeCell ref="U4:X4"/>
    <mergeCell ref="U6:X6"/>
    <mergeCell ref="U7:X7"/>
    <mergeCell ref="U10:X10"/>
    <mergeCell ref="U9:X9"/>
    <mergeCell ref="U5:X5"/>
    <mergeCell ref="E7:H7"/>
    <mergeCell ref="U8:X8"/>
    <mergeCell ref="U26:X26"/>
    <mergeCell ref="M26:T26"/>
    <mergeCell ref="U24:X24"/>
    <mergeCell ref="U12:X12"/>
    <mergeCell ref="U17:X17"/>
    <mergeCell ref="U18:X18"/>
    <mergeCell ref="U22:X22"/>
    <mergeCell ref="B37:C37"/>
    <mergeCell ref="U35:X35"/>
    <mergeCell ref="U36:X36"/>
    <mergeCell ref="U37:X37"/>
    <mergeCell ref="B35:C35"/>
    <mergeCell ref="B36:C36"/>
    <mergeCell ref="U41:X41"/>
    <mergeCell ref="U32:X32"/>
    <mergeCell ref="U31:X31"/>
    <mergeCell ref="F27:I27"/>
    <mergeCell ref="U38:X38"/>
    <mergeCell ref="U28:X28"/>
    <mergeCell ref="U40:X40"/>
    <mergeCell ref="U27:X27"/>
    <mergeCell ref="U39:X39"/>
    <mergeCell ref="M27:T27"/>
    <mergeCell ref="U33:X33"/>
  </mergeCells>
  <phoneticPr fontId="2"/>
  <printOptions horizontalCentered="1"/>
  <pageMargins left="0.6692913385826772" right="0.49" top="0.67" bottom="0.32" header="0.27559055118110237" footer="0.19685039370078741"/>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V73"/>
  <sheetViews>
    <sheetView showRowColHeaders="0" showZeros="0" zoomScale="90" zoomScaleNormal="90" workbookViewId="0"/>
  </sheetViews>
  <sheetFormatPr defaultColWidth="2.25" defaultRowHeight="21" customHeight="1" x14ac:dyDescent="0.15"/>
  <cols>
    <col min="1" max="1" width="1.75" style="38" customWidth="1"/>
    <col min="2" max="2" width="3.375" style="35" customWidth="1"/>
    <col min="3" max="3" width="1.875" style="37" customWidth="1"/>
    <col min="4" max="4" width="1.875" style="35" customWidth="1"/>
    <col min="5" max="5" width="2" style="35" customWidth="1"/>
    <col min="6" max="6" width="2.125" style="35" customWidth="1"/>
    <col min="7" max="10" width="3.625" style="35" customWidth="1"/>
    <col min="11" max="11" width="3.875" style="35" customWidth="1"/>
    <col min="12" max="12" width="5.5" style="35" customWidth="1"/>
    <col min="13" max="19" width="4.625" style="35" customWidth="1"/>
    <col min="20" max="20" width="1.375" style="35" customWidth="1"/>
    <col min="21" max="21" width="2.625" style="35" customWidth="1"/>
    <col min="22" max="22" width="16.625" style="35" customWidth="1"/>
    <col min="23" max="23" width="1.375" style="35" customWidth="1"/>
    <col min="24" max="24" width="3.875" style="35" customWidth="1"/>
    <col min="25" max="25" width="17.375" style="38" customWidth="1"/>
    <col min="26" max="47" width="2.25" style="38" customWidth="1"/>
    <col min="48" max="16384" width="2.25" style="35"/>
  </cols>
  <sheetData>
    <row r="1" spans="1:256" s="36" customFormat="1" ht="4.5" customHeight="1" x14ac:dyDescent="0.15">
      <c r="B1" s="39"/>
    </row>
    <row r="2" spans="1:256" s="330" customFormat="1" ht="19.5" customHeight="1" x14ac:dyDescent="0.15">
      <c r="A2" s="36"/>
      <c r="B2" s="543" t="str">
        <f>+'入力(貸借)、検算'!B2</f>
        <v>このソフトは令和8年4月30日まで印刷できます。</v>
      </c>
      <c r="C2" s="544"/>
      <c r="D2" s="544"/>
      <c r="E2" s="544"/>
      <c r="F2" s="544"/>
      <c r="G2" s="544"/>
      <c r="H2" s="544"/>
      <c r="I2" s="544"/>
      <c r="J2" s="544"/>
      <c r="K2" s="544"/>
      <c r="L2" s="544"/>
      <c r="M2" s="544"/>
      <c r="N2" s="544"/>
      <c r="O2" s="544"/>
      <c r="P2" s="544"/>
      <c r="Q2" s="544"/>
      <c r="R2" s="544"/>
      <c r="S2" s="544"/>
      <c r="T2" s="544"/>
      <c r="U2" s="544"/>
      <c r="V2" s="544"/>
      <c r="W2" s="544"/>
      <c r="X2" s="544"/>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row>
    <row r="3" spans="1:256" s="330" customFormat="1" ht="19.5" customHeight="1" x14ac:dyDescent="0.15">
      <c r="A3" s="36"/>
      <c r="B3" s="545" t="str">
        <f>+'入力(貸借)、検算'!B3</f>
        <v>令和8年5月1日からは、令和8年度版が必要です。（令和8年4月販売開始予定）</v>
      </c>
      <c r="C3" s="546"/>
      <c r="D3" s="546"/>
      <c r="E3" s="546"/>
      <c r="F3" s="546"/>
      <c r="G3" s="546"/>
      <c r="H3" s="546"/>
      <c r="I3" s="546"/>
      <c r="J3" s="546"/>
      <c r="K3" s="546"/>
      <c r="L3" s="546"/>
      <c r="M3" s="546"/>
      <c r="N3" s="546"/>
      <c r="O3" s="546"/>
      <c r="P3" s="546"/>
      <c r="Q3" s="546"/>
      <c r="R3" s="546"/>
      <c r="S3" s="546"/>
      <c r="T3" s="546"/>
      <c r="U3" s="546"/>
      <c r="V3" s="546"/>
      <c r="W3" s="546"/>
      <c r="X3" s="54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pans="1:256" s="36" customFormat="1" ht="7.5" customHeight="1" x14ac:dyDescent="0.15">
      <c r="B4" s="67"/>
      <c r="N4" s="226"/>
      <c r="O4" s="226"/>
      <c r="P4" s="226"/>
      <c r="Q4" s="226"/>
      <c r="R4" s="226"/>
      <c r="S4" s="226"/>
      <c r="T4" s="226"/>
      <c r="U4" s="226"/>
      <c r="V4" s="226"/>
      <c r="W4" s="226"/>
      <c r="X4" s="226"/>
      <c r="Y4" s="226"/>
      <c r="Z4" s="226"/>
    </row>
    <row r="5" spans="1:256" ht="21" customHeight="1" x14ac:dyDescent="0.15">
      <c r="B5" s="204" t="s">
        <v>256</v>
      </c>
      <c r="C5" s="205"/>
      <c r="D5" s="206"/>
      <c r="E5" s="206"/>
      <c r="F5" s="206"/>
      <c r="G5" s="206"/>
      <c r="H5" s="206"/>
      <c r="I5" s="206"/>
      <c r="J5" s="206"/>
      <c r="K5" s="206"/>
      <c r="L5" s="206"/>
      <c r="M5" s="206"/>
      <c r="N5" s="206"/>
      <c r="O5" s="206"/>
      <c r="P5" s="206"/>
      <c r="Q5" s="206"/>
      <c r="R5" s="206"/>
      <c r="S5" s="206"/>
      <c r="T5" s="206"/>
      <c r="U5" s="206"/>
      <c r="V5" s="206"/>
      <c r="W5" s="206"/>
      <c r="X5" s="206"/>
      <c r="Y5" s="271"/>
      <c r="Z5" s="271"/>
      <c r="AA5" s="271"/>
      <c r="AB5" s="271"/>
      <c r="AC5" s="271"/>
      <c r="AD5" s="271"/>
      <c r="AE5" s="271"/>
      <c r="AF5" s="271"/>
      <c r="AG5" s="271"/>
      <c r="AH5" s="271"/>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row>
    <row r="6" spans="1:256" ht="21" customHeight="1" x14ac:dyDescent="0.15">
      <c r="B6" s="204"/>
      <c r="C6" s="205"/>
      <c r="D6" s="206"/>
      <c r="E6" s="206"/>
      <c r="F6" s="206"/>
      <c r="G6" s="206"/>
      <c r="H6" s="206"/>
      <c r="I6" s="206"/>
      <c r="J6" s="206"/>
      <c r="K6" s="206"/>
      <c r="L6" s="206"/>
      <c r="M6" s="206"/>
      <c r="N6" s="206"/>
      <c r="O6" s="206"/>
      <c r="P6" s="206"/>
      <c r="Q6" s="206"/>
      <c r="R6" s="206"/>
      <c r="S6" s="206"/>
      <c r="T6" s="206"/>
      <c r="U6" s="206"/>
      <c r="V6" s="206"/>
      <c r="W6" s="206"/>
      <c r="X6" s="207" t="s">
        <v>255</v>
      </c>
      <c r="Y6" s="271"/>
      <c r="Z6" s="271"/>
      <c r="AA6" s="271"/>
      <c r="AB6" s="271"/>
      <c r="AC6" s="271"/>
      <c r="AD6" s="271"/>
      <c r="AE6" s="271"/>
      <c r="AF6" s="271"/>
      <c r="AG6" s="271"/>
      <c r="AH6" s="271"/>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row>
    <row r="7" spans="1:256" ht="21" customHeight="1" x14ac:dyDescent="0.15">
      <c r="B7" s="275"/>
      <c r="C7" s="275"/>
      <c r="D7" s="275"/>
      <c r="E7" s="275"/>
      <c r="F7" s="275"/>
      <c r="G7" s="275"/>
      <c r="H7" s="275"/>
      <c r="I7" s="275"/>
      <c r="J7" s="275"/>
      <c r="K7" s="821" t="str">
        <f ca="1">IF('入力(貸借)、検算'!V3&gt;'入力(貸借)、検算'!V2,"損益計算書","★★新年度版をご購入ください★★")</f>
        <v>損益計算書</v>
      </c>
      <c r="L7" s="821"/>
      <c r="M7" s="821"/>
      <c r="N7" s="821"/>
      <c r="O7" s="821"/>
      <c r="P7" s="821"/>
      <c r="Q7" s="821"/>
      <c r="R7" s="821"/>
      <c r="S7" s="276"/>
      <c r="T7" s="275"/>
      <c r="U7" s="275"/>
      <c r="V7" s="275"/>
      <c r="W7" s="275"/>
      <c r="X7" s="275"/>
      <c r="Y7" s="271"/>
      <c r="Z7" s="271"/>
      <c r="AA7" s="271"/>
      <c r="AB7" s="271"/>
      <c r="AC7" s="271"/>
      <c r="AD7" s="271"/>
      <c r="AE7" s="271"/>
      <c r="AF7" s="271"/>
      <c r="AG7" s="271"/>
      <c r="AH7" s="271"/>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row>
    <row r="8" spans="1:256" ht="21" customHeight="1" x14ac:dyDescent="0.15">
      <c r="B8" s="206"/>
      <c r="C8" s="206"/>
      <c r="D8" s="206"/>
      <c r="E8" s="206"/>
      <c r="F8" s="206"/>
      <c r="G8" s="206"/>
      <c r="H8" s="206"/>
      <c r="I8" s="556"/>
      <c r="J8" s="556"/>
      <c r="K8" s="557" t="s">
        <v>770</v>
      </c>
      <c r="L8" s="557" t="str">
        <f>+'入力(貸借)、検算'!C23</f>
        <v>令和</v>
      </c>
      <c r="M8" s="558">
        <f>+'入力(貸借)、検算'!D23</f>
        <v>0</v>
      </c>
      <c r="N8" s="558" t="s">
        <v>37</v>
      </c>
      <c r="O8" s="558">
        <f>+'入力(貸借)、検算'!E23</f>
        <v>0</v>
      </c>
      <c r="P8" s="558" t="s">
        <v>38</v>
      </c>
      <c r="Q8" s="558">
        <f>+'入力(貸借)、検算'!F23</f>
        <v>0</v>
      </c>
      <c r="R8" s="558" t="s">
        <v>39</v>
      </c>
      <c r="S8" s="559"/>
      <c r="T8" s="206"/>
      <c r="U8" s="206"/>
      <c r="V8" s="206"/>
      <c r="W8" s="206"/>
      <c r="X8" s="206"/>
      <c r="Y8" s="271"/>
      <c r="Z8" s="271"/>
      <c r="AA8" s="271"/>
      <c r="AB8" s="271"/>
      <c r="AC8" s="271"/>
      <c r="AD8" s="271"/>
      <c r="AE8" s="271"/>
      <c r="AF8" s="271"/>
      <c r="AG8" s="271"/>
      <c r="AH8" s="271"/>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row>
    <row r="9" spans="1:256" ht="21" customHeight="1" x14ac:dyDescent="0.15">
      <c r="B9" s="206"/>
      <c r="C9" s="206"/>
      <c r="D9" s="206"/>
      <c r="E9" s="206"/>
      <c r="F9" s="206"/>
      <c r="G9" s="206"/>
      <c r="H9" s="206"/>
      <c r="I9" s="559"/>
      <c r="J9" s="559"/>
      <c r="K9" s="557" t="s">
        <v>771</v>
      </c>
      <c r="L9" s="557" t="str">
        <f>+'入力(貸借)、検算'!C24</f>
        <v>令和</v>
      </c>
      <c r="M9" s="558">
        <f>+'入力(貸借)、検算'!D24</f>
        <v>0</v>
      </c>
      <c r="N9" s="558" t="s">
        <v>37</v>
      </c>
      <c r="O9" s="558">
        <f>+'入力(貸借)、検算'!E24</f>
        <v>0</v>
      </c>
      <c r="P9" s="558" t="s">
        <v>38</v>
      </c>
      <c r="Q9" s="558">
        <f>+'入力(貸借)、検算'!F24</f>
        <v>0</v>
      </c>
      <c r="R9" s="558" t="s">
        <v>39</v>
      </c>
      <c r="S9" s="559"/>
      <c r="T9" s="206"/>
      <c r="U9" s="255"/>
      <c r="V9" s="255"/>
      <c r="W9" s="206"/>
      <c r="X9" s="206"/>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row>
    <row r="10" spans="1:256" ht="21" customHeight="1" x14ac:dyDescent="0.15">
      <c r="B10" s="206"/>
      <c r="C10" s="205"/>
      <c r="D10" s="206"/>
      <c r="E10" s="206"/>
      <c r="F10" s="206"/>
      <c r="G10" s="206"/>
      <c r="H10" s="206"/>
      <c r="I10" s="559"/>
      <c r="J10" s="559"/>
      <c r="K10" s="559"/>
      <c r="L10" s="559"/>
      <c r="M10" s="559"/>
      <c r="N10" s="559"/>
      <c r="O10" s="559"/>
      <c r="P10" s="559"/>
      <c r="Q10" s="559"/>
      <c r="R10" s="560"/>
      <c r="S10" s="560"/>
      <c r="T10" s="260"/>
      <c r="U10" s="255"/>
      <c r="V10" s="255"/>
      <c r="W10" s="255"/>
      <c r="X10" s="255"/>
      <c r="Y10" s="59"/>
      <c r="Z10" s="59"/>
      <c r="AA10" s="59"/>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row>
    <row r="11" spans="1:256" ht="21" customHeight="1" x14ac:dyDescent="0.2">
      <c r="B11" s="206"/>
      <c r="C11" s="205"/>
      <c r="D11" s="206"/>
      <c r="E11" s="206"/>
      <c r="F11" s="206"/>
      <c r="G11" s="206"/>
      <c r="H11" s="206"/>
      <c r="I11" s="206"/>
      <c r="J11" s="206"/>
      <c r="K11" s="206"/>
      <c r="L11" s="206"/>
      <c r="M11" s="206"/>
      <c r="N11" s="206"/>
      <c r="O11" s="206"/>
      <c r="P11" s="828" t="s">
        <v>362</v>
      </c>
      <c r="Q11" s="828"/>
      <c r="R11" s="826">
        <f>+'入力(貸借)、検算'!H23</f>
        <v>0</v>
      </c>
      <c r="S11" s="826"/>
      <c r="T11" s="826"/>
      <c r="U11" s="826"/>
      <c r="V11" s="826"/>
      <c r="W11" s="826"/>
      <c r="X11" s="826"/>
      <c r="Y11" s="272"/>
      <c r="Z11" s="272"/>
      <c r="AA11" s="272"/>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row>
    <row r="12" spans="1:256" ht="21" customHeight="1" x14ac:dyDescent="0.15">
      <c r="B12" s="206"/>
      <c r="C12" s="205"/>
      <c r="D12" s="206"/>
      <c r="E12" s="206"/>
      <c r="F12" s="206"/>
      <c r="G12" s="206"/>
      <c r="H12" s="206"/>
      <c r="I12" s="206"/>
      <c r="J12" s="206"/>
      <c r="K12" s="206"/>
      <c r="L12" s="206"/>
      <c r="M12" s="206"/>
      <c r="N12" s="206"/>
      <c r="O12" s="277"/>
      <c r="P12" s="277"/>
      <c r="Q12" s="277"/>
      <c r="R12" s="266"/>
      <c r="S12" s="266"/>
      <c r="T12" s="266"/>
      <c r="U12" s="266"/>
      <c r="V12" s="266"/>
      <c r="W12" s="266"/>
      <c r="X12" s="266"/>
      <c r="Y12" s="272"/>
      <c r="Z12" s="272"/>
      <c r="AA12" s="272"/>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row>
    <row r="13" spans="1:256" ht="21" customHeight="1" x14ac:dyDescent="0.15">
      <c r="B13" s="133" t="s">
        <v>518</v>
      </c>
      <c r="C13" s="205"/>
      <c r="D13" s="206" t="s">
        <v>425</v>
      </c>
      <c r="E13" s="206"/>
      <c r="F13" s="206"/>
      <c r="G13" s="206"/>
      <c r="H13" s="206"/>
      <c r="I13" s="206"/>
      <c r="J13" s="206"/>
      <c r="K13" s="206"/>
      <c r="L13" s="206"/>
      <c r="M13" s="206"/>
      <c r="N13" s="206"/>
      <c r="O13" s="206"/>
      <c r="P13" s="206"/>
      <c r="Q13" s="206"/>
      <c r="R13" s="206"/>
      <c r="S13" s="206"/>
      <c r="T13" s="206"/>
      <c r="U13" s="206"/>
      <c r="V13" s="206"/>
      <c r="W13" s="278" t="str">
        <f>+'貸借（1）'!Z18</f>
        <v>千円</v>
      </c>
      <c r="X13" s="206"/>
      <c r="Y13" s="274">
        <f>+'貸借（1）'!AB18</f>
        <v>1000</v>
      </c>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row>
    <row r="14" spans="1:256" ht="21" customHeight="1" x14ac:dyDescent="0.15">
      <c r="B14" s="206"/>
      <c r="C14" s="279"/>
      <c r="D14" s="255"/>
      <c r="E14" s="255" t="s">
        <v>73</v>
      </c>
      <c r="F14" s="255"/>
      <c r="G14" s="255"/>
      <c r="H14" s="255"/>
      <c r="I14" s="255"/>
      <c r="J14" s="255"/>
      <c r="K14" s="255"/>
      <c r="L14" s="255"/>
      <c r="M14" s="260"/>
      <c r="N14" s="255"/>
      <c r="O14" s="255"/>
      <c r="P14" s="822">
        <f>ROUNDDOWN('入力(損益等)'!L22/Y13,0)</f>
        <v>0</v>
      </c>
      <c r="Q14" s="822"/>
      <c r="R14" s="822"/>
      <c r="S14" s="822"/>
      <c r="T14" s="256"/>
      <c r="U14" s="255"/>
      <c r="V14" s="206"/>
      <c r="W14" s="206"/>
      <c r="X14" s="206"/>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row>
    <row r="15" spans="1:256" ht="21" customHeight="1" x14ac:dyDescent="0.15">
      <c r="B15" s="206"/>
      <c r="C15" s="279"/>
      <c r="D15" s="255"/>
      <c r="E15" s="255" t="s">
        <v>74</v>
      </c>
      <c r="F15" s="255"/>
      <c r="G15" s="255"/>
      <c r="H15" s="255"/>
      <c r="I15" s="255"/>
      <c r="J15" s="255"/>
      <c r="K15" s="255"/>
      <c r="L15" s="255"/>
      <c r="M15" s="260"/>
      <c r="N15" s="255"/>
      <c r="O15" s="255"/>
      <c r="P15" s="827">
        <f>ROUNDDOWN('入力(損益等)'!L23/Y13,0)</f>
        <v>0</v>
      </c>
      <c r="Q15" s="827"/>
      <c r="R15" s="827"/>
      <c r="S15" s="827"/>
      <c r="T15" s="280"/>
      <c r="U15" s="255"/>
      <c r="V15" s="256">
        <f>ROUNDDOWN('入力(損益等)'!N23/Y13,0)</f>
        <v>0</v>
      </c>
      <c r="W15" s="256"/>
      <c r="X15" s="207"/>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row>
    <row r="16" spans="1:256" ht="21" customHeight="1" x14ac:dyDescent="0.15">
      <c r="B16" s="206" t="s">
        <v>519</v>
      </c>
      <c r="C16" s="279"/>
      <c r="D16" s="279" t="s">
        <v>426</v>
      </c>
      <c r="E16" s="255"/>
      <c r="F16" s="255"/>
      <c r="G16" s="255"/>
      <c r="H16" s="255"/>
      <c r="I16" s="255"/>
      <c r="J16" s="255"/>
      <c r="K16" s="255"/>
      <c r="L16" s="255"/>
      <c r="M16" s="255"/>
      <c r="N16" s="255"/>
      <c r="O16" s="255"/>
      <c r="P16" s="206"/>
      <c r="Q16" s="206"/>
      <c r="R16" s="206"/>
      <c r="S16" s="206"/>
      <c r="T16" s="206"/>
      <c r="U16" s="255"/>
      <c r="V16" s="825"/>
      <c r="W16" s="825"/>
      <c r="X16" s="207"/>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row>
    <row r="17" spans="2:106" ht="21" customHeight="1" x14ac:dyDescent="0.15">
      <c r="B17" s="206"/>
      <c r="C17" s="279"/>
      <c r="D17" s="255"/>
      <c r="E17" s="255" t="s">
        <v>6</v>
      </c>
      <c r="F17" s="255"/>
      <c r="G17" s="255"/>
      <c r="H17" s="255"/>
      <c r="I17" s="255"/>
      <c r="J17" s="255"/>
      <c r="K17" s="255"/>
      <c r="L17" s="255"/>
      <c r="M17" s="260"/>
      <c r="N17" s="255"/>
      <c r="O17" s="255"/>
      <c r="P17" s="822">
        <f>ROUNDDOWN('入力(損益等)'!L25/Y13,0)</f>
        <v>0</v>
      </c>
      <c r="Q17" s="822"/>
      <c r="R17" s="822"/>
      <c r="S17" s="822"/>
      <c r="T17" s="256"/>
      <c r="U17" s="255"/>
      <c r="V17" s="206"/>
      <c r="W17" s="206"/>
      <c r="X17" s="207"/>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row>
    <row r="18" spans="2:106" ht="21" customHeight="1" x14ac:dyDescent="0.15">
      <c r="B18" s="206"/>
      <c r="C18" s="279"/>
      <c r="D18" s="255"/>
      <c r="E18" s="255" t="s">
        <v>75</v>
      </c>
      <c r="F18" s="255"/>
      <c r="G18" s="255"/>
      <c r="H18" s="255"/>
      <c r="I18" s="255"/>
      <c r="J18" s="255"/>
      <c r="K18" s="255"/>
      <c r="L18" s="255"/>
      <c r="M18" s="260"/>
      <c r="N18" s="255"/>
      <c r="O18" s="255"/>
      <c r="P18" s="827">
        <f>ROUNDDOWN('入力(損益等)'!L26/Y13,0)</f>
        <v>0</v>
      </c>
      <c r="Q18" s="827"/>
      <c r="R18" s="827"/>
      <c r="S18" s="827"/>
      <c r="T18" s="280"/>
      <c r="U18" s="255"/>
      <c r="V18" s="280">
        <f>ROUNDDOWN('入力(損益等)'!N26/Y13,0)</f>
        <v>0</v>
      </c>
      <c r="W18" s="280"/>
      <c r="X18" s="207"/>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row>
    <row r="19" spans="2:106" ht="21" customHeight="1" x14ac:dyDescent="0.15">
      <c r="B19" s="206"/>
      <c r="C19" s="279"/>
      <c r="D19" s="255"/>
      <c r="E19" s="255"/>
      <c r="F19" s="255" t="s">
        <v>213</v>
      </c>
      <c r="G19" s="255"/>
      <c r="H19" s="255"/>
      <c r="I19" s="255"/>
      <c r="J19" s="255"/>
      <c r="K19" s="255"/>
      <c r="L19" s="255"/>
      <c r="M19" s="255"/>
      <c r="N19" s="255"/>
      <c r="O19" s="255"/>
      <c r="P19" s="206"/>
      <c r="Q19" s="206"/>
      <c r="R19" s="206"/>
      <c r="S19" s="206"/>
      <c r="T19" s="206"/>
      <c r="U19" s="255"/>
      <c r="V19" s="824"/>
      <c r="W19" s="824"/>
      <c r="X19" s="207"/>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row>
    <row r="20" spans="2:106" ht="21" customHeight="1" x14ac:dyDescent="0.15">
      <c r="B20" s="206"/>
      <c r="C20" s="279"/>
      <c r="D20" s="255"/>
      <c r="E20" s="255"/>
      <c r="F20" s="255"/>
      <c r="G20" s="255" t="s">
        <v>520</v>
      </c>
      <c r="H20" s="255"/>
      <c r="I20" s="255"/>
      <c r="J20" s="255"/>
      <c r="K20" s="255"/>
      <c r="L20" s="255"/>
      <c r="M20" s="255"/>
      <c r="N20" s="281"/>
      <c r="O20" s="281"/>
      <c r="P20" s="822">
        <f>ROUNDDOWN('入力(損益等)'!L28/Y13,0)</f>
        <v>0</v>
      </c>
      <c r="Q20" s="822"/>
      <c r="R20" s="822"/>
      <c r="S20" s="822"/>
      <c r="T20" s="256"/>
      <c r="U20" s="255"/>
      <c r="V20" s="206"/>
      <c r="W20" s="206"/>
      <c r="X20" s="207"/>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row>
    <row r="21" spans="2:106" ht="21" customHeight="1" x14ac:dyDescent="0.15">
      <c r="B21" s="206"/>
      <c r="C21" s="279"/>
      <c r="D21" s="255"/>
      <c r="E21" s="255"/>
      <c r="F21" s="255"/>
      <c r="G21" s="255" t="s">
        <v>521</v>
      </c>
      <c r="H21" s="255"/>
      <c r="I21" s="255"/>
      <c r="J21" s="255"/>
      <c r="K21" s="255"/>
      <c r="L21" s="255"/>
      <c r="M21" s="255"/>
      <c r="N21" s="281"/>
      <c r="O21" s="281"/>
      <c r="P21" s="823">
        <f>ROUNDDOWN('入力(損益等)'!L29/Y13,0)</f>
        <v>0</v>
      </c>
      <c r="Q21" s="823"/>
      <c r="R21" s="823"/>
      <c r="S21" s="823"/>
      <c r="T21" s="280"/>
      <c r="U21" s="255"/>
      <c r="V21" s="256">
        <f>ROUNDDOWN('入力(損益等)'!N29/Y13,0)</f>
        <v>0</v>
      </c>
      <c r="W21" s="256"/>
      <c r="X21" s="207"/>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row>
    <row r="22" spans="2:106" ht="21" customHeight="1" x14ac:dyDescent="0.15">
      <c r="B22" s="206" t="s">
        <v>522</v>
      </c>
      <c r="C22" s="279"/>
      <c r="D22" s="279" t="s">
        <v>214</v>
      </c>
      <c r="E22" s="255"/>
      <c r="F22" s="255"/>
      <c r="G22" s="255"/>
      <c r="H22" s="255"/>
      <c r="I22" s="255"/>
      <c r="J22" s="255"/>
      <c r="K22" s="255"/>
      <c r="L22" s="255"/>
      <c r="M22" s="255"/>
      <c r="N22" s="255"/>
      <c r="O22" s="255"/>
      <c r="P22" s="206"/>
      <c r="Q22" s="206"/>
      <c r="R22" s="206"/>
      <c r="S22" s="206"/>
      <c r="T22" s="206"/>
      <c r="U22" s="255"/>
      <c r="V22" s="206"/>
      <c r="W22" s="206"/>
      <c r="X22" s="207"/>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row>
    <row r="23" spans="2:106" ht="21" customHeight="1" x14ac:dyDescent="0.15">
      <c r="B23" s="206"/>
      <c r="C23" s="279"/>
      <c r="D23" s="255"/>
      <c r="E23" s="255" t="s">
        <v>14</v>
      </c>
      <c r="F23" s="255"/>
      <c r="G23" s="255"/>
      <c r="H23" s="255"/>
      <c r="I23" s="255"/>
      <c r="J23" s="255"/>
      <c r="K23" s="255"/>
      <c r="L23" s="255"/>
      <c r="M23" s="255"/>
      <c r="N23" s="255"/>
      <c r="O23" s="255"/>
      <c r="P23" s="822">
        <f>ROUNDDOWN('入力(損益等)'!L31/Y13,0)</f>
        <v>0</v>
      </c>
      <c r="Q23" s="822"/>
      <c r="R23" s="822"/>
      <c r="S23" s="822"/>
      <c r="T23" s="256"/>
      <c r="U23" s="255"/>
      <c r="V23" s="206"/>
      <c r="W23" s="206"/>
      <c r="X23" s="207"/>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row>
    <row r="24" spans="2:106" ht="21" customHeight="1" x14ac:dyDescent="0.15">
      <c r="B24" s="206"/>
      <c r="C24" s="279"/>
      <c r="D24" s="255"/>
      <c r="E24" s="817" t="s">
        <v>15</v>
      </c>
      <c r="F24" s="817"/>
      <c r="G24" s="817"/>
      <c r="H24" s="817"/>
      <c r="I24" s="817"/>
      <c r="J24" s="817"/>
      <c r="K24" s="817">
        <f>+'入力(損益等)'!J32</f>
        <v>0</v>
      </c>
      <c r="L24" s="817"/>
      <c r="M24" s="817"/>
      <c r="N24" s="817"/>
      <c r="O24" s="817"/>
      <c r="P24" s="822">
        <f>ROUNDDOWN('入力(損益等)'!L32/Y13,0)</f>
        <v>0</v>
      </c>
      <c r="Q24" s="822"/>
      <c r="R24" s="822"/>
      <c r="S24" s="822"/>
      <c r="T24" s="258"/>
      <c r="U24" s="255"/>
      <c r="V24" s="206"/>
      <c r="W24" s="206"/>
      <c r="X24" s="207"/>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row>
    <row r="25" spans="2:106" ht="21" customHeight="1" x14ac:dyDescent="0.15">
      <c r="B25" s="206"/>
      <c r="C25" s="279"/>
      <c r="D25" s="255"/>
      <c r="E25" s="255" t="s">
        <v>16</v>
      </c>
      <c r="F25" s="255"/>
      <c r="G25" s="255"/>
      <c r="H25" s="255"/>
      <c r="I25" s="255"/>
      <c r="J25" s="817">
        <f>+'入力(損益等)'!J33</f>
        <v>0</v>
      </c>
      <c r="K25" s="817"/>
      <c r="L25" s="817"/>
      <c r="M25" s="817"/>
      <c r="N25" s="817"/>
      <c r="O25" s="817"/>
      <c r="P25" s="822">
        <f>ROUNDDOWN('入力(損益等)'!L33/Y13,0)</f>
        <v>0</v>
      </c>
      <c r="Q25" s="822"/>
      <c r="R25" s="822"/>
      <c r="S25" s="822"/>
      <c r="T25" s="258"/>
      <c r="U25" s="255"/>
      <c r="V25" s="206"/>
      <c r="W25" s="206"/>
      <c r="X25" s="207"/>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row>
    <row r="26" spans="2:106" ht="21" customHeight="1" x14ac:dyDescent="0.15">
      <c r="B26" s="206"/>
      <c r="C26" s="279"/>
      <c r="D26" s="255"/>
      <c r="E26" s="255" t="s">
        <v>17</v>
      </c>
      <c r="F26" s="255"/>
      <c r="G26" s="255"/>
      <c r="H26" s="255"/>
      <c r="I26" s="255"/>
      <c r="J26" s="255"/>
      <c r="K26" s="255"/>
      <c r="L26" s="255"/>
      <c r="M26" s="255"/>
      <c r="N26" s="255"/>
      <c r="O26" s="255"/>
      <c r="P26" s="822">
        <f>ROUNDDOWN('入力(損益等)'!L34/Y13,0)</f>
        <v>0</v>
      </c>
      <c r="Q26" s="822"/>
      <c r="R26" s="822"/>
      <c r="S26" s="822"/>
      <c r="T26" s="258"/>
      <c r="U26" s="255"/>
      <c r="V26" s="206"/>
      <c r="W26" s="206"/>
      <c r="X26" s="207"/>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row>
    <row r="27" spans="2:106" ht="21" customHeight="1" x14ac:dyDescent="0.15">
      <c r="B27" s="206"/>
      <c r="C27" s="279"/>
      <c r="D27" s="255"/>
      <c r="E27" s="255" t="s">
        <v>76</v>
      </c>
      <c r="F27" s="255"/>
      <c r="G27" s="255"/>
      <c r="H27" s="255"/>
      <c r="I27" s="255"/>
      <c r="J27" s="255">
        <f>+'入力(損益等)'!J35</f>
        <v>0</v>
      </c>
      <c r="K27" s="255"/>
      <c r="L27" s="255"/>
      <c r="M27" s="255"/>
      <c r="N27" s="255"/>
      <c r="O27" s="255"/>
      <c r="P27" s="822">
        <f>ROUNDDOWN('入力(損益等)'!L35/Y13,0)</f>
        <v>0</v>
      </c>
      <c r="Q27" s="822"/>
      <c r="R27" s="822"/>
      <c r="S27" s="822"/>
      <c r="T27" s="258"/>
      <c r="U27" s="255"/>
      <c r="V27" s="206"/>
      <c r="W27" s="206"/>
      <c r="X27" s="207"/>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row>
    <row r="28" spans="2:106" ht="21" customHeight="1" x14ac:dyDescent="0.15">
      <c r="B28" s="206"/>
      <c r="C28" s="279"/>
      <c r="D28" s="255"/>
      <c r="E28" s="255" t="s">
        <v>77</v>
      </c>
      <c r="F28" s="255"/>
      <c r="G28" s="255"/>
      <c r="H28" s="255"/>
      <c r="I28" s="255"/>
      <c r="J28" s="255">
        <f>+'入力(損益等)'!J36</f>
        <v>0</v>
      </c>
      <c r="K28" s="255"/>
      <c r="L28" s="255"/>
      <c r="M28" s="255"/>
      <c r="N28" s="255"/>
      <c r="O28" s="255"/>
      <c r="P28" s="822">
        <f>ROUNDDOWN('入力(損益等)'!L36/Y13,0)</f>
        <v>0</v>
      </c>
      <c r="Q28" s="822"/>
      <c r="R28" s="822"/>
      <c r="S28" s="822"/>
      <c r="T28" s="258"/>
      <c r="U28" s="255"/>
      <c r="V28" s="206"/>
      <c r="W28" s="206"/>
      <c r="X28" s="207"/>
      <c r="Y28" s="52"/>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row>
    <row r="29" spans="2:106" ht="21" customHeight="1" x14ac:dyDescent="0.15">
      <c r="B29" s="206"/>
      <c r="C29" s="279"/>
      <c r="D29" s="255"/>
      <c r="E29" s="255" t="s">
        <v>78</v>
      </c>
      <c r="F29" s="255"/>
      <c r="G29" s="255"/>
      <c r="H29" s="255"/>
      <c r="I29" s="255"/>
      <c r="J29" s="255">
        <f>+'入力(損益等)'!J37</f>
        <v>0</v>
      </c>
      <c r="K29" s="255"/>
      <c r="L29" s="255"/>
      <c r="M29" s="255"/>
      <c r="N29" s="255"/>
      <c r="O29" s="255"/>
      <c r="P29" s="822">
        <f>ROUNDDOWN('入力(損益等)'!L37/Y13,0)</f>
        <v>0</v>
      </c>
      <c r="Q29" s="822"/>
      <c r="R29" s="822"/>
      <c r="S29" s="822"/>
      <c r="T29" s="258"/>
      <c r="U29" s="255"/>
      <c r="V29" s="206"/>
      <c r="W29" s="206"/>
      <c r="X29" s="207"/>
      <c r="Y29" s="273"/>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row>
    <row r="30" spans="2:106" ht="21" customHeight="1" x14ac:dyDescent="0.15">
      <c r="B30" s="206"/>
      <c r="C30" s="279"/>
      <c r="D30" s="255"/>
      <c r="E30" s="255" t="s">
        <v>79</v>
      </c>
      <c r="F30" s="255"/>
      <c r="G30" s="255"/>
      <c r="H30" s="255"/>
      <c r="I30" s="255"/>
      <c r="J30" s="255"/>
      <c r="K30" s="255"/>
      <c r="L30" s="255"/>
      <c r="M30" s="255"/>
      <c r="N30" s="255"/>
      <c r="O30" s="255"/>
      <c r="P30" s="822">
        <f>ROUNDDOWN('入力(損益等)'!L38/Y13,0)</f>
        <v>0</v>
      </c>
      <c r="Q30" s="822"/>
      <c r="R30" s="822"/>
      <c r="S30" s="822"/>
      <c r="T30" s="258"/>
      <c r="U30" s="255"/>
      <c r="V30" s="206"/>
      <c r="W30" s="206"/>
      <c r="X30" s="207"/>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row>
    <row r="31" spans="2:106" ht="21" customHeight="1" x14ac:dyDescent="0.15">
      <c r="B31" s="206"/>
      <c r="C31" s="279"/>
      <c r="D31" s="255"/>
      <c r="E31" s="255" t="s">
        <v>80</v>
      </c>
      <c r="F31" s="255"/>
      <c r="G31" s="255"/>
      <c r="H31" s="255"/>
      <c r="I31" s="255"/>
      <c r="J31" s="255"/>
      <c r="K31" s="255"/>
      <c r="L31" s="255"/>
      <c r="M31" s="255"/>
      <c r="N31" s="255"/>
      <c r="O31" s="255"/>
      <c r="P31" s="822">
        <f>ROUNDDOWN('入力(損益等)'!L39/Y13,0)</f>
        <v>0</v>
      </c>
      <c r="Q31" s="822"/>
      <c r="R31" s="822"/>
      <c r="S31" s="822"/>
      <c r="T31" s="258"/>
      <c r="U31" s="255"/>
      <c r="V31" s="206"/>
      <c r="W31" s="206"/>
      <c r="X31" s="207"/>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row>
    <row r="32" spans="2:106" ht="21" customHeight="1" x14ac:dyDescent="0.15">
      <c r="B32" s="206"/>
      <c r="C32" s="279"/>
      <c r="D32" s="255"/>
      <c r="E32" s="255" t="s">
        <v>81</v>
      </c>
      <c r="F32" s="255"/>
      <c r="G32" s="255"/>
      <c r="H32" s="255"/>
      <c r="I32" s="255"/>
      <c r="J32" s="255">
        <f>+'入力(損益等)'!J40</f>
        <v>0</v>
      </c>
      <c r="K32" s="206"/>
      <c r="L32" s="206"/>
      <c r="M32" s="255"/>
      <c r="N32" s="255"/>
      <c r="O32" s="255"/>
      <c r="P32" s="830">
        <f>ROUNDDOWN('入力(損益等)'!L40/Y13,0)</f>
        <v>0</v>
      </c>
      <c r="Q32" s="830"/>
      <c r="R32" s="830"/>
      <c r="S32" s="830"/>
      <c r="T32" s="258"/>
      <c r="U32" s="255"/>
      <c r="V32" s="206"/>
      <c r="W32" s="206"/>
      <c r="X32" s="207"/>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row>
    <row r="33" spans="2:106" ht="21" customHeight="1" x14ac:dyDescent="0.15">
      <c r="B33" s="206"/>
      <c r="C33" s="279"/>
      <c r="D33" s="255"/>
      <c r="E33" s="255" t="s">
        <v>82</v>
      </c>
      <c r="F33" s="255"/>
      <c r="G33" s="255"/>
      <c r="H33" s="255"/>
      <c r="I33" s="255"/>
      <c r="J33" s="255"/>
      <c r="K33" s="255"/>
      <c r="L33" s="255"/>
      <c r="M33" s="255"/>
      <c r="N33" s="206"/>
      <c r="O33" s="255"/>
      <c r="P33" s="822">
        <f>ROUNDDOWN('入力(損益等)'!L41/Y13,0)</f>
        <v>0</v>
      </c>
      <c r="Q33" s="822"/>
      <c r="R33" s="822"/>
      <c r="S33" s="822"/>
      <c r="T33" s="258"/>
      <c r="U33" s="255"/>
      <c r="V33" s="206"/>
      <c r="W33" s="206"/>
      <c r="X33" s="207"/>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row>
    <row r="34" spans="2:106" ht="21" customHeight="1" x14ac:dyDescent="0.15">
      <c r="B34" s="206"/>
      <c r="C34" s="279"/>
      <c r="D34" s="255"/>
      <c r="E34" s="255" t="s">
        <v>83</v>
      </c>
      <c r="F34" s="255"/>
      <c r="G34" s="255"/>
      <c r="H34" s="255"/>
      <c r="I34" s="255"/>
      <c r="J34" s="255"/>
      <c r="K34" s="255"/>
      <c r="L34" s="817">
        <f>+'入力(損益等)'!J42</f>
        <v>0</v>
      </c>
      <c r="M34" s="817"/>
      <c r="N34" s="817"/>
      <c r="O34" s="817"/>
      <c r="P34" s="822">
        <f>ROUNDDOWN('入力(損益等)'!L42/Y13,0)</f>
        <v>0</v>
      </c>
      <c r="Q34" s="822"/>
      <c r="R34" s="822"/>
      <c r="S34" s="822"/>
      <c r="T34" s="258"/>
      <c r="U34" s="255"/>
      <c r="V34" s="206"/>
      <c r="W34" s="206"/>
      <c r="X34" s="207"/>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row>
    <row r="35" spans="2:106" ht="21" customHeight="1" x14ac:dyDescent="0.15">
      <c r="B35" s="206"/>
      <c r="C35" s="279"/>
      <c r="D35" s="255"/>
      <c r="E35" s="255" t="s">
        <v>84</v>
      </c>
      <c r="F35" s="255"/>
      <c r="G35" s="255"/>
      <c r="H35" s="255"/>
      <c r="I35" s="255"/>
      <c r="J35" s="255">
        <f>+'入力(損益等)'!J43</f>
        <v>0</v>
      </c>
      <c r="K35" s="255"/>
      <c r="L35" s="255"/>
      <c r="M35" s="282"/>
      <c r="N35" s="282"/>
      <c r="O35" s="282"/>
      <c r="P35" s="822">
        <f>ROUNDDOWN('入力(損益等)'!L43/Y13,0)</f>
        <v>0</v>
      </c>
      <c r="Q35" s="822"/>
      <c r="R35" s="822"/>
      <c r="S35" s="822"/>
      <c r="T35" s="258"/>
      <c r="U35" s="255"/>
      <c r="V35" s="206"/>
      <c r="W35" s="206"/>
      <c r="X35" s="207"/>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row>
    <row r="36" spans="2:106" ht="21" customHeight="1" x14ac:dyDescent="0.15">
      <c r="B36" s="206"/>
      <c r="C36" s="279"/>
      <c r="D36" s="255"/>
      <c r="E36" s="255" t="s">
        <v>85</v>
      </c>
      <c r="F36" s="255"/>
      <c r="G36" s="255"/>
      <c r="H36" s="255"/>
      <c r="I36" s="255"/>
      <c r="J36" s="255"/>
      <c r="K36" s="255"/>
      <c r="L36" s="255"/>
      <c r="M36" s="255"/>
      <c r="N36" s="206"/>
      <c r="O36" s="255"/>
      <c r="P36" s="822">
        <f>ROUNDDOWN('入力(損益等)'!L44/Y13,0)</f>
        <v>0</v>
      </c>
      <c r="Q36" s="822"/>
      <c r="R36" s="822"/>
      <c r="S36" s="822"/>
      <c r="T36" s="258"/>
      <c r="U36" s="255"/>
      <c r="V36" s="206"/>
      <c r="W36" s="206"/>
      <c r="X36" s="207"/>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row>
    <row r="37" spans="2:106" ht="21" customHeight="1" x14ac:dyDescent="0.15">
      <c r="B37" s="206"/>
      <c r="C37" s="279"/>
      <c r="D37" s="255"/>
      <c r="E37" s="255" t="s">
        <v>21</v>
      </c>
      <c r="F37" s="255"/>
      <c r="G37" s="255"/>
      <c r="H37" s="255"/>
      <c r="I37" s="255"/>
      <c r="J37" s="255">
        <f>+'入力(損益等)'!J45</f>
        <v>0</v>
      </c>
      <c r="K37" s="255"/>
      <c r="L37" s="255"/>
      <c r="M37" s="282"/>
      <c r="N37" s="282"/>
      <c r="O37" s="282"/>
      <c r="P37" s="822">
        <f>ROUNDDOWN('入力(損益等)'!L45/Y13,0)</f>
        <v>0</v>
      </c>
      <c r="Q37" s="822"/>
      <c r="R37" s="822"/>
      <c r="S37" s="822"/>
      <c r="T37" s="258"/>
      <c r="U37" s="255"/>
      <c r="V37" s="206"/>
      <c r="W37" s="206"/>
      <c r="X37" s="207"/>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row>
    <row r="38" spans="2:106" ht="21" customHeight="1" x14ac:dyDescent="0.15">
      <c r="B38" s="206"/>
      <c r="C38" s="279"/>
      <c r="D38" s="255"/>
      <c r="E38" s="255" t="s">
        <v>86</v>
      </c>
      <c r="F38" s="255"/>
      <c r="G38" s="255"/>
      <c r="H38" s="255"/>
      <c r="I38" s="255"/>
      <c r="J38" s="255">
        <f>+'入力(損益等)'!J46</f>
        <v>0</v>
      </c>
      <c r="K38" s="255"/>
      <c r="L38" s="255"/>
      <c r="M38" s="255"/>
      <c r="N38" s="255"/>
      <c r="O38" s="255"/>
      <c r="P38" s="822">
        <f>ROUNDDOWN('入力(損益等)'!L46/Y13,0)</f>
        <v>0</v>
      </c>
      <c r="Q38" s="822"/>
      <c r="R38" s="822"/>
      <c r="S38" s="822"/>
      <c r="T38" s="258"/>
      <c r="U38" s="255"/>
      <c r="V38" s="206"/>
      <c r="W38" s="206"/>
      <c r="X38" s="207"/>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row>
    <row r="39" spans="2:106" ht="21" customHeight="1" x14ac:dyDescent="0.15">
      <c r="B39" s="206"/>
      <c r="C39" s="279"/>
      <c r="D39" s="255"/>
      <c r="E39" s="255" t="s">
        <v>25</v>
      </c>
      <c r="F39" s="255"/>
      <c r="G39" s="255"/>
      <c r="H39" s="255"/>
      <c r="I39" s="255"/>
      <c r="J39" s="255"/>
      <c r="K39" s="255"/>
      <c r="L39" s="255"/>
      <c r="M39" s="255"/>
      <c r="N39" s="255"/>
      <c r="O39" s="255"/>
      <c r="P39" s="822">
        <f>ROUNDDOWN('入力(損益等)'!L47/Y13,0)</f>
        <v>0</v>
      </c>
      <c r="Q39" s="822"/>
      <c r="R39" s="822"/>
      <c r="S39" s="822"/>
      <c r="T39" s="256"/>
      <c r="U39" s="255"/>
      <c r="V39" s="206"/>
      <c r="W39" s="206"/>
      <c r="X39" s="206"/>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row>
    <row r="40" spans="2:106" ht="21" customHeight="1" x14ac:dyDescent="0.15">
      <c r="B40" s="206"/>
      <c r="C40" s="279"/>
      <c r="D40" s="255"/>
      <c r="E40" s="255" t="s">
        <v>523</v>
      </c>
      <c r="F40" s="255"/>
      <c r="G40" s="255"/>
      <c r="H40" s="255"/>
      <c r="I40" s="255"/>
      <c r="J40" s="255">
        <f>+'入力(損益等)'!J48</f>
        <v>0</v>
      </c>
      <c r="K40" s="255"/>
      <c r="L40" s="255"/>
      <c r="M40" s="206"/>
      <c r="N40" s="206"/>
      <c r="O40" s="206"/>
      <c r="P40" s="822">
        <f>ROUNDDOWN('入力(損益等)'!L48/Y13,0)</f>
        <v>0</v>
      </c>
      <c r="Q40" s="822"/>
      <c r="R40" s="822"/>
      <c r="S40" s="822"/>
      <c r="T40" s="258"/>
      <c r="U40" s="255"/>
      <c r="V40" s="206"/>
      <c r="W40" s="206"/>
      <c r="X40" s="206"/>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row>
    <row r="41" spans="2:106" ht="21" customHeight="1" x14ac:dyDescent="0.15">
      <c r="B41" s="206"/>
      <c r="C41" s="279"/>
      <c r="D41" s="255"/>
      <c r="E41" s="255" t="s">
        <v>27</v>
      </c>
      <c r="F41" s="255"/>
      <c r="G41" s="255"/>
      <c r="H41" s="255"/>
      <c r="I41" s="255"/>
      <c r="J41" s="255"/>
      <c r="K41" s="255"/>
      <c r="L41" s="255"/>
      <c r="M41" s="255"/>
      <c r="N41" s="255"/>
      <c r="O41" s="255"/>
      <c r="P41" s="822">
        <f>ROUNDDOWN('入力(損益等)'!L49/Y13,0)</f>
        <v>0</v>
      </c>
      <c r="Q41" s="822"/>
      <c r="R41" s="822"/>
      <c r="S41" s="822"/>
      <c r="T41" s="258"/>
      <c r="U41" s="255"/>
      <c r="V41" s="206"/>
      <c r="W41" s="206"/>
      <c r="X41" s="206"/>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row>
    <row r="42" spans="2:106" ht="21" customHeight="1" x14ac:dyDescent="0.15">
      <c r="B42" s="206"/>
      <c r="C42" s="279"/>
      <c r="D42" s="255"/>
      <c r="E42" s="255" t="s">
        <v>29</v>
      </c>
      <c r="F42" s="255"/>
      <c r="G42" s="255"/>
      <c r="H42" s="255"/>
      <c r="I42" s="255"/>
      <c r="J42" s="255"/>
      <c r="K42" s="255"/>
      <c r="L42" s="255"/>
      <c r="M42" s="255"/>
      <c r="N42" s="255"/>
      <c r="O42" s="255"/>
      <c r="P42" s="822">
        <f>ROUNDDOWN('入力(損益等)'!L50/Y13,0)</f>
        <v>0</v>
      </c>
      <c r="Q42" s="822"/>
      <c r="R42" s="822"/>
      <c r="S42" s="822"/>
      <c r="T42" s="258"/>
      <c r="U42" s="255"/>
      <c r="V42" s="206"/>
      <c r="W42" s="206"/>
      <c r="X42" s="206"/>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row>
    <row r="43" spans="2:106" ht="21" customHeight="1" x14ac:dyDescent="0.15">
      <c r="B43" s="206"/>
      <c r="C43" s="279"/>
      <c r="D43" s="279"/>
      <c r="E43" s="261">
        <f>+'入力(損益等)'!D51</f>
        <v>0</v>
      </c>
      <c r="F43" s="279"/>
      <c r="G43" s="279"/>
      <c r="H43" s="255"/>
      <c r="I43" s="255"/>
      <c r="J43" s="255"/>
      <c r="K43" s="255"/>
      <c r="L43" s="255"/>
      <c r="M43" s="255"/>
      <c r="N43" s="255"/>
      <c r="O43" s="255"/>
      <c r="P43" s="829">
        <f>ROUNDDOWN('入力(損益等)'!L51/Y13,0)</f>
        <v>0</v>
      </c>
      <c r="Q43" s="829"/>
      <c r="R43" s="829"/>
      <c r="S43" s="829"/>
      <c r="T43" s="255"/>
      <c r="U43" s="255"/>
      <c r="V43" s="206"/>
      <c r="W43" s="206"/>
      <c r="X43" s="206"/>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row>
    <row r="44" spans="2:106" ht="21" customHeight="1" x14ac:dyDescent="0.15">
      <c r="B44" s="38"/>
      <c r="C44" s="40"/>
      <c r="D44" s="38"/>
      <c r="E44" s="38"/>
      <c r="F44" s="38"/>
      <c r="G44" s="38"/>
      <c r="H44" s="38"/>
      <c r="I44" s="38"/>
      <c r="J44" s="38"/>
      <c r="K44" s="38"/>
      <c r="L44" s="38"/>
      <c r="M44" s="38"/>
      <c r="N44" s="38"/>
      <c r="O44" s="59"/>
      <c r="P44" s="59"/>
      <c r="Q44" s="59"/>
      <c r="R44" s="59"/>
      <c r="S44" s="59"/>
      <c r="T44" s="59"/>
      <c r="U44" s="59"/>
      <c r="V44" s="38"/>
      <c r="W44" s="38"/>
      <c r="X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row>
    <row r="45" spans="2:106" ht="21" customHeight="1" x14ac:dyDescent="0.15">
      <c r="B45" s="38"/>
      <c r="C45" s="40"/>
      <c r="D45" s="38"/>
      <c r="E45" s="38"/>
      <c r="F45" s="38"/>
      <c r="G45" s="38"/>
      <c r="H45" s="38"/>
      <c r="I45" s="38"/>
      <c r="J45" s="38"/>
      <c r="K45" s="38"/>
      <c r="L45" s="38"/>
      <c r="M45" s="38"/>
      <c r="N45" s="38"/>
      <c r="O45" s="38"/>
      <c r="P45" s="38"/>
      <c r="Q45" s="38"/>
      <c r="R45" s="38"/>
      <c r="S45" s="38"/>
      <c r="T45" s="38"/>
      <c r="U45" s="38"/>
      <c r="V45" s="38"/>
      <c r="W45" s="38"/>
      <c r="X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row>
    <row r="46" spans="2:106" ht="21" customHeight="1" x14ac:dyDescent="0.15">
      <c r="B46" s="38"/>
      <c r="C46" s="40"/>
      <c r="D46" s="38"/>
      <c r="E46" s="38"/>
      <c r="F46" s="38"/>
      <c r="G46" s="38"/>
      <c r="H46" s="38"/>
      <c r="I46" s="38"/>
      <c r="J46" s="38"/>
      <c r="K46" s="38"/>
      <c r="L46" s="38"/>
      <c r="M46" s="38"/>
      <c r="N46" s="38"/>
      <c r="O46" s="38"/>
      <c r="P46" s="38"/>
      <c r="Q46" s="38"/>
      <c r="R46" s="38"/>
      <c r="S46" s="38"/>
      <c r="T46" s="38"/>
      <c r="U46" s="38"/>
      <c r="V46" s="38"/>
      <c r="W46" s="38"/>
      <c r="X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row>
    <row r="47" spans="2:106" ht="21" customHeight="1" x14ac:dyDescent="0.15">
      <c r="B47" s="38"/>
      <c r="C47" s="40"/>
      <c r="D47" s="38"/>
      <c r="E47" s="38"/>
      <c r="F47" s="38"/>
      <c r="G47" s="38"/>
      <c r="H47" s="38"/>
      <c r="I47" s="38"/>
      <c r="J47" s="38"/>
      <c r="K47" s="38"/>
      <c r="L47" s="38"/>
      <c r="M47" s="38"/>
      <c r="N47" s="38"/>
      <c r="O47" s="38"/>
      <c r="P47" s="38"/>
      <c r="Q47" s="38"/>
      <c r="R47" s="38"/>
      <c r="S47" s="38"/>
      <c r="T47" s="38"/>
      <c r="U47" s="38"/>
      <c r="V47" s="38"/>
      <c r="W47" s="38"/>
      <c r="X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row>
    <row r="48" spans="2:106" ht="21" customHeight="1" x14ac:dyDescent="0.15">
      <c r="B48" s="38"/>
      <c r="C48" s="40"/>
      <c r="D48" s="38"/>
      <c r="E48" s="38"/>
      <c r="F48" s="38"/>
      <c r="G48" s="38"/>
      <c r="H48" s="38"/>
      <c r="I48" s="38"/>
      <c r="J48" s="38"/>
      <c r="K48" s="38"/>
      <c r="L48" s="38"/>
      <c r="M48" s="38"/>
      <c r="N48" s="38"/>
      <c r="O48" s="38"/>
      <c r="P48" s="38"/>
      <c r="Q48" s="38"/>
      <c r="R48" s="38"/>
      <c r="S48" s="38"/>
      <c r="T48" s="38"/>
      <c r="U48" s="38"/>
      <c r="V48" s="38"/>
      <c r="W48" s="38"/>
      <c r="X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row>
    <row r="49" spans="2:106" ht="21" customHeight="1" x14ac:dyDescent="0.15">
      <c r="B49" s="38"/>
      <c r="C49" s="40"/>
      <c r="D49" s="38"/>
      <c r="E49" s="38"/>
      <c r="F49" s="38"/>
      <c r="G49" s="38"/>
      <c r="H49" s="38"/>
      <c r="I49" s="38"/>
      <c r="J49" s="38"/>
      <c r="K49" s="38"/>
      <c r="L49" s="38"/>
      <c r="M49" s="38"/>
      <c r="N49" s="38"/>
      <c r="O49" s="38"/>
      <c r="P49" s="38"/>
      <c r="Q49" s="38"/>
      <c r="R49" s="38"/>
      <c r="S49" s="38"/>
      <c r="T49" s="38"/>
      <c r="U49" s="38"/>
      <c r="V49" s="38"/>
      <c r="W49" s="38"/>
      <c r="X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row>
    <row r="50" spans="2:106" ht="21" customHeight="1" x14ac:dyDescent="0.15">
      <c r="B50" s="38"/>
      <c r="C50" s="40"/>
      <c r="D50" s="38"/>
      <c r="E50" s="38"/>
      <c r="F50" s="38"/>
      <c r="G50" s="38"/>
      <c r="H50" s="38"/>
      <c r="I50" s="38"/>
      <c r="J50" s="38"/>
      <c r="K50" s="38"/>
      <c r="L50" s="38"/>
      <c r="M50" s="38"/>
      <c r="N50" s="38"/>
      <c r="O50" s="38"/>
      <c r="P50" s="38"/>
      <c r="Q50" s="38"/>
      <c r="R50" s="38"/>
      <c r="S50" s="38"/>
      <c r="T50" s="38"/>
      <c r="U50" s="38"/>
      <c r="V50" s="38"/>
      <c r="W50" s="38"/>
      <c r="X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row>
    <row r="51" spans="2:106" ht="21" customHeight="1" x14ac:dyDescent="0.15">
      <c r="B51" s="38"/>
      <c r="C51" s="40"/>
      <c r="D51" s="38"/>
      <c r="E51" s="38"/>
      <c r="F51" s="38"/>
      <c r="G51" s="38"/>
      <c r="H51" s="38"/>
      <c r="I51" s="38"/>
      <c r="J51" s="38"/>
      <c r="K51" s="38"/>
      <c r="L51" s="38"/>
      <c r="M51" s="38"/>
      <c r="N51" s="38"/>
      <c r="O51" s="38"/>
      <c r="P51" s="38"/>
      <c r="Q51" s="38"/>
      <c r="R51" s="38"/>
      <c r="S51" s="38"/>
      <c r="T51" s="38"/>
      <c r="U51" s="38"/>
      <c r="V51" s="38"/>
      <c r="W51" s="38"/>
      <c r="X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row>
    <row r="52" spans="2:106" ht="21" customHeight="1" x14ac:dyDescent="0.15">
      <c r="B52" s="38"/>
      <c r="C52" s="40"/>
      <c r="D52" s="38"/>
      <c r="E52" s="38"/>
      <c r="F52" s="38"/>
      <c r="G52" s="38"/>
      <c r="H52" s="38"/>
      <c r="I52" s="38"/>
      <c r="J52" s="38"/>
      <c r="K52" s="38"/>
      <c r="L52" s="38"/>
      <c r="M52" s="38"/>
      <c r="N52" s="38"/>
      <c r="O52" s="38"/>
      <c r="P52" s="38"/>
      <c r="Q52" s="38"/>
      <c r="R52" s="38"/>
      <c r="S52" s="38"/>
      <c r="T52" s="38"/>
      <c r="U52" s="38"/>
      <c r="V52" s="38"/>
      <c r="W52" s="38"/>
      <c r="X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row>
    <row r="53" spans="2:106" ht="21" customHeight="1" x14ac:dyDescent="0.15">
      <c r="B53" s="38"/>
      <c r="C53" s="40"/>
      <c r="D53" s="38"/>
      <c r="E53" s="38"/>
      <c r="F53" s="38"/>
      <c r="G53" s="38"/>
      <c r="H53" s="38"/>
      <c r="I53" s="38"/>
      <c r="J53" s="38"/>
      <c r="K53" s="38"/>
      <c r="L53" s="38"/>
      <c r="M53" s="38"/>
      <c r="N53" s="38"/>
      <c r="O53" s="38"/>
      <c r="P53" s="38"/>
      <c r="Q53" s="38"/>
      <c r="R53" s="38"/>
      <c r="S53" s="38"/>
      <c r="T53" s="38"/>
      <c r="U53" s="38"/>
      <c r="V53" s="38"/>
      <c r="W53" s="38"/>
      <c r="X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row>
    <row r="54" spans="2:106" ht="21" customHeight="1" x14ac:dyDescent="0.15">
      <c r="B54" s="38"/>
      <c r="C54" s="40"/>
      <c r="D54" s="38"/>
      <c r="E54" s="38"/>
      <c r="F54" s="38"/>
      <c r="G54" s="38"/>
      <c r="H54" s="38"/>
      <c r="I54" s="38"/>
      <c r="J54" s="38"/>
      <c r="K54" s="38"/>
      <c r="L54" s="38"/>
      <c r="M54" s="38"/>
      <c r="N54" s="38"/>
      <c r="O54" s="38"/>
      <c r="P54" s="38"/>
      <c r="Q54" s="38"/>
      <c r="R54" s="38"/>
      <c r="S54" s="38"/>
      <c r="T54" s="38"/>
      <c r="U54" s="38"/>
      <c r="V54" s="38"/>
      <c r="W54" s="38"/>
      <c r="X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row>
    <row r="55" spans="2:106" ht="21" customHeight="1" x14ac:dyDescent="0.15">
      <c r="B55" s="38"/>
      <c r="C55" s="40"/>
      <c r="D55" s="38"/>
      <c r="E55" s="38"/>
      <c r="F55" s="38"/>
      <c r="G55" s="38"/>
      <c r="H55" s="38"/>
      <c r="I55" s="38"/>
      <c r="J55" s="38"/>
      <c r="K55" s="38"/>
      <c r="L55" s="38"/>
      <c r="M55" s="38"/>
      <c r="N55" s="38"/>
      <c r="O55" s="38"/>
      <c r="P55" s="38"/>
      <c r="Q55" s="38"/>
      <c r="R55" s="38"/>
      <c r="S55" s="38"/>
      <c r="T55" s="38"/>
      <c r="U55" s="38"/>
      <c r="V55" s="38"/>
      <c r="W55" s="38"/>
      <c r="X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row>
    <row r="56" spans="2:106" ht="21" customHeight="1" x14ac:dyDescent="0.15">
      <c r="B56" s="38"/>
      <c r="C56" s="40"/>
      <c r="D56" s="38"/>
      <c r="E56" s="38"/>
      <c r="F56" s="38"/>
      <c r="G56" s="38"/>
      <c r="H56" s="38"/>
      <c r="I56" s="38"/>
      <c r="J56" s="38"/>
      <c r="K56" s="38"/>
      <c r="L56" s="38"/>
      <c r="M56" s="38"/>
      <c r="N56" s="38"/>
      <c r="O56" s="38"/>
      <c r="P56" s="38"/>
      <c r="Q56" s="38"/>
      <c r="R56" s="38"/>
      <c r="S56" s="38"/>
      <c r="T56" s="38"/>
      <c r="U56" s="38"/>
      <c r="V56" s="38"/>
      <c r="W56" s="38"/>
      <c r="X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row>
    <row r="57" spans="2:106" ht="21" customHeight="1" x14ac:dyDescent="0.15">
      <c r="B57" s="38"/>
      <c r="C57" s="40"/>
      <c r="D57" s="38"/>
      <c r="E57" s="38"/>
      <c r="F57" s="38"/>
      <c r="G57" s="38"/>
      <c r="H57" s="38"/>
      <c r="I57" s="38"/>
      <c r="J57" s="38"/>
      <c r="K57" s="38"/>
      <c r="L57" s="38"/>
      <c r="M57" s="38"/>
      <c r="N57" s="38"/>
      <c r="O57" s="38"/>
      <c r="P57" s="38"/>
      <c r="Q57" s="38"/>
      <c r="R57" s="38"/>
      <c r="S57" s="38"/>
      <c r="T57" s="38"/>
      <c r="U57" s="38"/>
      <c r="V57" s="38"/>
      <c r="W57" s="38"/>
      <c r="X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row>
    <row r="58" spans="2:106" ht="21" customHeight="1" x14ac:dyDescent="0.15">
      <c r="B58" s="38"/>
      <c r="C58" s="40"/>
      <c r="D58" s="38"/>
      <c r="E58" s="38"/>
      <c r="F58" s="38"/>
      <c r="G58" s="38"/>
      <c r="H58" s="38"/>
      <c r="I58" s="38"/>
      <c r="J58" s="38"/>
      <c r="K58" s="38"/>
      <c r="L58" s="38"/>
      <c r="M58" s="38"/>
      <c r="N58" s="38"/>
      <c r="O58" s="38"/>
      <c r="P58" s="38"/>
      <c r="Q58" s="38"/>
      <c r="R58" s="38"/>
      <c r="S58" s="38"/>
      <c r="T58" s="38"/>
      <c r="U58" s="38"/>
      <c r="V58" s="38"/>
      <c r="W58" s="38"/>
      <c r="X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row>
    <row r="59" spans="2:106" ht="21" customHeight="1" x14ac:dyDescent="0.15">
      <c r="B59" s="38"/>
      <c r="C59" s="40"/>
      <c r="D59" s="38"/>
      <c r="E59" s="38"/>
      <c r="F59" s="38"/>
      <c r="G59" s="38"/>
      <c r="H59" s="38"/>
      <c r="I59" s="38"/>
      <c r="J59" s="38"/>
      <c r="K59" s="38"/>
      <c r="L59" s="38"/>
      <c r="M59" s="38"/>
      <c r="N59" s="38"/>
      <c r="O59" s="38"/>
      <c r="P59" s="38"/>
      <c r="Q59" s="38"/>
      <c r="R59" s="38"/>
      <c r="S59" s="38"/>
      <c r="T59" s="38"/>
      <c r="U59" s="38"/>
      <c r="V59" s="38"/>
      <c r="W59" s="38"/>
      <c r="X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row>
    <row r="60" spans="2:106" ht="21" customHeight="1" x14ac:dyDescent="0.15">
      <c r="B60" s="38"/>
      <c r="C60" s="40"/>
      <c r="D60" s="38"/>
      <c r="E60" s="38"/>
      <c r="F60" s="38"/>
      <c r="G60" s="38"/>
      <c r="H60" s="38"/>
      <c r="I60" s="38"/>
      <c r="J60" s="38"/>
      <c r="K60" s="38"/>
      <c r="L60" s="38"/>
      <c r="M60" s="38"/>
      <c r="N60" s="38"/>
      <c r="O60" s="38"/>
      <c r="P60" s="38"/>
      <c r="Q60" s="38"/>
      <c r="R60" s="38"/>
      <c r="S60" s="38"/>
      <c r="T60" s="38"/>
      <c r="U60" s="38"/>
      <c r="V60" s="38"/>
      <c r="W60" s="38"/>
      <c r="X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row>
    <row r="61" spans="2:106" ht="21" customHeight="1" x14ac:dyDescent="0.15">
      <c r="B61" s="38"/>
      <c r="C61" s="40"/>
      <c r="D61" s="38"/>
      <c r="E61" s="38"/>
      <c r="F61" s="38"/>
      <c r="G61" s="38"/>
      <c r="H61" s="38"/>
      <c r="I61" s="38"/>
      <c r="J61" s="38"/>
      <c r="K61" s="38"/>
      <c r="L61" s="38"/>
      <c r="M61" s="38"/>
      <c r="N61" s="38"/>
      <c r="O61" s="38"/>
      <c r="P61" s="38"/>
      <c r="Q61" s="38"/>
      <c r="R61" s="38"/>
      <c r="S61" s="38"/>
      <c r="T61" s="38"/>
      <c r="U61" s="38"/>
      <c r="V61" s="38"/>
      <c r="W61" s="38"/>
      <c r="X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row>
    <row r="62" spans="2:106" ht="21" customHeight="1" x14ac:dyDescent="0.15">
      <c r="B62" s="38"/>
      <c r="C62" s="40"/>
      <c r="D62" s="38"/>
      <c r="E62" s="38"/>
      <c r="F62" s="38"/>
      <c r="G62" s="38"/>
      <c r="H62" s="38"/>
      <c r="I62" s="38"/>
      <c r="J62" s="38"/>
      <c r="K62" s="38"/>
      <c r="L62" s="38"/>
      <c r="M62" s="38"/>
      <c r="N62" s="38"/>
      <c r="O62" s="38"/>
      <c r="P62" s="38"/>
      <c r="Q62" s="38"/>
      <c r="R62" s="38"/>
      <c r="S62" s="38"/>
      <c r="T62" s="38"/>
      <c r="U62" s="38"/>
      <c r="V62" s="38"/>
      <c r="W62" s="38"/>
      <c r="X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row>
    <row r="63" spans="2:106" ht="21" customHeight="1" x14ac:dyDescent="0.15">
      <c r="B63" s="38"/>
      <c r="C63" s="40"/>
      <c r="D63" s="38"/>
      <c r="E63" s="38"/>
      <c r="F63" s="38"/>
      <c r="G63" s="38"/>
      <c r="H63" s="38"/>
      <c r="I63" s="38"/>
      <c r="J63" s="38"/>
      <c r="K63" s="38"/>
      <c r="L63" s="38"/>
      <c r="M63" s="38"/>
      <c r="N63" s="38"/>
      <c r="O63" s="38"/>
      <c r="P63" s="38"/>
      <c r="Q63" s="38"/>
      <c r="R63" s="38"/>
      <c r="S63" s="38"/>
      <c r="T63" s="38"/>
      <c r="U63" s="38"/>
      <c r="V63" s="38"/>
      <c r="W63" s="38"/>
      <c r="X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row>
    <row r="64" spans="2:106" ht="21" customHeight="1" x14ac:dyDescent="0.15">
      <c r="B64" s="38"/>
      <c r="C64" s="40"/>
      <c r="D64" s="38"/>
      <c r="E64" s="38"/>
      <c r="F64" s="38"/>
      <c r="G64" s="38"/>
      <c r="H64" s="38"/>
      <c r="I64" s="38"/>
      <c r="J64" s="38"/>
      <c r="K64" s="38"/>
      <c r="L64" s="38"/>
      <c r="M64" s="38"/>
      <c r="N64" s="38"/>
      <c r="O64" s="38"/>
      <c r="P64" s="38"/>
      <c r="Q64" s="38"/>
      <c r="R64" s="38"/>
      <c r="S64" s="38"/>
      <c r="T64" s="38"/>
      <c r="U64" s="38"/>
      <c r="V64" s="38"/>
      <c r="W64" s="38"/>
      <c r="X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row>
    <row r="65" spans="2:106" ht="21" customHeight="1" x14ac:dyDescent="0.15">
      <c r="B65" s="38"/>
      <c r="C65" s="40"/>
      <c r="D65" s="38"/>
      <c r="E65" s="38"/>
      <c r="F65" s="38"/>
      <c r="G65" s="38"/>
      <c r="H65" s="38"/>
      <c r="I65" s="38"/>
      <c r="J65" s="38"/>
      <c r="K65" s="38"/>
      <c r="L65" s="38"/>
      <c r="M65" s="38"/>
      <c r="N65" s="38"/>
      <c r="O65" s="38"/>
      <c r="P65" s="38"/>
      <c r="Q65" s="38"/>
      <c r="R65" s="38"/>
      <c r="S65" s="38"/>
      <c r="T65" s="38"/>
      <c r="U65" s="38"/>
      <c r="V65" s="38"/>
      <c r="W65" s="38"/>
      <c r="X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row>
    <row r="66" spans="2:106" ht="21" customHeight="1" x14ac:dyDescent="0.15">
      <c r="B66" s="38"/>
      <c r="C66" s="40"/>
      <c r="D66" s="38"/>
      <c r="E66" s="38"/>
      <c r="F66" s="38"/>
      <c r="G66" s="38"/>
      <c r="H66" s="38"/>
      <c r="I66" s="38"/>
      <c r="J66" s="38"/>
      <c r="K66" s="38"/>
      <c r="L66" s="38"/>
      <c r="M66" s="38"/>
      <c r="N66" s="38"/>
      <c r="O66" s="38"/>
      <c r="P66" s="38"/>
      <c r="Q66" s="38"/>
      <c r="R66" s="38"/>
      <c r="S66" s="38"/>
      <c r="T66" s="38"/>
      <c r="U66" s="38"/>
      <c r="V66" s="38"/>
      <c r="W66" s="38"/>
      <c r="X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row>
    <row r="67" spans="2:106" ht="21" customHeight="1" x14ac:dyDescent="0.15">
      <c r="B67" s="38"/>
      <c r="C67" s="40"/>
      <c r="D67" s="38"/>
      <c r="E67" s="38"/>
      <c r="F67" s="38"/>
      <c r="G67" s="38"/>
      <c r="H67" s="38"/>
      <c r="I67" s="38"/>
      <c r="J67" s="38"/>
      <c r="K67" s="38"/>
      <c r="L67" s="38"/>
      <c r="M67" s="38"/>
      <c r="N67" s="38"/>
      <c r="O67" s="38"/>
      <c r="P67" s="38"/>
      <c r="Q67" s="38"/>
      <c r="R67" s="38"/>
      <c r="S67" s="38"/>
      <c r="T67" s="38"/>
      <c r="U67" s="38"/>
      <c r="V67" s="38"/>
      <c r="W67" s="38"/>
      <c r="X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row>
    <row r="68" spans="2:106" ht="21" customHeight="1" x14ac:dyDescent="0.15">
      <c r="B68" s="38"/>
      <c r="C68" s="40"/>
      <c r="D68" s="38"/>
      <c r="E68" s="38"/>
      <c r="F68" s="38"/>
      <c r="G68" s="38"/>
      <c r="H68" s="38"/>
      <c r="I68" s="38"/>
      <c r="J68" s="38"/>
      <c r="K68" s="38"/>
      <c r="L68" s="38"/>
      <c r="M68" s="38"/>
      <c r="N68" s="38"/>
      <c r="O68" s="38"/>
      <c r="P68" s="38"/>
      <c r="Q68" s="38"/>
      <c r="R68" s="38"/>
      <c r="S68" s="38"/>
      <c r="T68" s="38"/>
      <c r="U68" s="38"/>
      <c r="V68" s="38"/>
      <c r="W68" s="38"/>
      <c r="X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row>
    <row r="69" spans="2:106" ht="21" customHeight="1" x14ac:dyDescent="0.15">
      <c r="B69" s="38"/>
      <c r="C69" s="40"/>
      <c r="D69" s="38"/>
      <c r="E69" s="38"/>
      <c r="F69" s="38"/>
      <c r="G69" s="38"/>
      <c r="H69" s="38"/>
      <c r="I69" s="38"/>
      <c r="J69" s="38"/>
      <c r="K69" s="38"/>
      <c r="L69" s="38"/>
      <c r="M69" s="38"/>
      <c r="N69" s="38"/>
      <c r="O69" s="38"/>
      <c r="P69" s="38"/>
      <c r="Q69" s="38"/>
      <c r="R69" s="38"/>
      <c r="S69" s="38"/>
      <c r="T69" s="38"/>
      <c r="U69" s="38"/>
      <c r="V69" s="38"/>
      <c r="W69" s="38"/>
      <c r="X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row>
    <row r="70" spans="2:106" ht="21" customHeight="1" x14ac:dyDescent="0.15">
      <c r="B70" s="38"/>
      <c r="C70" s="40"/>
      <c r="D70" s="38"/>
      <c r="E70" s="38"/>
      <c r="F70" s="38"/>
      <c r="G70" s="38"/>
      <c r="H70" s="38"/>
      <c r="I70" s="38"/>
      <c r="J70" s="38"/>
      <c r="K70" s="38"/>
      <c r="L70" s="38"/>
      <c r="M70" s="38"/>
      <c r="N70" s="38"/>
      <c r="O70" s="38"/>
      <c r="P70" s="38"/>
      <c r="Q70" s="38"/>
      <c r="R70" s="38"/>
      <c r="S70" s="38"/>
      <c r="T70" s="38"/>
      <c r="U70" s="38"/>
      <c r="V70" s="38"/>
      <c r="W70" s="38"/>
      <c r="X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row>
    <row r="71" spans="2:106" ht="21" customHeight="1" x14ac:dyDescent="0.15">
      <c r="B71" s="38"/>
      <c r="C71" s="40"/>
      <c r="D71" s="38"/>
      <c r="E71" s="38"/>
      <c r="F71" s="38"/>
      <c r="G71" s="38"/>
      <c r="H71" s="38"/>
      <c r="I71" s="38"/>
      <c r="J71" s="38"/>
      <c r="K71" s="38"/>
      <c r="L71" s="38"/>
      <c r="M71" s="38"/>
      <c r="N71" s="38"/>
      <c r="O71" s="38"/>
      <c r="P71" s="38"/>
      <c r="Q71" s="38"/>
      <c r="R71" s="38"/>
      <c r="S71" s="38"/>
      <c r="T71" s="38"/>
      <c r="U71" s="38"/>
      <c r="V71" s="38"/>
      <c r="W71" s="38"/>
      <c r="X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row>
    <row r="72" spans="2:106" ht="21" customHeight="1" x14ac:dyDescent="0.15">
      <c r="B72" s="38"/>
      <c r="C72" s="40"/>
      <c r="D72" s="38"/>
      <c r="E72" s="38"/>
      <c r="F72" s="38"/>
      <c r="G72" s="38"/>
      <c r="H72" s="38"/>
      <c r="I72" s="38"/>
      <c r="J72" s="38"/>
      <c r="K72" s="38"/>
      <c r="L72" s="38"/>
      <c r="M72" s="38"/>
      <c r="N72" s="38"/>
      <c r="O72" s="38"/>
      <c r="P72" s="38"/>
      <c r="Q72" s="38"/>
      <c r="R72" s="38"/>
      <c r="S72" s="38"/>
      <c r="T72" s="38"/>
      <c r="U72" s="38"/>
      <c r="V72" s="38"/>
      <c r="W72" s="38"/>
      <c r="X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row>
    <row r="73" spans="2:106" ht="21" customHeight="1" x14ac:dyDescent="0.15">
      <c r="B73" s="38"/>
      <c r="C73" s="40"/>
      <c r="D73" s="38"/>
      <c r="E73" s="38"/>
      <c r="F73" s="38"/>
      <c r="G73" s="38"/>
      <c r="H73" s="38"/>
      <c r="I73" s="38"/>
      <c r="J73" s="38"/>
      <c r="K73" s="38"/>
      <c r="L73" s="38"/>
      <c r="M73" s="38"/>
      <c r="N73" s="38"/>
      <c r="O73" s="38"/>
      <c r="P73" s="38"/>
      <c r="Q73" s="38"/>
      <c r="R73" s="38"/>
      <c r="S73" s="38"/>
      <c r="T73" s="38"/>
      <c r="U73" s="38"/>
      <c r="V73" s="38"/>
      <c r="W73" s="38"/>
      <c r="X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row>
  </sheetData>
  <sheetProtection algorithmName="SHA-512" hashValue="8MrqXmmZt5wSZUXEsD3hFJEceCcjs3JhEXxT3xSPgRsKxX0ye4yNkmDPHhOM1dgm+mCk1bYtPGzHC6RCzhTCrQ==" saltValue="BSXMbTk2WvA/bLTrMNMjVQ==" spinCount="100000" sheet="1" selectLockedCells="1"/>
  <mergeCells count="36">
    <mergeCell ref="P43:S43"/>
    <mergeCell ref="L34:O34"/>
    <mergeCell ref="P37:S37"/>
    <mergeCell ref="P31:S31"/>
    <mergeCell ref="P30:S30"/>
    <mergeCell ref="P32:S32"/>
    <mergeCell ref="P23:S23"/>
    <mergeCell ref="P25:S25"/>
    <mergeCell ref="P28:S28"/>
    <mergeCell ref="K24:O24"/>
    <mergeCell ref="E24:J24"/>
    <mergeCell ref="J25:O25"/>
    <mergeCell ref="V19:W19"/>
    <mergeCell ref="P14:S14"/>
    <mergeCell ref="V16:W16"/>
    <mergeCell ref="R11:X11"/>
    <mergeCell ref="P15:S15"/>
    <mergeCell ref="P17:S17"/>
    <mergeCell ref="P18:S18"/>
    <mergeCell ref="P11:Q11"/>
    <mergeCell ref="K7:R7"/>
    <mergeCell ref="P41:S41"/>
    <mergeCell ref="P42:S42"/>
    <mergeCell ref="P33:S33"/>
    <mergeCell ref="P34:S34"/>
    <mergeCell ref="P39:S39"/>
    <mergeCell ref="P40:S40"/>
    <mergeCell ref="P38:S38"/>
    <mergeCell ref="P35:S35"/>
    <mergeCell ref="P36:S36"/>
    <mergeCell ref="P20:S20"/>
    <mergeCell ref="P21:S21"/>
    <mergeCell ref="P29:S29"/>
    <mergeCell ref="P27:S27"/>
    <mergeCell ref="P26:S26"/>
    <mergeCell ref="P24:S24"/>
  </mergeCells>
  <phoneticPr fontId="2"/>
  <printOptions horizontalCentered="1"/>
  <pageMargins left="0.76" right="0.49" top="0.61" bottom="0.41" header="0.27559055118110237" footer="0.1968503937007874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K57"/>
  <sheetViews>
    <sheetView showRowColHeaders="0" showZeros="0" zoomScale="90" zoomScaleNormal="90" workbookViewId="0"/>
  </sheetViews>
  <sheetFormatPr defaultColWidth="2.25" defaultRowHeight="21" customHeight="1" x14ac:dyDescent="0.15"/>
  <cols>
    <col min="1" max="1" width="1.75" style="38" customWidth="1"/>
    <col min="2" max="2" width="3.375" style="35" customWidth="1"/>
    <col min="3" max="3" width="1.875" style="37" customWidth="1"/>
    <col min="4" max="4" width="1.875" style="35" customWidth="1"/>
    <col min="5" max="5" width="2" style="35" customWidth="1"/>
    <col min="6" max="6" width="2.125" style="35" customWidth="1"/>
    <col min="7" max="10" width="3.625" style="35" customWidth="1"/>
    <col min="11" max="19" width="4.625" style="35" customWidth="1"/>
    <col min="20" max="20" width="1.375" style="35" customWidth="1"/>
    <col min="21" max="21" width="2.625" style="35" customWidth="1"/>
    <col min="22" max="22" width="16.625" style="35" customWidth="1"/>
    <col min="23" max="23" width="1.375" style="35" customWidth="1"/>
    <col min="24" max="24" width="5.25" style="35" customWidth="1"/>
    <col min="25" max="25" width="14.125" style="38" customWidth="1"/>
    <col min="26" max="47" width="2.25" style="38" customWidth="1"/>
    <col min="48" max="16384" width="2.25" style="35"/>
  </cols>
  <sheetData>
    <row r="1" spans="1:89" s="36" customFormat="1" ht="9" customHeight="1" x14ac:dyDescent="0.15">
      <c r="B1" s="45"/>
      <c r="O1" s="226"/>
      <c r="P1" s="226"/>
      <c r="Q1" s="226"/>
      <c r="R1" s="226"/>
      <c r="S1" s="226"/>
      <c r="T1" s="226"/>
      <c r="U1" s="226"/>
      <c r="V1" s="226"/>
      <c r="W1" s="226"/>
      <c r="X1" s="226"/>
      <c r="Y1" s="226"/>
      <c r="Z1" s="226"/>
      <c r="AA1" s="226"/>
    </row>
    <row r="2" spans="1:89" s="36" customFormat="1" ht="21" customHeight="1" x14ac:dyDescent="0.15">
      <c r="B2" s="208"/>
      <c r="C2" s="133"/>
      <c r="D2" s="133"/>
      <c r="E2" s="133">
        <f>+'入力(損益等)'!D52</f>
        <v>0</v>
      </c>
      <c r="F2" s="133"/>
      <c r="G2" s="133"/>
      <c r="H2" s="133"/>
      <c r="I2" s="133"/>
      <c r="J2" s="133"/>
      <c r="K2" s="133"/>
      <c r="L2" s="133"/>
      <c r="M2" s="133"/>
      <c r="N2" s="133"/>
      <c r="O2" s="137"/>
      <c r="P2" s="829">
        <f>ROUNDDOWN('入力(損益等)'!L52/Y2,0)</f>
        <v>0</v>
      </c>
      <c r="Q2" s="829"/>
      <c r="R2" s="829"/>
      <c r="S2" s="829"/>
      <c r="T2" s="137"/>
      <c r="U2" s="137"/>
      <c r="V2" s="137"/>
      <c r="W2" s="137"/>
      <c r="X2" s="137"/>
      <c r="Y2" s="274">
        <f>+'貸借（1）'!AB18</f>
        <v>1000</v>
      </c>
      <c r="Z2" s="226"/>
      <c r="AA2" s="226"/>
    </row>
    <row r="3" spans="1:89" ht="21" customHeight="1" x14ac:dyDescent="0.15">
      <c r="B3" s="206"/>
      <c r="C3" s="279"/>
      <c r="D3" s="255"/>
      <c r="E3" s="255" t="s">
        <v>87</v>
      </c>
      <c r="F3" s="255"/>
      <c r="G3" s="255"/>
      <c r="H3" s="255"/>
      <c r="I3" s="817">
        <f>+'入力(損益等)'!J53</f>
        <v>0</v>
      </c>
      <c r="J3" s="817"/>
      <c r="K3" s="817"/>
      <c r="L3" s="817"/>
      <c r="M3" s="817"/>
      <c r="N3" s="817"/>
      <c r="O3" s="817"/>
      <c r="P3" s="823">
        <f>ROUNDDOWN('入力(損益等)'!L53/Y2,0)</f>
        <v>0</v>
      </c>
      <c r="Q3" s="823"/>
      <c r="R3" s="823"/>
      <c r="S3" s="823"/>
      <c r="T3" s="280"/>
      <c r="U3" s="255"/>
      <c r="V3" s="280">
        <f>ROUNDDOWN('入力(損益等)'!N53/Y2,0)</f>
        <v>0</v>
      </c>
      <c r="W3" s="280"/>
      <c r="X3" s="255"/>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row>
    <row r="4" spans="1:89" ht="21" customHeight="1" x14ac:dyDescent="0.15">
      <c r="B4" s="206"/>
      <c r="C4" s="279"/>
      <c r="D4" s="255"/>
      <c r="E4" s="255"/>
      <c r="F4" s="255"/>
      <c r="G4" s="255"/>
      <c r="H4" s="255" t="s">
        <v>49</v>
      </c>
      <c r="I4" s="255"/>
      <c r="J4" s="206"/>
      <c r="K4" s="234"/>
      <c r="L4" s="234"/>
      <c r="M4" s="234"/>
      <c r="N4" s="234"/>
      <c r="O4" s="234"/>
      <c r="P4" s="255"/>
      <c r="Q4" s="255"/>
      <c r="R4" s="255"/>
      <c r="S4" s="255"/>
      <c r="T4" s="255"/>
      <c r="U4" s="255"/>
      <c r="V4" s="263">
        <f>ROUNDDOWN('入力(損益等)'!N54/Y2,0)</f>
        <v>0</v>
      </c>
      <c r="W4" s="263"/>
      <c r="X4" s="255"/>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row>
    <row r="5" spans="1:89" ht="21" customHeight="1" x14ac:dyDescent="0.15">
      <c r="B5" s="206" t="s">
        <v>524</v>
      </c>
      <c r="C5" s="205"/>
      <c r="D5" s="205" t="s">
        <v>427</v>
      </c>
      <c r="E5" s="205"/>
      <c r="F5" s="205"/>
      <c r="G5" s="205"/>
      <c r="H5" s="205"/>
      <c r="I5" s="205"/>
      <c r="J5" s="205"/>
      <c r="K5" s="205"/>
      <c r="L5" s="206"/>
      <c r="M5" s="206"/>
      <c r="N5" s="206"/>
      <c r="O5" s="206"/>
      <c r="P5" s="206"/>
      <c r="Q5" s="206"/>
      <c r="R5" s="206"/>
      <c r="S5" s="206"/>
      <c r="T5" s="206"/>
      <c r="U5" s="206"/>
      <c r="V5" s="206"/>
      <c r="W5" s="206"/>
      <c r="X5" s="206"/>
      <c r="Y5" s="52"/>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row>
    <row r="6" spans="1:89" ht="21" customHeight="1" x14ac:dyDescent="0.15">
      <c r="B6" s="206"/>
      <c r="C6" s="205"/>
      <c r="D6" s="206"/>
      <c r="E6" s="255" t="s">
        <v>695</v>
      </c>
      <c r="F6" s="255"/>
      <c r="G6" s="255"/>
      <c r="H6" s="255"/>
      <c r="I6" s="255"/>
      <c r="J6" s="255"/>
      <c r="K6" s="255"/>
      <c r="L6" s="255"/>
      <c r="M6" s="283"/>
      <c r="N6" s="206"/>
      <c r="O6" s="255"/>
      <c r="P6" s="822">
        <f>ROUNDDOWN('入力(損益等)'!L56/Y2,0)</f>
        <v>0</v>
      </c>
      <c r="Q6" s="822"/>
      <c r="R6" s="822"/>
      <c r="S6" s="822"/>
      <c r="T6" s="256"/>
      <c r="U6" s="206"/>
      <c r="V6" s="206"/>
      <c r="W6" s="206"/>
      <c r="X6" s="206"/>
      <c r="Y6" s="273"/>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row>
    <row r="7" spans="1:89" ht="14.25" customHeight="1" x14ac:dyDescent="0.15">
      <c r="B7" s="206"/>
      <c r="C7" s="205"/>
      <c r="D7" s="206"/>
      <c r="E7" s="255">
        <f>+'入力(損益等)'!D57</f>
        <v>0</v>
      </c>
      <c r="F7" s="255"/>
      <c r="G7" s="255"/>
      <c r="H7" s="255"/>
      <c r="I7" s="255"/>
      <c r="J7" s="255"/>
      <c r="K7" s="255"/>
      <c r="L7" s="255"/>
      <c r="M7" s="283"/>
      <c r="N7" s="206"/>
      <c r="O7" s="255"/>
      <c r="P7" s="831">
        <f>ROUNDDOWN('入力(損益等)'!L57/Y2,0)</f>
        <v>0</v>
      </c>
      <c r="Q7" s="831"/>
      <c r="R7" s="831"/>
      <c r="S7" s="831"/>
      <c r="T7" s="255"/>
      <c r="U7" s="206"/>
      <c r="V7" s="206"/>
      <c r="W7" s="206"/>
      <c r="X7" s="206"/>
      <c r="Y7" s="273"/>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row>
    <row r="8" spans="1:89" ht="14.25" customHeight="1" x14ac:dyDescent="0.15">
      <c r="B8" s="206"/>
      <c r="C8" s="205"/>
      <c r="D8" s="206"/>
      <c r="E8" s="255" t="s">
        <v>358</v>
      </c>
      <c r="F8" s="255"/>
      <c r="G8" s="255"/>
      <c r="H8" s="255"/>
      <c r="I8" s="133">
        <f>+'入力(損益等)'!J58</f>
        <v>0</v>
      </c>
      <c r="J8" s="255"/>
      <c r="K8" s="255"/>
      <c r="L8" s="206"/>
      <c r="M8" s="137"/>
      <c r="N8" s="137"/>
      <c r="O8" s="137"/>
      <c r="P8" s="823">
        <f>ROUNDDOWN('入力(損益等)'!L58/Y2,0)</f>
        <v>0</v>
      </c>
      <c r="Q8" s="823"/>
      <c r="R8" s="823"/>
      <c r="S8" s="823"/>
      <c r="T8" s="280"/>
      <c r="U8" s="206"/>
      <c r="V8" s="256">
        <f>ROUNDDOWN('入力(損益等)'!N58/Y2,0)</f>
        <v>0</v>
      </c>
      <c r="W8" s="256"/>
      <c r="X8" s="255"/>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row>
    <row r="9" spans="1:89" ht="21" customHeight="1" x14ac:dyDescent="0.15">
      <c r="B9" s="206" t="s">
        <v>525</v>
      </c>
      <c r="C9" s="205"/>
      <c r="D9" s="205" t="s">
        <v>428</v>
      </c>
      <c r="E9" s="205"/>
      <c r="F9" s="205"/>
      <c r="G9" s="205"/>
      <c r="H9" s="205"/>
      <c r="I9" s="205"/>
      <c r="J9" s="205"/>
      <c r="K9" s="205"/>
      <c r="L9" s="283"/>
      <c r="M9" s="283"/>
      <c r="N9" s="283"/>
      <c r="O9" s="255"/>
      <c r="P9" s="206"/>
      <c r="Q9" s="206"/>
      <c r="R9" s="206"/>
      <c r="S9" s="206"/>
      <c r="T9" s="206"/>
      <c r="U9" s="206"/>
      <c r="V9" s="206"/>
      <c r="W9" s="206"/>
      <c r="X9" s="206"/>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row>
    <row r="10" spans="1:89" ht="21" customHeight="1" x14ac:dyDescent="0.15">
      <c r="B10" s="206"/>
      <c r="C10" s="205"/>
      <c r="D10" s="206"/>
      <c r="E10" s="255" t="s">
        <v>96</v>
      </c>
      <c r="F10" s="255"/>
      <c r="G10" s="255"/>
      <c r="H10" s="255"/>
      <c r="I10" s="255"/>
      <c r="J10" s="255"/>
      <c r="K10" s="255"/>
      <c r="L10" s="255"/>
      <c r="M10" s="283"/>
      <c r="N10" s="206"/>
      <c r="O10" s="255"/>
      <c r="P10" s="822">
        <f>ROUNDDOWN('入力(損益等)'!L60/Y2,0)</f>
        <v>0</v>
      </c>
      <c r="Q10" s="822"/>
      <c r="R10" s="822"/>
      <c r="S10" s="822"/>
      <c r="T10" s="256"/>
      <c r="U10" s="206"/>
      <c r="V10" s="206"/>
      <c r="W10" s="206"/>
      <c r="X10" s="206"/>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row>
    <row r="11" spans="1:89" ht="21" customHeight="1" x14ac:dyDescent="0.15">
      <c r="B11" s="206"/>
      <c r="C11" s="205"/>
      <c r="D11" s="206"/>
      <c r="E11" s="255" t="s">
        <v>97</v>
      </c>
      <c r="F11" s="255"/>
      <c r="G11" s="255"/>
      <c r="H11" s="255"/>
      <c r="I11" s="255"/>
      <c r="J11" s="255"/>
      <c r="K11" s="255"/>
      <c r="L11" s="801">
        <f>+'入力(損益等)'!J61</f>
        <v>0</v>
      </c>
      <c r="M11" s="801"/>
      <c r="N11" s="801"/>
      <c r="O11" s="801"/>
      <c r="P11" s="830">
        <f>ROUNDDOWN('入力(損益等)'!L61/Y2,0)</f>
        <v>0</v>
      </c>
      <c r="Q11" s="830"/>
      <c r="R11" s="830"/>
      <c r="S11" s="830"/>
      <c r="T11" s="258"/>
      <c r="U11" s="206"/>
      <c r="V11" s="206"/>
      <c r="W11" s="206"/>
      <c r="X11" s="206"/>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row>
    <row r="12" spans="1:89" ht="21" customHeight="1" x14ac:dyDescent="0.15">
      <c r="B12" s="206"/>
      <c r="C12" s="205"/>
      <c r="D12" s="206"/>
      <c r="E12" s="255" t="s">
        <v>98</v>
      </c>
      <c r="F12" s="255"/>
      <c r="G12" s="255"/>
      <c r="H12" s="255"/>
      <c r="I12" s="255"/>
      <c r="J12" s="133">
        <f>+'入力(損益等)'!J62</f>
        <v>0</v>
      </c>
      <c r="K12" s="255"/>
      <c r="L12" s="206"/>
      <c r="M12" s="133"/>
      <c r="N12" s="133"/>
      <c r="O12" s="133"/>
      <c r="P12" s="830">
        <f>ROUNDDOWN('入力(損益等)'!L62/Y2,0)</f>
        <v>0</v>
      </c>
      <c r="Q12" s="830"/>
      <c r="R12" s="830"/>
      <c r="S12" s="830"/>
      <c r="T12" s="258"/>
      <c r="U12" s="206"/>
      <c r="V12" s="206"/>
      <c r="W12" s="206"/>
      <c r="X12" s="206"/>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row>
    <row r="13" spans="1:89" ht="14.25" customHeight="1" x14ac:dyDescent="0.15">
      <c r="B13" s="206"/>
      <c r="C13" s="205"/>
      <c r="D13" s="206"/>
      <c r="E13" s="255">
        <f>+'入力(損益等)'!D63</f>
        <v>0</v>
      </c>
      <c r="F13" s="255"/>
      <c r="G13" s="255"/>
      <c r="H13" s="255"/>
      <c r="I13" s="255"/>
      <c r="J13" s="255"/>
      <c r="K13" s="255"/>
      <c r="L13" s="255"/>
      <c r="M13" s="283"/>
      <c r="N13" s="206"/>
      <c r="O13" s="255"/>
      <c r="P13" s="831">
        <f>ROUNDDOWN('入力(損益等)'!L63/Y2,0)</f>
        <v>0</v>
      </c>
      <c r="Q13" s="831"/>
      <c r="R13" s="831"/>
      <c r="S13" s="831"/>
      <c r="T13" s="255"/>
      <c r="U13" s="206"/>
      <c r="V13" s="206"/>
      <c r="W13" s="206"/>
      <c r="X13" s="206"/>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row>
    <row r="14" spans="1:89" ht="14.25" customHeight="1" x14ac:dyDescent="0.15">
      <c r="B14" s="206"/>
      <c r="C14" s="205"/>
      <c r="D14" s="206"/>
      <c r="E14" s="255" t="s">
        <v>358</v>
      </c>
      <c r="F14" s="255"/>
      <c r="G14" s="255"/>
      <c r="H14" s="255"/>
      <c r="I14" s="133">
        <f>+'入力(損益等)'!J64</f>
        <v>0</v>
      </c>
      <c r="J14" s="255"/>
      <c r="K14" s="255"/>
      <c r="L14" s="206"/>
      <c r="M14" s="133"/>
      <c r="N14" s="133"/>
      <c r="O14" s="133"/>
      <c r="P14" s="823">
        <f>ROUNDDOWN('入力(損益等)'!L64/Y2,0)</f>
        <v>0</v>
      </c>
      <c r="Q14" s="823"/>
      <c r="R14" s="823"/>
      <c r="S14" s="823"/>
      <c r="T14" s="280"/>
      <c r="U14" s="206"/>
      <c r="V14" s="255">
        <f>ROUNDDOWN('入力(損益等)'!N64/Y2,0)</f>
        <v>0</v>
      </c>
      <c r="W14" s="255"/>
      <c r="X14" s="255"/>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row>
    <row r="15" spans="1:89" ht="21" customHeight="1" x14ac:dyDescent="0.15">
      <c r="B15" s="206"/>
      <c r="C15" s="205"/>
      <c r="D15" s="206"/>
      <c r="E15" s="206"/>
      <c r="F15" s="255"/>
      <c r="G15" s="255"/>
      <c r="H15" s="255" t="s">
        <v>52</v>
      </c>
      <c r="I15" s="255"/>
      <c r="J15" s="255"/>
      <c r="K15" s="255"/>
      <c r="L15" s="255"/>
      <c r="M15" s="255"/>
      <c r="N15" s="255"/>
      <c r="O15" s="206"/>
      <c r="P15" s="255"/>
      <c r="Q15" s="255"/>
      <c r="R15" s="255"/>
      <c r="S15" s="255"/>
      <c r="T15" s="255"/>
      <c r="U15" s="255"/>
      <c r="V15" s="263">
        <f>ROUNDDOWN('入力(損益等)'!N65/Y2,0)</f>
        <v>0</v>
      </c>
      <c r="W15" s="263"/>
      <c r="X15" s="255"/>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row>
    <row r="16" spans="1:89" s="247" customFormat="1" ht="21" customHeight="1" x14ac:dyDescent="0.15">
      <c r="A16" s="36"/>
      <c r="B16" s="133" t="s">
        <v>526</v>
      </c>
      <c r="C16" s="133"/>
      <c r="D16" s="133" t="s">
        <v>429</v>
      </c>
      <c r="E16" s="133"/>
      <c r="F16" s="133"/>
      <c r="G16" s="133"/>
      <c r="H16" s="133"/>
      <c r="I16" s="133"/>
      <c r="J16" s="133"/>
      <c r="K16" s="133"/>
      <c r="L16" s="133"/>
      <c r="M16" s="133"/>
      <c r="N16" s="133"/>
      <c r="O16" s="133"/>
      <c r="P16" s="133"/>
      <c r="Q16" s="133"/>
      <c r="R16" s="133"/>
      <c r="S16" s="133"/>
      <c r="T16" s="133"/>
      <c r="U16" s="133"/>
      <c r="V16" s="133"/>
      <c r="W16" s="133"/>
      <c r="X16" s="133"/>
      <c r="Y16" s="38"/>
      <c r="Z16" s="38"/>
      <c r="AA16" s="38"/>
      <c r="AB16" s="38"/>
      <c r="AC16" s="38"/>
      <c r="AD16" s="38"/>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row>
    <row r="17" spans="1:89" s="247" customFormat="1" ht="21" customHeight="1" x14ac:dyDescent="0.15">
      <c r="A17" s="36"/>
      <c r="B17" s="133"/>
      <c r="C17" s="136"/>
      <c r="D17" s="133"/>
      <c r="E17" s="133" t="s">
        <v>31</v>
      </c>
      <c r="F17" s="133"/>
      <c r="G17" s="133"/>
      <c r="H17" s="133"/>
      <c r="I17" s="133"/>
      <c r="J17" s="133"/>
      <c r="K17" s="133">
        <f>+'入力(損益等)'!J67</f>
        <v>0</v>
      </c>
      <c r="L17" s="133"/>
      <c r="M17" s="133"/>
      <c r="N17" s="133"/>
      <c r="O17" s="133"/>
      <c r="P17" s="833">
        <f>ROUNDDOWN('入力(損益等)'!L67/Y2,0)</f>
        <v>0</v>
      </c>
      <c r="Q17" s="833"/>
      <c r="R17" s="833"/>
      <c r="S17" s="833"/>
      <c r="T17" s="233"/>
      <c r="U17" s="133"/>
      <c r="V17" s="133"/>
      <c r="W17" s="133"/>
      <c r="X17" s="133"/>
      <c r="Y17" s="38"/>
      <c r="Z17" s="38"/>
      <c r="AA17" s="38"/>
      <c r="AB17" s="38"/>
      <c r="AC17" s="38"/>
      <c r="AD17" s="38"/>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row>
    <row r="18" spans="1:89" s="247" customFormat="1" ht="14.25" customHeight="1" x14ac:dyDescent="0.15">
      <c r="A18" s="36"/>
      <c r="B18" s="133"/>
      <c r="C18" s="136"/>
      <c r="D18" s="133"/>
      <c r="E18" s="133">
        <f>+'入力(損益等)'!D68</f>
        <v>0</v>
      </c>
      <c r="F18" s="133"/>
      <c r="G18" s="133"/>
      <c r="H18" s="133"/>
      <c r="I18" s="133"/>
      <c r="J18" s="133"/>
      <c r="K18" s="133"/>
      <c r="L18" s="133"/>
      <c r="M18" s="133"/>
      <c r="N18" s="133"/>
      <c r="O18" s="133"/>
      <c r="P18" s="834">
        <f>ROUNDDOWN('入力(損益等)'!L68/Y2,0)</f>
        <v>0</v>
      </c>
      <c r="Q18" s="834"/>
      <c r="R18" s="834"/>
      <c r="S18" s="834"/>
      <c r="T18" s="133"/>
      <c r="U18" s="133"/>
      <c r="V18" s="133"/>
      <c r="W18" s="133"/>
      <c r="X18" s="133"/>
      <c r="Y18" s="38"/>
      <c r="Z18" s="38"/>
      <c r="AA18" s="38"/>
      <c r="AB18" s="38"/>
      <c r="AC18" s="38"/>
      <c r="AD18" s="38"/>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row>
    <row r="19" spans="1:89" s="247" customFormat="1" ht="14.25" customHeight="1" x14ac:dyDescent="0.15">
      <c r="A19" s="36"/>
      <c r="B19" s="133"/>
      <c r="C19" s="136"/>
      <c r="D19" s="133"/>
      <c r="E19" s="133" t="s">
        <v>527</v>
      </c>
      <c r="F19" s="133"/>
      <c r="G19" s="133"/>
      <c r="H19" s="133"/>
      <c r="I19" s="133">
        <f>+'入力(損益等)'!J69</f>
        <v>0</v>
      </c>
      <c r="J19" s="133"/>
      <c r="K19" s="133"/>
      <c r="L19" s="133"/>
      <c r="M19" s="133"/>
      <c r="N19" s="133"/>
      <c r="O19" s="133"/>
      <c r="P19" s="832">
        <f>ROUNDDOWN('入力(損益等)'!L69/Y2,0)</f>
        <v>0</v>
      </c>
      <c r="Q19" s="832"/>
      <c r="R19" s="832"/>
      <c r="S19" s="832"/>
      <c r="T19" s="235"/>
      <c r="U19" s="133"/>
      <c r="V19" s="233">
        <f>ROUNDDOWN('入力(損益等)'!N69/Y2,0)</f>
        <v>0</v>
      </c>
      <c r="W19" s="233"/>
      <c r="X19" s="133"/>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row>
    <row r="20" spans="1:89" s="247" customFormat="1" ht="21" customHeight="1" x14ac:dyDescent="0.15">
      <c r="A20" s="36"/>
      <c r="B20" s="206" t="s">
        <v>528</v>
      </c>
      <c r="C20" s="133"/>
      <c r="D20" s="133" t="s">
        <v>430</v>
      </c>
      <c r="E20" s="133"/>
      <c r="F20" s="133"/>
      <c r="G20" s="133"/>
      <c r="H20" s="133"/>
      <c r="I20" s="133"/>
      <c r="J20" s="133"/>
      <c r="K20" s="133"/>
      <c r="L20" s="133"/>
      <c r="M20" s="133"/>
      <c r="N20" s="133"/>
      <c r="O20" s="133"/>
      <c r="P20" s="133"/>
      <c r="Q20" s="133"/>
      <c r="R20" s="133"/>
      <c r="S20" s="133"/>
      <c r="T20" s="133"/>
      <c r="U20" s="133"/>
      <c r="V20" s="133"/>
      <c r="W20" s="133"/>
      <c r="X20" s="133"/>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row>
    <row r="21" spans="1:89" s="247" customFormat="1" ht="21" customHeight="1" x14ac:dyDescent="0.15">
      <c r="A21" s="36"/>
      <c r="B21" s="133"/>
      <c r="C21" s="136"/>
      <c r="D21" s="133"/>
      <c r="E21" s="133" t="s">
        <v>32</v>
      </c>
      <c r="F21" s="133"/>
      <c r="G21" s="133"/>
      <c r="H21" s="133"/>
      <c r="I21" s="133"/>
      <c r="J21" s="133"/>
      <c r="K21" s="133">
        <f>+'入力(損益等)'!J71</f>
        <v>0</v>
      </c>
      <c r="L21" s="133"/>
      <c r="M21" s="133"/>
      <c r="N21" s="133"/>
      <c r="O21" s="133"/>
      <c r="P21" s="833">
        <f>ROUNDDOWN('入力(損益等)'!L71/Y2,0)</f>
        <v>0</v>
      </c>
      <c r="Q21" s="833"/>
      <c r="R21" s="833"/>
      <c r="S21" s="833"/>
      <c r="T21" s="233"/>
      <c r="U21" s="133"/>
      <c r="V21" s="133"/>
      <c r="W21" s="133"/>
      <c r="X21" s="133"/>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row>
    <row r="22" spans="1:89" s="247" customFormat="1" ht="14.25" customHeight="1" x14ac:dyDescent="0.15">
      <c r="A22" s="36"/>
      <c r="B22" s="133"/>
      <c r="C22" s="136"/>
      <c r="D22" s="133"/>
      <c r="E22" s="133">
        <f>+'入力(損益等)'!D72</f>
        <v>0</v>
      </c>
      <c r="F22" s="133"/>
      <c r="G22" s="133"/>
      <c r="H22" s="133"/>
      <c r="I22" s="133"/>
      <c r="J22" s="133"/>
      <c r="K22" s="133"/>
      <c r="L22" s="133"/>
      <c r="M22" s="133"/>
      <c r="N22" s="133"/>
      <c r="O22" s="133"/>
      <c r="P22" s="834">
        <f>ROUNDDOWN('入力(損益等)'!L72/Y2,0)</f>
        <v>0</v>
      </c>
      <c r="Q22" s="834"/>
      <c r="R22" s="834"/>
      <c r="S22" s="834"/>
      <c r="T22" s="133"/>
      <c r="U22" s="133"/>
      <c r="V22" s="133"/>
      <c r="W22" s="133"/>
      <c r="X22" s="133"/>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row>
    <row r="23" spans="1:89" s="247" customFormat="1" ht="14.25" customHeight="1" x14ac:dyDescent="0.15">
      <c r="A23" s="36"/>
      <c r="B23" s="133"/>
      <c r="C23" s="136"/>
      <c r="D23" s="133"/>
      <c r="E23" s="133" t="s">
        <v>527</v>
      </c>
      <c r="F23" s="133"/>
      <c r="G23" s="133"/>
      <c r="H23" s="133"/>
      <c r="I23" s="133">
        <f>+'入力(損益等)'!J73</f>
        <v>0</v>
      </c>
      <c r="J23" s="133"/>
      <c r="K23" s="133"/>
      <c r="L23" s="133"/>
      <c r="M23" s="133"/>
      <c r="N23" s="133"/>
      <c r="O23" s="133"/>
      <c r="P23" s="832">
        <f>ROUNDDOWN('入力(損益等)'!L73/Y2,0)</f>
        <v>0</v>
      </c>
      <c r="Q23" s="832"/>
      <c r="R23" s="832"/>
      <c r="S23" s="832"/>
      <c r="T23" s="235"/>
      <c r="U23" s="133"/>
      <c r="V23" s="235">
        <f>ROUNDDOWN('入力(損益等)'!N73/Y2,0)</f>
        <v>0</v>
      </c>
      <c r="W23" s="235"/>
      <c r="X23" s="133"/>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row>
    <row r="24" spans="1:89" s="247" customFormat="1" ht="21" customHeight="1" x14ac:dyDescent="0.15">
      <c r="A24" s="36"/>
      <c r="B24" s="133"/>
      <c r="C24" s="136"/>
      <c r="D24" s="133"/>
      <c r="E24" s="133"/>
      <c r="F24" s="133" t="s">
        <v>162</v>
      </c>
      <c r="G24" s="133"/>
      <c r="H24" s="133"/>
      <c r="I24" s="133"/>
      <c r="J24" s="133"/>
      <c r="K24" s="133"/>
      <c r="L24" s="133"/>
      <c r="M24" s="133"/>
      <c r="N24" s="133"/>
      <c r="O24" s="133"/>
      <c r="P24" s="133"/>
      <c r="Q24" s="133"/>
      <c r="R24" s="133"/>
      <c r="S24" s="133"/>
      <c r="T24" s="133"/>
      <c r="U24" s="133"/>
      <c r="V24" s="236">
        <f>ROUNDDOWN('入力(損益等)'!N74/Y2,0)</f>
        <v>0</v>
      </c>
      <c r="W24" s="236"/>
      <c r="X24" s="133"/>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row>
    <row r="25" spans="1:89" s="247" customFormat="1" ht="21" customHeight="1" x14ac:dyDescent="0.15">
      <c r="A25" s="36"/>
      <c r="B25" s="133"/>
      <c r="C25" s="136"/>
      <c r="D25" s="133"/>
      <c r="E25" s="133"/>
      <c r="F25" s="133" t="s">
        <v>88</v>
      </c>
      <c r="G25" s="133"/>
      <c r="H25" s="133"/>
      <c r="I25" s="133"/>
      <c r="J25" s="133"/>
      <c r="K25" s="133"/>
      <c r="L25" s="133"/>
      <c r="M25" s="133"/>
      <c r="N25" s="133"/>
      <c r="O25" s="133"/>
      <c r="P25" s="833">
        <f>ROUNDDOWN('入力(損益等)'!L75/Y2,0)</f>
        <v>0</v>
      </c>
      <c r="Q25" s="833"/>
      <c r="R25" s="833"/>
      <c r="S25" s="833"/>
      <c r="T25" s="233"/>
      <c r="U25" s="133"/>
      <c r="V25" s="133"/>
      <c r="W25" s="133"/>
      <c r="X25" s="133"/>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row>
    <row r="26" spans="1:89" s="247" customFormat="1" ht="21" customHeight="1" x14ac:dyDescent="0.15">
      <c r="A26" s="36"/>
      <c r="B26" s="133"/>
      <c r="C26" s="136"/>
      <c r="D26" s="133"/>
      <c r="E26" s="133"/>
      <c r="F26" s="133" t="s">
        <v>89</v>
      </c>
      <c r="G26" s="133"/>
      <c r="H26" s="133"/>
      <c r="I26" s="133"/>
      <c r="J26" s="133"/>
      <c r="K26" s="133"/>
      <c r="L26" s="133"/>
      <c r="M26" s="133"/>
      <c r="N26" s="133"/>
      <c r="O26" s="133"/>
      <c r="P26" s="832">
        <f>ROUNDDOWN('入力(損益等)'!L76/Y2,0)</f>
        <v>0</v>
      </c>
      <c r="Q26" s="832"/>
      <c r="R26" s="832"/>
      <c r="S26" s="832"/>
      <c r="T26" s="235"/>
      <c r="U26" s="133"/>
      <c r="V26" s="235">
        <f>ROUNDDOWN('入力(損益等)'!N76/Y2,0)</f>
        <v>0</v>
      </c>
      <c r="W26" s="235"/>
      <c r="X26" s="133"/>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row>
    <row r="27" spans="1:89" s="247" customFormat="1" ht="21" customHeight="1" thickBot="1" x14ac:dyDescent="0.2">
      <c r="A27" s="36"/>
      <c r="B27" s="133"/>
      <c r="C27" s="136"/>
      <c r="D27" s="133"/>
      <c r="E27" s="133"/>
      <c r="F27" s="133" t="s">
        <v>51</v>
      </c>
      <c r="G27" s="133"/>
      <c r="H27" s="133"/>
      <c r="I27" s="133"/>
      <c r="J27" s="133"/>
      <c r="K27" s="133"/>
      <c r="L27" s="133"/>
      <c r="M27" s="133"/>
      <c r="N27" s="133"/>
      <c r="O27" s="133"/>
      <c r="P27" s="133"/>
      <c r="Q27" s="133"/>
      <c r="R27" s="133"/>
      <c r="S27" s="133"/>
      <c r="T27" s="133"/>
      <c r="U27" s="133"/>
      <c r="V27" s="244">
        <f>ROUNDDOWN('入力(損益等)'!N77/Y2,0)</f>
        <v>0</v>
      </c>
      <c r="W27" s="244"/>
      <c r="X27" s="133"/>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row>
    <row r="28" spans="1:89" ht="21" customHeight="1" thickTop="1" x14ac:dyDescent="0.15">
      <c r="B28" s="252" t="s">
        <v>431</v>
      </c>
      <c r="C28" s="40"/>
      <c r="D28" s="38"/>
      <c r="E28" s="38"/>
      <c r="F28" s="38"/>
      <c r="G28" s="38"/>
      <c r="H28" s="38"/>
      <c r="I28" s="38"/>
      <c r="J28" s="38"/>
      <c r="K28" s="38"/>
      <c r="L28" s="38"/>
      <c r="M28" s="38"/>
      <c r="N28" s="38"/>
      <c r="O28" s="38"/>
      <c r="P28" s="38"/>
      <c r="Q28" s="38"/>
      <c r="R28" s="38"/>
      <c r="S28" s="38"/>
      <c r="T28" s="38"/>
      <c r="U28" s="38"/>
      <c r="V28" s="38"/>
      <c r="W28" s="38"/>
      <c r="X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row>
    <row r="29" spans="1:89" ht="21" customHeight="1" x14ac:dyDescent="0.15">
      <c r="B29" s="38"/>
      <c r="C29" s="40"/>
      <c r="D29" s="38"/>
      <c r="E29" s="38"/>
      <c r="F29" s="38"/>
      <c r="G29" s="38"/>
      <c r="H29" s="38"/>
      <c r="I29" s="38"/>
      <c r="J29" s="38"/>
      <c r="K29" s="38"/>
      <c r="L29" s="38"/>
      <c r="M29" s="38"/>
      <c r="N29" s="38"/>
      <c r="O29" s="38"/>
      <c r="P29" s="38"/>
      <c r="Q29" s="38"/>
      <c r="R29" s="38"/>
      <c r="S29" s="38"/>
      <c r="T29" s="38"/>
      <c r="U29" s="38"/>
      <c r="V29" s="38"/>
      <c r="W29" s="38"/>
      <c r="X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row>
    <row r="30" spans="1:89" ht="21" customHeight="1" x14ac:dyDescent="0.15">
      <c r="B30" s="38"/>
      <c r="C30" s="40"/>
      <c r="D30" s="38"/>
      <c r="E30" s="38"/>
      <c r="F30" s="38"/>
      <c r="G30" s="38"/>
      <c r="H30" s="38"/>
      <c r="I30" s="38"/>
      <c r="J30" s="38"/>
      <c r="K30" s="38"/>
      <c r="L30" s="38"/>
      <c r="M30" s="38"/>
      <c r="N30" s="38"/>
      <c r="O30" s="38"/>
      <c r="P30" s="38"/>
      <c r="Q30" s="38"/>
      <c r="R30" s="38"/>
      <c r="S30" s="38"/>
      <c r="T30" s="38"/>
      <c r="U30" s="38"/>
      <c r="V30" s="38"/>
      <c r="W30" s="38"/>
      <c r="X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row>
    <row r="31" spans="1:89" ht="21" customHeight="1" x14ac:dyDescent="0.15">
      <c r="B31" s="38"/>
      <c r="C31" s="40"/>
      <c r="D31" s="38"/>
      <c r="E31" s="38"/>
      <c r="F31" s="38"/>
      <c r="G31" s="38"/>
      <c r="H31" s="38"/>
      <c r="I31" s="38"/>
      <c r="J31" s="38"/>
      <c r="K31" s="38"/>
      <c r="L31" s="38"/>
      <c r="M31" s="38"/>
      <c r="N31" s="38"/>
      <c r="O31" s="38"/>
      <c r="P31" s="38"/>
      <c r="Q31" s="38"/>
      <c r="R31" s="38"/>
      <c r="S31" s="38"/>
      <c r="T31" s="38"/>
      <c r="U31" s="38"/>
      <c r="V31" s="38"/>
      <c r="W31" s="38"/>
      <c r="X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row>
    <row r="32" spans="1:89" ht="21" customHeight="1" x14ac:dyDescent="0.15">
      <c r="B32" s="38"/>
      <c r="C32" s="40"/>
      <c r="D32" s="38"/>
      <c r="E32" s="38"/>
      <c r="F32" s="38"/>
      <c r="G32" s="38"/>
      <c r="H32" s="38"/>
      <c r="I32" s="38"/>
      <c r="J32" s="38"/>
      <c r="K32" s="38"/>
      <c r="L32" s="38"/>
      <c r="M32" s="38"/>
      <c r="N32" s="38"/>
      <c r="O32" s="38"/>
      <c r="P32" s="38"/>
      <c r="Q32" s="38"/>
      <c r="R32" s="38"/>
      <c r="S32" s="38"/>
      <c r="T32" s="38"/>
      <c r="U32" s="38"/>
      <c r="V32" s="38"/>
      <c r="W32" s="38"/>
      <c r="X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row>
    <row r="33" spans="2:89" ht="21" customHeight="1" x14ac:dyDescent="0.15">
      <c r="B33" s="38"/>
      <c r="C33" s="40"/>
      <c r="D33" s="38"/>
      <c r="E33" s="38"/>
      <c r="F33" s="38"/>
      <c r="G33" s="38"/>
      <c r="H33" s="38"/>
      <c r="I33" s="38"/>
      <c r="J33" s="38"/>
      <c r="K33" s="38"/>
      <c r="L33" s="38"/>
      <c r="M33" s="38"/>
      <c r="N33" s="38"/>
      <c r="O33" s="38"/>
      <c r="P33" s="38"/>
      <c r="Q33" s="38"/>
      <c r="R33" s="38"/>
      <c r="S33" s="38"/>
      <c r="T33" s="38"/>
      <c r="U33" s="38"/>
      <c r="V33" s="38"/>
      <c r="W33" s="38"/>
      <c r="X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row>
    <row r="34" spans="2:89" ht="21" customHeight="1" x14ac:dyDescent="0.15">
      <c r="B34" s="38"/>
      <c r="C34" s="40"/>
      <c r="D34" s="38"/>
      <c r="E34" s="38"/>
      <c r="F34" s="38"/>
      <c r="G34" s="38"/>
      <c r="H34" s="38"/>
      <c r="I34" s="38"/>
      <c r="J34" s="38"/>
      <c r="K34" s="38"/>
      <c r="L34" s="38"/>
      <c r="M34" s="38"/>
      <c r="N34" s="38"/>
      <c r="O34" s="38"/>
      <c r="P34" s="38"/>
      <c r="Q34" s="38"/>
      <c r="R34" s="38"/>
      <c r="S34" s="38"/>
      <c r="T34" s="38"/>
      <c r="U34" s="38"/>
      <c r="V34" s="38"/>
      <c r="W34" s="38"/>
      <c r="X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row>
    <row r="35" spans="2:89" ht="21" customHeight="1" x14ac:dyDescent="0.15">
      <c r="B35" s="38"/>
      <c r="C35" s="40"/>
      <c r="D35" s="38"/>
      <c r="E35" s="38"/>
      <c r="F35" s="38"/>
      <c r="G35" s="38"/>
      <c r="H35" s="38"/>
      <c r="I35" s="38"/>
      <c r="J35" s="38"/>
      <c r="K35" s="38"/>
      <c r="L35" s="38"/>
      <c r="M35" s="38"/>
      <c r="N35" s="38"/>
      <c r="O35" s="38"/>
      <c r="P35" s="38"/>
      <c r="Q35" s="38"/>
      <c r="R35" s="38"/>
      <c r="S35" s="38"/>
      <c r="T35" s="38"/>
      <c r="U35" s="38"/>
      <c r="V35" s="38"/>
      <c r="W35" s="38"/>
      <c r="X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row>
    <row r="36" spans="2:89" ht="21" customHeight="1" x14ac:dyDescent="0.15">
      <c r="B36" s="38"/>
      <c r="C36" s="40"/>
      <c r="D36" s="38"/>
      <c r="E36" s="38"/>
      <c r="F36" s="38"/>
      <c r="G36" s="38"/>
      <c r="H36" s="38"/>
      <c r="I36" s="38"/>
      <c r="J36" s="38"/>
      <c r="K36" s="38"/>
      <c r="L36" s="38"/>
      <c r="M36" s="38"/>
      <c r="N36" s="38"/>
      <c r="O36" s="38"/>
      <c r="P36" s="38"/>
      <c r="Q36" s="38"/>
      <c r="R36" s="38"/>
      <c r="S36" s="38"/>
      <c r="T36" s="38"/>
      <c r="U36" s="38"/>
      <c r="V36" s="38"/>
      <c r="W36" s="38"/>
      <c r="X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row>
    <row r="37" spans="2:89" ht="21" customHeight="1" x14ac:dyDescent="0.15">
      <c r="B37" s="38"/>
      <c r="C37" s="40"/>
      <c r="D37" s="38"/>
      <c r="E37" s="38"/>
      <c r="F37" s="38"/>
      <c r="G37" s="38"/>
      <c r="H37" s="38"/>
      <c r="I37" s="38"/>
      <c r="J37" s="38"/>
      <c r="K37" s="38"/>
      <c r="L37" s="38"/>
      <c r="M37" s="38"/>
      <c r="N37" s="38"/>
      <c r="O37" s="38"/>
      <c r="P37" s="38"/>
      <c r="Q37" s="38"/>
      <c r="R37" s="38"/>
      <c r="S37" s="38"/>
      <c r="T37" s="38"/>
      <c r="U37" s="38"/>
      <c r="V37" s="38"/>
      <c r="W37" s="38"/>
      <c r="X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row>
    <row r="38" spans="2:89" ht="21" customHeight="1" x14ac:dyDescent="0.15">
      <c r="B38" s="38"/>
      <c r="C38" s="40"/>
      <c r="D38" s="38"/>
      <c r="E38" s="38"/>
      <c r="F38" s="38"/>
      <c r="G38" s="38"/>
      <c r="H38" s="38"/>
      <c r="I38" s="38"/>
      <c r="J38" s="38"/>
      <c r="K38" s="38"/>
      <c r="L38" s="38"/>
      <c r="M38" s="38"/>
      <c r="N38" s="38"/>
      <c r="O38" s="38"/>
      <c r="P38" s="38"/>
      <c r="Q38" s="38"/>
      <c r="R38" s="38"/>
      <c r="S38" s="38"/>
      <c r="T38" s="38"/>
      <c r="U38" s="38"/>
      <c r="V38" s="38"/>
      <c r="W38" s="38"/>
      <c r="X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row>
    <row r="39" spans="2:89" ht="21" customHeight="1" x14ac:dyDescent="0.15">
      <c r="B39" s="38"/>
      <c r="C39" s="40"/>
      <c r="D39" s="38"/>
      <c r="E39" s="38"/>
      <c r="F39" s="38"/>
      <c r="G39" s="38"/>
      <c r="H39" s="38"/>
      <c r="I39" s="38"/>
      <c r="J39" s="38"/>
      <c r="K39" s="38"/>
      <c r="L39" s="38"/>
      <c r="M39" s="38"/>
      <c r="N39" s="38"/>
      <c r="O39" s="38"/>
      <c r="P39" s="38"/>
      <c r="Q39" s="38"/>
      <c r="R39" s="38"/>
      <c r="S39" s="38"/>
      <c r="T39" s="38"/>
      <c r="U39" s="38"/>
      <c r="V39" s="38"/>
      <c r="W39" s="38"/>
      <c r="X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row>
    <row r="40" spans="2:89" ht="21" customHeight="1" x14ac:dyDescent="0.15">
      <c r="B40" s="38"/>
      <c r="C40" s="40"/>
      <c r="D40" s="38"/>
      <c r="E40" s="38"/>
      <c r="F40" s="38"/>
      <c r="G40" s="38"/>
      <c r="H40" s="38"/>
      <c r="I40" s="38"/>
      <c r="J40" s="38"/>
      <c r="K40" s="38"/>
      <c r="L40" s="38"/>
      <c r="M40" s="38"/>
      <c r="N40" s="38"/>
      <c r="O40" s="38"/>
      <c r="P40" s="38"/>
      <c r="Q40" s="38"/>
      <c r="R40" s="38"/>
      <c r="S40" s="38"/>
      <c r="T40" s="38"/>
      <c r="U40" s="38"/>
      <c r="V40" s="38"/>
      <c r="W40" s="38"/>
      <c r="X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row>
    <row r="41" spans="2:89" ht="21" customHeight="1" x14ac:dyDescent="0.15">
      <c r="B41" s="38"/>
      <c r="C41" s="40"/>
      <c r="D41" s="38"/>
      <c r="E41" s="38"/>
      <c r="F41" s="38"/>
      <c r="G41" s="38"/>
      <c r="H41" s="38"/>
      <c r="I41" s="38"/>
      <c r="J41" s="38"/>
      <c r="K41" s="38"/>
      <c r="L41" s="38"/>
      <c r="M41" s="38"/>
      <c r="N41" s="38"/>
      <c r="O41" s="38"/>
      <c r="P41" s="38"/>
      <c r="Q41" s="38"/>
      <c r="R41" s="38"/>
      <c r="S41" s="38"/>
      <c r="T41" s="38"/>
      <c r="U41" s="38"/>
      <c r="V41" s="38"/>
      <c r="W41" s="38"/>
      <c r="X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row>
    <row r="42" spans="2:89" ht="21" customHeight="1" x14ac:dyDescent="0.15">
      <c r="B42" s="38"/>
      <c r="C42" s="40"/>
      <c r="D42" s="38"/>
      <c r="E42" s="38"/>
      <c r="F42" s="38"/>
      <c r="G42" s="38"/>
      <c r="H42" s="38"/>
      <c r="I42" s="38"/>
      <c r="J42" s="38"/>
      <c r="K42" s="38"/>
      <c r="L42" s="38"/>
      <c r="M42" s="38"/>
      <c r="N42" s="38"/>
      <c r="O42" s="38"/>
      <c r="P42" s="38"/>
      <c r="Q42" s="38"/>
      <c r="R42" s="38"/>
      <c r="S42" s="38"/>
      <c r="T42" s="38"/>
      <c r="U42" s="38"/>
      <c r="V42" s="38"/>
      <c r="W42" s="38"/>
      <c r="X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row>
    <row r="43" spans="2:89" ht="21" customHeight="1" x14ac:dyDescent="0.15">
      <c r="B43" s="38"/>
      <c r="C43" s="40"/>
      <c r="D43" s="38"/>
      <c r="E43" s="38"/>
      <c r="F43" s="38"/>
      <c r="G43" s="38"/>
      <c r="H43" s="38"/>
      <c r="I43" s="38"/>
      <c r="J43" s="38"/>
      <c r="K43" s="38"/>
      <c r="L43" s="38"/>
      <c r="M43" s="38"/>
      <c r="N43" s="38"/>
      <c r="O43" s="38"/>
      <c r="P43" s="38"/>
      <c r="Q43" s="38"/>
      <c r="R43" s="38"/>
      <c r="S43" s="38"/>
      <c r="T43" s="38"/>
      <c r="U43" s="38"/>
      <c r="V43" s="38"/>
      <c r="W43" s="38"/>
      <c r="X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row>
    <row r="44" spans="2:89" ht="21" customHeight="1" x14ac:dyDescent="0.15">
      <c r="B44" s="38"/>
      <c r="C44" s="40"/>
      <c r="D44" s="38"/>
      <c r="E44" s="38"/>
      <c r="F44" s="38"/>
      <c r="G44" s="38"/>
      <c r="H44" s="38"/>
      <c r="I44" s="38"/>
      <c r="J44" s="38"/>
      <c r="K44" s="38"/>
      <c r="L44" s="38"/>
      <c r="M44" s="38"/>
      <c r="N44" s="38"/>
      <c r="O44" s="38"/>
      <c r="P44" s="38"/>
      <c r="Q44" s="38"/>
      <c r="R44" s="38"/>
      <c r="S44" s="38"/>
      <c r="T44" s="38"/>
      <c r="U44" s="38"/>
      <c r="V44" s="38"/>
      <c r="W44" s="38"/>
      <c r="X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row>
    <row r="45" spans="2:89" ht="21" customHeight="1" x14ac:dyDescent="0.15">
      <c r="B45" s="38"/>
      <c r="C45" s="40"/>
      <c r="D45" s="38"/>
      <c r="E45" s="38"/>
      <c r="F45" s="38"/>
      <c r="G45" s="38"/>
      <c r="H45" s="38"/>
      <c r="I45" s="38"/>
      <c r="J45" s="38"/>
      <c r="K45" s="38"/>
      <c r="L45" s="38"/>
      <c r="M45" s="38"/>
      <c r="N45" s="38"/>
      <c r="O45" s="38"/>
      <c r="P45" s="38"/>
      <c r="Q45" s="38"/>
      <c r="R45" s="38"/>
      <c r="S45" s="38"/>
      <c r="T45" s="38"/>
      <c r="U45" s="38"/>
      <c r="V45" s="38"/>
      <c r="W45" s="38"/>
      <c r="X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row>
    <row r="46" spans="2:89" ht="21" customHeight="1" x14ac:dyDescent="0.15">
      <c r="B46" s="38"/>
      <c r="C46" s="40"/>
      <c r="D46" s="38"/>
      <c r="E46" s="38"/>
      <c r="F46" s="38"/>
      <c r="G46" s="38"/>
      <c r="H46" s="38"/>
      <c r="I46" s="38"/>
      <c r="J46" s="38"/>
      <c r="K46" s="38"/>
      <c r="L46" s="38"/>
      <c r="M46" s="38"/>
      <c r="N46" s="38"/>
      <c r="O46" s="38"/>
      <c r="P46" s="38"/>
      <c r="Q46" s="38"/>
      <c r="R46" s="38"/>
      <c r="S46" s="38"/>
      <c r="T46" s="38"/>
      <c r="U46" s="38"/>
      <c r="V46" s="38"/>
      <c r="W46" s="38"/>
      <c r="X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row>
    <row r="47" spans="2:89" s="38" customFormat="1" ht="21" customHeight="1" x14ac:dyDescent="0.15">
      <c r="C47" s="40"/>
    </row>
    <row r="48" spans="2:89" s="38" customFormat="1" ht="21" customHeight="1" x14ac:dyDescent="0.15">
      <c r="C48" s="40"/>
    </row>
    <row r="49" spans="3:3" s="38" customFormat="1" ht="21" customHeight="1" x14ac:dyDescent="0.15">
      <c r="C49" s="40"/>
    </row>
    <row r="50" spans="3:3" s="38" customFormat="1" ht="21" customHeight="1" x14ac:dyDescent="0.15">
      <c r="C50" s="40"/>
    </row>
    <row r="51" spans="3:3" s="38" customFormat="1" ht="21" customHeight="1" x14ac:dyDescent="0.15">
      <c r="C51" s="40"/>
    </row>
    <row r="52" spans="3:3" s="38" customFormat="1" ht="21" customHeight="1" x14ac:dyDescent="0.15">
      <c r="C52" s="40"/>
    </row>
    <row r="53" spans="3:3" s="38" customFormat="1" ht="21" customHeight="1" x14ac:dyDescent="0.15">
      <c r="C53" s="40"/>
    </row>
    <row r="54" spans="3:3" s="38" customFormat="1" ht="21" customHeight="1" x14ac:dyDescent="0.15">
      <c r="C54" s="40"/>
    </row>
    <row r="55" spans="3:3" s="38" customFormat="1" ht="21" customHeight="1" x14ac:dyDescent="0.15">
      <c r="C55" s="40"/>
    </row>
    <row r="56" spans="3:3" s="38" customFormat="1" ht="21" customHeight="1" x14ac:dyDescent="0.15">
      <c r="C56" s="40"/>
    </row>
    <row r="57" spans="3:3" s="38" customFormat="1" ht="21" customHeight="1" x14ac:dyDescent="0.15">
      <c r="C57" s="40"/>
    </row>
  </sheetData>
  <sheetProtection algorithmName="SHA-512" hashValue="ZZErhngyq7vyvxOuMRMcq6f5/kp0otNPw1dSZo+HfMl9TZUyLnKcbgq7FdCJOWiVerf+omd+wCfUC35nbmcLRg==" saltValue="WaqkFBu2uWWRXyySgSBgEw==" spinCount="100000" sheet="1" objects="1" scenarios="1" selectLockedCells="1"/>
  <mergeCells count="20">
    <mergeCell ref="P26:S26"/>
    <mergeCell ref="P25:S25"/>
    <mergeCell ref="P21:S21"/>
    <mergeCell ref="P2:S2"/>
    <mergeCell ref="P12:S12"/>
    <mergeCell ref="P23:S23"/>
    <mergeCell ref="P17:S17"/>
    <mergeCell ref="P13:S13"/>
    <mergeCell ref="P14:S14"/>
    <mergeCell ref="P18:S18"/>
    <mergeCell ref="P22:S22"/>
    <mergeCell ref="P19:S19"/>
    <mergeCell ref="L11:O11"/>
    <mergeCell ref="I3:O3"/>
    <mergeCell ref="P6:S6"/>
    <mergeCell ref="P7:S7"/>
    <mergeCell ref="P3:S3"/>
    <mergeCell ref="P10:S10"/>
    <mergeCell ref="P11:S11"/>
    <mergeCell ref="P8:S8"/>
  </mergeCells>
  <phoneticPr fontId="2"/>
  <printOptions horizontalCentered="1"/>
  <pageMargins left="0.72" right="0.52" top="0.47" bottom="0.45" header="0.27559055118110237"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解説</vt:lpstr>
      <vt:lpstr>入力(貸借)、検算</vt:lpstr>
      <vt:lpstr>入力(損益等)</vt:lpstr>
      <vt:lpstr>入力（株主資本等）</vt:lpstr>
      <vt:lpstr>貸借（1）</vt:lpstr>
      <vt:lpstr>貸借 (2)</vt:lpstr>
      <vt:lpstr>貸借 (3)</vt:lpstr>
      <vt:lpstr>損益(1)</vt:lpstr>
      <vt:lpstr>損益 (2)</vt:lpstr>
      <vt:lpstr>完成工事</vt:lpstr>
      <vt:lpstr>株主資本等</vt:lpstr>
      <vt:lpstr>注記(1)</vt:lpstr>
      <vt:lpstr>注記(2)</vt:lpstr>
      <vt:lpstr>注記(3)</vt:lpstr>
      <vt:lpstr>注記(4)</vt:lpstr>
      <vt:lpstr>事業報告書</vt:lpstr>
      <vt:lpstr>付属明細表</vt:lpstr>
      <vt:lpstr>開始貸借対照表</vt:lpstr>
      <vt:lpstr>解説!Print_Area</vt:lpstr>
      <vt:lpstr>開始貸借対照表!Print_Area</vt:lpstr>
      <vt:lpstr>株主資本等!Print_Area</vt:lpstr>
      <vt:lpstr>完成工事!Print_Area</vt:lpstr>
      <vt:lpstr>事業報告書!Print_Area</vt:lpstr>
      <vt:lpstr>'損益 (2)'!Print_Area</vt:lpstr>
      <vt:lpstr>'損益(1)'!Print_Area</vt:lpstr>
      <vt:lpstr>'貸借 (2)'!Print_Area</vt:lpstr>
      <vt:lpstr>'貸借 (3)'!Print_Area</vt:lpstr>
      <vt:lpstr>'貸借（1）'!Print_Area</vt:lpstr>
      <vt:lpstr>'注記(1)'!Print_Area</vt:lpstr>
      <vt:lpstr>'注記(2)'!Print_Area</vt:lpstr>
      <vt:lpstr>'注記(3)'!Print_Area</vt:lpstr>
      <vt:lpstr>'注記(4)'!Print_Area</vt:lpstr>
      <vt:lpstr>'入力（株主資本等）'!Print_Area</vt:lpstr>
      <vt:lpstr>'入力(損益等)'!Print_Area</vt:lpstr>
      <vt:lpstr>'入力(貸借)、検算'!Print_Area</vt:lpstr>
      <vt:lpstr>付属明細表!Print_Area</vt:lpstr>
    </vt:vector>
  </TitlesOfParts>
  <Company>岩田会計事務所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京次</dc:creator>
  <cp:lastModifiedBy>京次 岩田</cp:lastModifiedBy>
  <cp:lastPrinted>2022-05-02T09:36:37Z</cp:lastPrinted>
  <dcterms:created xsi:type="dcterms:W3CDTF">1998-02-11T06:59:37Z</dcterms:created>
  <dcterms:modified xsi:type="dcterms:W3CDTF">2025-05-01T05:57:44Z</dcterms:modified>
</cp:coreProperties>
</file>