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建設業許可(用紙）\行政書士の代理申請\令和5年度版\HP用\サンプル\"/>
    </mc:Choice>
  </mc:AlternateContent>
  <xr:revisionPtr revIDLastSave="0" documentId="13_ncr:1_{C416C416-C5A5-4440-9916-1EF7090AAA23}" xr6:coauthVersionLast="47" xr6:coauthVersionMax="47" xr10:uidLastSave="{00000000-0000-0000-0000-000000000000}"/>
  <workbookProtection lockStructure="1"/>
  <bookViews>
    <workbookView xWindow="-120" yWindow="-120" windowWidth="20730" windowHeight="11160" xr2:uid="{00000000-000D-0000-FFFF-FFFF00000000}"/>
  </bookViews>
  <sheets>
    <sheet name="会社名等" sheetId="19325" r:id="rId1"/>
    <sheet name="22の2(一)" sheetId="19327" r:id="rId2"/>
    <sheet name="22の2(二)" sheetId="19334" r:id="rId3"/>
    <sheet name="22の３" sheetId="19338" r:id="rId4"/>
    <sheet name="22の4" sheetId="19336" r:id="rId5"/>
    <sheet name="決算届【大臣許可専用】" sheetId="19332" r:id="rId6"/>
    <sheet name="決算届【知事許可】" sheetId="19331" r:id="rId7"/>
  </sheets>
  <definedNames>
    <definedName name="_xlnm._FilterDatabase" localSheetId="0" hidden="1">会社名等!$D$88:$D$134</definedName>
    <definedName name="_xlnm.Print_Area" localSheetId="1">'22の2(一)'!$B$9:$HB$77</definedName>
    <definedName name="_xlnm.Print_Area" localSheetId="2">'22の2(二)'!$G$15:$FO$96</definedName>
    <definedName name="_xlnm.Print_Area" localSheetId="3">'22の３'!$B$2:$HH$62</definedName>
    <definedName name="_xlnm.Print_Area" localSheetId="4">'22の4'!$B$2:$HC$54</definedName>
    <definedName name="_xlnm.Print_Area" localSheetId="0">会社名等!$B$5:$I$63</definedName>
    <definedName name="_xlnm.Print_Area" localSheetId="5">決算届【大臣許可専用】!$B$6:$BR$52</definedName>
    <definedName name="_xlnm.Print_Area" localSheetId="6">決算届【知事許可】!$B$7:$CB$54</definedName>
  </definedNames>
  <calcPr calcId="191029"/>
</workbook>
</file>

<file path=xl/calcChain.xml><?xml version="1.0" encoding="utf-8"?>
<calcChain xmlns="http://schemas.openxmlformats.org/spreadsheetml/2006/main">
  <c r="B3" i="19327" l="1"/>
  <c r="B2" i="19327"/>
  <c r="B3" i="19332"/>
  <c r="B2" i="19332"/>
  <c r="B3" i="19331"/>
  <c r="B2" i="19331"/>
  <c r="AH14" i="19332"/>
  <c r="BS2" i="19332"/>
  <c r="B7" i="19332" s="1"/>
  <c r="AM15" i="19331"/>
  <c r="CE2" i="19331"/>
  <c r="B8" i="19331" s="1"/>
  <c r="DG32" i="19327"/>
  <c r="DB32" i="19327"/>
  <c r="CW32" i="19327"/>
  <c r="CR32" i="19327"/>
  <c r="CM32" i="19327"/>
  <c r="CH32" i="19327"/>
  <c r="CC32" i="19327"/>
  <c r="BX32" i="19327"/>
  <c r="BS32" i="19327"/>
  <c r="BN32" i="19327"/>
  <c r="BI32" i="19327"/>
  <c r="BD32" i="19327"/>
  <c r="AY32" i="19327"/>
  <c r="HC2" i="19327"/>
  <c r="B11" i="19327" s="1"/>
  <c r="FH88" i="19334"/>
  <c r="FA88" i="19334"/>
  <c r="ET88" i="19334"/>
  <c r="EM88" i="19334"/>
  <c r="EF88" i="19334"/>
  <c r="DY88" i="19334"/>
  <c r="DR88" i="19334"/>
  <c r="DK88" i="19334"/>
  <c r="DD88" i="19334"/>
  <c r="CW88" i="19334"/>
  <c r="CP88" i="19334"/>
  <c r="CI88" i="19334"/>
  <c r="CB88" i="19334"/>
  <c r="BU88" i="19334"/>
  <c r="BN88" i="19334"/>
  <c r="BG88" i="19334"/>
  <c r="AZ88" i="19334"/>
  <c r="AS88" i="19334"/>
  <c r="AL88" i="19334"/>
  <c r="AE88" i="19334"/>
  <c r="FH86" i="19334"/>
  <c r="FA86" i="19334"/>
  <c r="ET86" i="19334"/>
  <c r="EM86" i="19334"/>
  <c r="EF86" i="19334"/>
  <c r="DY86" i="19334"/>
  <c r="DR86" i="19334"/>
  <c r="DK86" i="19334"/>
  <c r="DD86" i="19334"/>
  <c r="CW86" i="19334"/>
  <c r="CP86" i="19334"/>
  <c r="CI86" i="19334"/>
  <c r="CB86" i="19334"/>
  <c r="BU86" i="19334"/>
  <c r="BN86" i="19334"/>
  <c r="BG86" i="19334"/>
  <c r="AZ86" i="19334"/>
  <c r="AS86" i="19334"/>
  <c r="AL86" i="19334"/>
  <c r="AE86" i="19334"/>
  <c r="FH81" i="19334"/>
  <c r="FA81" i="19334"/>
  <c r="ET81" i="19334"/>
  <c r="EM81" i="19334"/>
  <c r="EF81" i="19334"/>
  <c r="DY81" i="19334"/>
  <c r="DR81" i="19334"/>
  <c r="DK81" i="19334"/>
  <c r="DD81" i="19334"/>
  <c r="CW81" i="19334"/>
  <c r="CP81" i="19334"/>
  <c r="CI81" i="19334"/>
  <c r="CB81" i="19334"/>
  <c r="BU81" i="19334"/>
  <c r="BN81" i="19334"/>
  <c r="BG81" i="19334"/>
  <c r="AZ81" i="19334"/>
  <c r="AS81" i="19334"/>
  <c r="AL81" i="19334"/>
  <c r="AE81" i="19334"/>
  <c r="FH79" i="19334"/>
  <c r="FA79" i="19334"/>
  <c r="ET79" i="19334"/>
  <c r="EM79" i="19334"/>
  <c r="EF79" i="19334"/>
  <c r="DY79" i="19334"/>
  <c r="DR79" i="19334"/>
  <c r="DK79" i="19334"/>
  <c r="DD79" i="19334"/>
  <c r="CW79" i="19334"/>
  <c r="CP79" i="19334"/>
  <c r="CI79" i="19334"/>
  <c r="CB79" i="19334"/>
  <c r="BU79" i="19334"/>
  <c r="BN79" i="19334"/>
  <c r="BG79" i="19334"/>
  <c r="AZ79" i="19334"/>
  <c r="AS79" i="19334"/>
  <c r="AL79" i="19334"/>
  <c r="AE79" i="19334"/>
  <c r="FH67" i="19334"/>
  <c r="FA67" i="19334"/>
  <c r="ET67" i="19334"/>
  <c r="EM67" i="19334"/>
  <c r="EF67" i="19334"/>
  <c r="DY67" i="19334"/>
  <c r="DR67" i="19334"/>
  <c r="DK67" i="19334"/>
  <c r="DD67" i="19334"/>
  <c r="CW67" i="19334"/>
  <c r="CP67" i="19334"/>
  <c r="CI67" i="19334"/>
  <c r="CB67" i="19334"/>
  <c r="BU67" i="19334"/>
  <c r="BN67" i="19334"/>
  <c r="BG67" i="19334"/>
  <c r="AZ67" i="19334"/>
  <c r="AS67" i="19334"/>
  <c r="AL67" i="19334"/>
  <c r="AE67" i="19334"/>
  <c r="FH65" i="19334"/>
  <c r="FA65" i="19334"/>
  <c r="ET65" i="19334"/>
  <c r="EM65" i="19334"/>
  <c r="EF65" i="19334"/>
  <c r="DY65" i="19334"/>
  <c r="DR65" i="19334"/>
  <c r="DK65" i="19334"/>
  <c r="DD65" i="19334"/>
  <c r="CW65" i="19334"/>
  <c r="CP65" i="19334"/>
  <c r="CI65" i="19334"/>
  <c r="CB65" i="19334"/>
  <c r="BU65" i="19334"/>
  <c r="BN65" i="19334"/>
  <c r="BG65" i="19334"/>
  <c r="AZ65" i="19334"/>
  <c r="AS65" i="19334"/>
  <c r="AL65" i="19334"/>
  <c r="AE65" i="19334"/>
  <c r="FH60" i="19334"/>
  <c r="FA60" i="19334"/>
  <c r="ET60" i="19334"/>
  <c r="EM60" i="19334"/>
  <c r="EF60" i="19334"/>
  <c r="DY60" i="19334"/>
  <c r="DR60" i="19334"/>
  <c r="DK60" i="19334"/>
  <c r="DD60" i="19334"/>
  <c r="CW60" i="19334"/>
  <c r="CP60" i="19334"/>
  <c r="CI60" i="19334"/>
  <c r="CB60" i="19334"/>
  <c r="BU60" i="19334"/>
  <c r="BN60" i="19334"/>
  <c r="BG60" i="19334"/>
  <c r="AZ60" i="19334"/>
  <c r="AS60" i="19334"/>
  <c r="AL60" i="19334"/>
  <c r="AE60" i="19334"/>
  <c r="FH58" i="19334"/>
  <c r="FA58" i="19334"/>
  <c r="ET58" i="19334"/>
  <c r="EM58" i="19334"/>
  <c r="EF58" i="19334"/>
  <c r="DY58" i="19334"/>
  <c r="DR58" i="19334"/>
  <c r="DK58" i="19334"/>
  <c r="DD58" i="19334"/>
  <c r="CW58" i="19334"/>
  <c r="CP58" i="19334"/>
  <c r="CI58" i="19334"/>
  <c r="CB58" i="19334"/>
  <c r="BU58" i="19334"/>
  <c r="BN58" i="19334"/>
  <c r="BG58" i="19334"/>
  <c r="AZ58" i="19334"/>
  <c r="AS58" i="19334"/>
  <c r="AL58" i="19334"/>
  <c r="AE58" i="19334"/>
  <c r="FH46" i="19334"/>
  <c r="FA46" i="19334"/>
  <c r="ET46" i="19334"/>
  <c r="EM46" i="19334"/>
  <c r="EF46" i="19334"/>
  <c r="DY46" i="19334"/>
  <c r="DR46" i="19334"/>
  <c r="DK46" i="19334"/>
  <c r="DD46" i="19334"/>
  <c r="CW46" i="19334"/>
  <c r="CP46" i="19334"/>
  <c r="CI46" i="19334"/>
  <c r="CB46" i="19334"/>
  <c r="BU46" i="19334"/>
  <c r="BN46" i="19334"/>
  <c r="BG46" i="19334"/>
  <c r="AZ46" i="19334"/>
  <c r="AS46" i="19334"/>
  <c r="AL46" i="19334"/>
  <c r="AE46" i="19334"/>
  <c r="FH44" i="19334"/>
  <c r="FA44" i="19334"/>
  <c r="ET44" i="19334"/>
  <c r="EM44" i="19334"/>
  <c r="EF44" i="19334"/>
  <c r="DY44" i="19334"/>
  <c r="DR44" i="19334"/>
  <c r="DK44" i="19334"/>
  <c r="DD44" i="19334"/>
  <c r="CW44" i="19334"/>
  <c r="CP44" i="19334"/>
  <c r="CI44" i="19334"/>
  <c r="CB44" i="19334"/>
  <c r="BU44" i="19334"/>
  <c r="BN44" i="19334"/>
  <c r="BG44" i="19334"/>
  <c r="AZ44" i="19334"/>
  <c r="AS44" i="19334"/>
  <c r="AL44" i="19334"/>
  <c r="AE44" i="19334"/>
  <c r="FH39" i="19334"/>
  <c r="FA39" i="19334"/>
  <c r="ET39" i="19334"/>
  <c r="EM39" i="19334"/>
  <c r="EF39" i="19334"/>
  <c r="DY39" i="19334"/>
  <c r="DR39" i="19334"/>
  <c r="DK39" i="19334"/>
  <c r="DD39" i="19334"/>
  <c r="CW39" i="19334"/>
  <c r="CP39" i="19334"/>
  <c r="CI39" i="19334"/>
  <c r="CB39" i="19334"/>
  <c r="BU39" i="19334"/>
  <c r="BN39" i="19334"/>
  <c r="BG39" i="19334"/>
  <c r="AZ39" i="19334"/>
  <c r="AS39" i="19334"/>
  <c r="AL39" i="19334"/>
  <c r="AE39" i="19334"/>
  <c r="FH37" i="19334"/>
  <c r="FA37" i="19334"/>
  <c r="ET37" i="19334"/>
  <c r="EM37" i="19334"/>
  <c r="EF37" i="19334"/>
  <c r="DY37" i="19334"/>
  <c r="DR37" i="19334"/>
  <c r="DK37" i="19334"/>
  <c r="DD37" i="19334"/>
  <c r="CW37" i="19334"/>
  <c r="CP37" i="19334"/>
  <c r="CI37" i="19334"/>
  <c r="CB37" i="19334"/>
  <c r="BU37" i="19334"/>
  <c r="BN37" i="19334"/>
  <c r="BG37" i="19334"/>
  <c r="AZ37" i="19334"/>
  <c r="AS37" i="19334"/>
  <c r="AL37" i="19334"/>
  <c r="AE37" i="19334"/>
  <c r="D7" i="19325"/>
  <c r="B15" i="19336" s="1"/>
  <c r="BC26" i="19336" s="1"/>
  <c r="D6" i="19325"/>
  <c r="E17" i="19338" s="1"/>
  <c r="B19" i="19325"/>
  <c r="B20" i="19325"/>
  <c r="K20" i="19325"/>
  <c r="E20" i="19325" s="1"/>
  <c r="E29" i="19325"/>
  <c r="D30" i="19325"/>
  <c r="B21" i="19325"/>
  <c r="K21" i="19325" s="1"/>
  <c r="E21" i="19325" s="1"/>
  <c r="E30" i="19325"/>
  <c r="B22" i="19325"/>
  <c r="J22" i="19325" s="1"/>
  <c r="D22" i="19325" s="1"/>
  <c r="E31" i="19325"/>
  <c r="B23" i="19325"/>
  <c r="J23" i="19325" s="1"/>
  <c r="D23" i="19325" s="1"/>
  <c r="E32" i="19325"/>
  <c r="K23" i="19325"/>
  <c r="E23" i="19325" s="1"/>
  <c r="B24" i="19325"/>
  <c r="E33" i="19325"/>
  <c r="K24" i="19325" s="1"/>
  <c r="E24" i="19325" s="1"/>
  <c r="B25" i="19325"/>
  <c r="J25" i="19325" s="1"/>
  <c r="D25" i="19325" s="1"/>
  <c r="E34" i="19325"/>
  <c r="FF35" i="19327"/>
  <c r="FN35" i="19327"/>
  <c r="FF36" i="19327"/>
  <c r="FN36" i="19327"/>
  <c r="FF37" i="19327"/>
  <c r="FN37" i="19327"/>
  <c r="FF38" i="19327"/>
  <c r="FN38" i="19327"/>
  <c r="FF39" i="19327"/>
  <c r="FN39" i="19327"/>
  <c r="FF40" i="19327"/>
  <c r="FN40" i="19327"/>
  <c r="FF41" i="19327"/>
  <c r="FN41" i="19327"/>
  <c r="FF42" i="19327"/>
  <c r="FN42" i="19327"/>
  <c r="FF43" i="19327"/>
  <c r="FN43" i="19327"/>
  <c r="FF44" i="19327"/>
  <c r="FN44" i="19327"/>
  <c r="FF45" i="19327"/>
  <c r="FN45" i="19327"/>
  <c r="FF46" i="19327"/>
  <c r="FN46" i="19327"/>
  <c r="D33" i="19325"/>
  <c r="J24" i="19325" s="1"/>
  <c r="D24" i="19325" s="1"/>
  <c r="E35" i="19325"/>
  <c r="D36" i="19325"/>
  <c r="D46" i="19325"/>
  <c r="D39" i="19325"/>
  <c r="E59" i="19325"/>
  <c r="E60" i="19325"/>
  <c r="E61" i="19325"/>
  <c r="D62" i="19325"/>
  <c r="E62" i="19325"/>
  <c r="E36" i="19325"/>
  <c r="E37" i="19325"/>
  <c r="E38" i="19325"/>
  <c r="E39" i="19325"/>
  <c r="E40" i="19325"/>
  <c r="E41" i="19325"/>
  <c r="K25" i="19325"/>
  <c r="E25" i="19325" s="1"/>
  <c r="E44" i="19325"/>
  <c r="E45" i="19325"/>
  <c r="E46" i="19325"/>
  <c r="E47" i="19325"/>
  <c r="E48" i="19325"/>
  <c r="E52" i="19325"/>
  <c r="E53" i="19325"/>
  <c r="D54" i="19325"/>
  <c r="E54" i="19325"/>
  <c r="E55" i="19325"/>
  <c r="K19" i="19325"/>
  <c r="E19" i="19325" s="1"/>
  <c r="D35" i="19325"/>
  <c r="J19" i="19325"/>
  <c r="D19" i="19325" s="1"/>
  <c r="B24" i="19331"/>
  <c r="I47" i="19331" s="1"/>
  <c r="AM23" i="19334"/>
  <c r="B25" i="19327"/>
  <c r="BH30" i="19327" s="1"/>
  <c r="E18" i="19338"/>
  <c r="BI23" i="19338" s="1"/>
  <c r="D29" i="19325"/>
  <c r="J20" i="19325"/>
  <c r="D20" i="19325"/>
  <c r="DG13" i="19338" s="1"/>
  <c r="AL14" i="19331"/>
  <c r="U16" i="19332"/>
  <c r="AG17" i="19332" l="1"/>
  <c r="DW11" i="19336"/>
  <c r="EA14" i="19338"/>
  <c r="AM18" i="19331"/>
  <c r="DS21" i="19327"/>
  <c r="CY13" i="19336"/>
  <c r="DG16" i="19338"/>
  <c r="CW23" i="19327"/>
  <c r="AA20" i="19331"/>
  <c r="U19" i="19332"/>
  <c r="EA18" i="19338"/>
  <c r="AM22" i="19331"/>
  <c r="AG21" i="19332"/>
  <c r="DW15" i="19336"/>
  <c r="DS25" i="19327"/>
  <c r="DG17" i="19338"/>
  <c r="CY14" i="19336"/>
  <c r="AA21" i="19331"/>
  <c r="U20" i="19332"/>
  <c r="CW24" i="19327"/>
  <c r="DG12" i="19338"/>
  <c r="U15" i="19332"/>
  <c r="AA16" i="19331"/>
  <c r="CY9" i="19336"/>
  <c r="CW19" i="19327"/>
  <c r="AG15" i="19332"/>
  <c r="EA12" i="19338"/>
  <c r="DS19" i="19327"/>
  <c r="DW9" i="19336"/>
  <c r="AM16" i="19331"/>
  <c r="DW13" i="19336"/>
  <c r="DS23" i="19327"/>
  <c r="EA16" i="19338"/>
  <c r="AM20" i="19331"/>
  <c r="AG19" i="19332"/>
  <c r="DG15" i="19338"/>
  <c r="CY12" i="19336"/>
  <c r="AA19" i="19331"/>
  <c r="U18" i="19332"/>
  <c r="CW22" i="19327"/>
  <c r="DS24" i="19327"/>
  <c r="DW14" i="19336"/>
  <c r="AM21" i="19331"/>
  <c r="AG20" i="19332"/>
  <c r="EA17" i="19338"/>
  <c r="CY15" i="19336"/>
  <c r="U21" i="19332"/>
  <c r="CW25" i="19327"/>
  <c r="DG18" i="19338"/>
  <c r="AA22" i="19331"/>
  <c r="DW10" i="19336"/>
  <c r="EA13" i="19338"/>
  <c r="AG16" i="19332"/>
  <c r="DS20" i="19327"/>
  <c r="AM17" i="19331"/>
  <c r="CW20" i="19327"/>
  <c r="B24" i="19327"/>
  <c r="CY10" i="19336"/>
  <c r="B14" i="19336"/>
  <c r="K22" i="19325"/>
  <c r="E22" i="19325" s="1"/>
  <c r="B23" i="19332"/>
  <c r="B23" i="19331"/>
  <c r="Y46" i="19331" s="1"/>
  <c r="J21" i="19325"/>
  <c r="D21" i="19325" s="1"/>
  <c r="AA17" i="19331"/>
  <c r="V47" i="19331"/>
  <c r="BQ9" i="19327"/>
  <c r="U17" i="19332" l="1"/>
  <c r="DG14" i="19338"/>
  <c r="CW21" i="19327"/>
  <c r="CY11" i="19336"/>
  <c r="AA18" i="19331"/>
  <c r="AG18" i="19332"/>
  <c r="DW12" i="19336"/>
  <c r="EA15" i="19338"/>
  <c r="DS22" i="19327"/>
  <c r="AM19" i="193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iwata</author>
    <author>岩田京次</author>
  </authors>
  <commentList>
    <comment ref="E8" authorId="0" shapeId="0" xr:uid="{00000000-0006-0000-0000-000001000000}">
      <text>
        <r>
          <rPr>
            <b/>
            <sz val="9"/>
            <color indexed="81"/>
            <rFont val="ＭＳ Ｐゴシック"/>
            <family val="3"/>
            <charset val="128"/>
          </rPr>
          <t>FJ-USER:</t>
        </r>
        <r>
          <rPr>
            <sz val="9"/>
            <color indexed="81"/>
            <rFont val="ＭＳ Ｐゴシック"/>
            <family val="3"/>
            <charset val="128"/>
          </rPr>
          <t xml:space="preserve">
</t>
        </r>
      </text>
    </comment>
    <comment ref="E9" authorId="1" shapeId="0" xr:uid="{00000000-0006-0000-0000-000002000000}">
      <text>
        <r>
          <rPr>
            <b/>
            <sz val="9"/>
            <color indexed="81"/>
            <rFont val="ＭＳ Ｐゴシック"/>
            <family val="3"/>
            <charset val="128"/>
          </rPr>
          <t>iwata:</t>
        </r>
        <r>
          <rPr>
            <sz val="9"/>
            <color indexed="81"/>
            <rFont val="ＭＳ Ｐゴシック"/>
            <family val="3"/>
            <charset val="128"/>
          </rPr>
          <t xml:space="preserve">
</t>
        </r>
      </text>
    </comment>
    <comment ref="E10" authorId="1" shapeId="0" xr:uid="{00000000-0006-0000-0000-000003000000}">
      <text>
        <r>
          <rPr>
            <b/>
            <sz val="9"/>
            <color indexed="81"/>
            <rFont val="ＭＳ Ｐゴシック"/>
            <family val="3"/>
            <charset val="128"/>
          </rPr>
          <t>iwata:</t>
        </r>
        <r>
          <rPr>
            <sz val="9"/>
            <color indexed="81"/>
            <rFont val="ＭＳ Ｐゴシック"/>
            <family val="3"/>
            <charset val="128"/>
          </rPr>
          <t xml:space="preserve">
</t>
        </r>
      </text>
    </comment>
    <comment ref="E11" authorId="1" shapeId="0" xr:uid="{00000000-0006-0000-0000-000004000000}">
      <text>
        <r>
          <rPr>
            <b/>
            <sz val="9"/>
            <color indexed="81"/>
            <rFont val="ＭＳ Ｐゴシック"/>
            <family val="3"/>
            <charset val="128"/>
          </rPr>
          <t>iwata:</t>
        </r>
        <r>
          <rPr>
            <sz val="9"/>
            <color indexed="81"/>
            <rFont val="ＭＳ Ｐゴシック"/>
            <family val="3"/>
            <charset val="128"/>
          </rPr>
          <t xml:space="preserve">
</t>
        </r>
      </text>
    </comment>
    <comment ref="E12" authorId="2" shapeId="0" xr:uid="{00000000-0006-0000-0000-000005000000}">
      <text>
        <r>
          <rPr>
            <b/>
            <sz val="9"/>
            <color indexed="81"/>
            <rFont val="ＭＳ Ｐゴシック"/>
            <family val="3"/>
            <charset val="128"/>
          </rPr>
          <t>岩田京次:</t>
        </r>
        <r>
          <rPr>
            <sz val="9"/>
            <color indexed="81"/>
            <rFont val="ＭＳ Ｐゴシック"/>
            <family val="3"/>
            <charset val="128"/>
          </rPr>
          <t xml:space="preserve">
</t>
        </r>
      </text>
    </comment>
    <comment ref="C13" authorId="1" shapeId="0" xr:uid="{00000000-0006-0000-0000-000006000000}">
      <text>
        <r>
          <rPr>
            <b/>
            <sz val="9"/>
            <color indexed="81"/>
            <rFont val="ＭＳ Ｐゴシック"/>
            <family val="3"/>
            <charset val="128"/>
          </rPr>
          <t>iwata:</t>
        </r>
        <r>
          <rPr>
            <sz val="9"/>
            <color indexed="81"/>
            <rFont val="ＭＳ Ｐゴシック"/>
            <family val="3"/>
            <charset val="128"/>
          </rPr>
          <t xml:space="preserve">
</t>
        </r>
      </text>
    </comment>
    <comment ref="E13" authorId="1" shapeId="0" xr:uid="{00000000-0006-0000-0000-000007000000}">
      <text>
        <r>
          <rPr>
            <b/>
            <sz val="9"/>
            <color indexed="81"/>
            <rFont val="ＭＳ Ｐゴシック"/>
            <family val="3"/>
            <charset val="128"/>
          </rPr>
          <t>iwata:</t>
        </r>
        <r>
          <rPr>
            <sz val="9"/>
            <color indexed="81"/>
            <rFont val="ＭＳ Ｐゴシック"/>
            <family val="3"/>
            <charset val="128"/>
          </rPr>
          <t xml:space="preserve">
</t>
        </r>
      </text>
    </comment>
    <comment ref="E14" authorId="1" shapeId="0" xr:uid="{00000000-0006-0000-0000-000008000000}">
      <text>
        <r>
          <rPr>
            <b/>
            <sz val="9"/>
            <color indexed="81"/>
            <rFont val="ＭＳ Ｐゴシック"/>
            <family val="3"/>
            <charset val="128"/>
          </rPr>
          <t>iwata:</t>
        </r>
        <r>
          <rPr>
            <sz val="9"/>
            <color indexed="81"/>
            <rFont val="ＭＳ Ｐゴシック"/>
            <family val="3"/>
            <charset val="128"/>
          </rPr>
          <t xml:space="preserve">
</t>
        </r>
      </text>
    </comment>
    <comment ref="E15" authorId="1" shapeId="0" xr:uid="{00000000-0006-0000-0000-000009000000}">
      <text>
        <r>
          <rPr>
            <b/>
            <sz val="9"/>
            <color indexed="81"/>
            <rFont val="ＭＳ Ｐゴシック"/>
            <family val="3"/>
            <charset val="128"/>
          </rPr>
          <t>iwata:</t>
        </r>
        <r>
          <rPr>
            <sz val="9"/>
            <color indexed="81"/>
            <rFont val="ＭＳ Ｐゴシック"/>
            <family val="3"/>
            <charset val="128"/>
          </rPr>
          <t xml:space="preserve">
</t>
        </r>
      </text>
    </comment>
    <comment ref="C18" authorId="1" shapeId="0" xr:uid="{00000000-0006-0000-0000-00000A000000}">
      <text>
        <r>
          <rPr>
            <b/>
            <sz val="9"/>
            <color indexed="81"/>
            <rFont val="ＭＳ Ｐゴシック"/>
            <family val="3"/>
            <charset val="128"/>
          </rPr>
          <t>iwata:</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岩田京次</author>
    <author xml:space="preserve"> </author>
  </authors>
  <commentList>
    <comment ref="FM18" authorId="0" shapeId="0" xr:uid="{00000000-0006-0000-0100-000001000000}">
      <text>
        <r>
          <rPr>
            <b/>
            <sz val="9"/>
            <color indexed="81"/>
            <rFont val="ＭＳ Ｐゴシック"/>
            <family val="3"/>
            <charset val="128"/>
          </rPr>
          <t>岩田京次:</t>
        </r>
        <r>
          <rPr>
            <sz val="9"/>
            <color indexed="81"/>
            <rFont val="ＭＳ Ｐゴシック"/>
            <family val="3"/>
            <charset val="128"/>
          </rPr>
          <t xml:space="preserve">
</t>
        </r>
      </text>
    </comment>
    <comment ref="GA18" authorId="0" shapeId="0" xr:uid="{00000000-0006-0000-0100-000002000000}">
      <text>
        <r>
          <rPr>
            <b/>
            <sz val="9"/>
            <color indexed="81"/>
            <rFont val="ＭＳ Ｐゴシック"/>
            <family val="3"/>
            <charset val="128"/>
          </rPr>
          <t>岩田京次:</t>
        </r>
        <r>
          <rPr>
            <sz val="9"/>
            <color indexed="81"/>
            <rFont val="ＭＳ Ｐゴシック"/>
            <family val="3"/>
            <charset val="128"/>
          </rPr>
          <t xml:space="preserve">
</t>
        </r>
      </text>
    </comment>
    <comment ref="GO18" authorId="0" shapeId="0" xr:uid="{00000000-0006-0000-0100-000003000000}">
      <text>
        <r>
          <rPr>
            <b/>
            <sz val="9"/>
            <color indexed="81"/>
            <rFont val="ＭＳ Ｐゴシック"/>
            <family val="3"/>
            <charset val="128"/>
          </rPr>
          <t>岩田京次:</t>
        </r>
        <r>
          <rPr>
            <sz val="9"/>
            <color indexed="81"/>
            <rFont val="ＭＳ Ｐゴシック"/>
            <family val="3"/>
            <charset val="128"/>
          </rPr>
          <t xml:space="preserve">
</t>
        </r>
      </text>
    </comment>
    <comment ref="AY29" authorId="0" shapeId="0" xr:uid="{00000000-0006-0000-0100-000004000000}">
      <text>
        <r>
          <rPr>
            <b/>
            <sz val="9"/>
            <color indexed="81"/>
            <rFont val="ＭＳ Ｐゴシック"/>
            <family val="3"/>
            <charset val="128"/>
          </rPr>
          <t>岩田京次:</t>
        </r>
        <r>
          <rPr>
            <sz val="9"/>
            <color indexed="81"/>
            <rFont val="ＭＳ Ｐゴシック"/>
            <family val="3"/>
            <charset val="128"/>
          </rPr>
          <t xml:space="preserve">
</t>
        </r>
      </text>
    </comment>
    <comment ref="BD29" authorId="0" shapeId="0" xr:uid="{00000000-0006-0000-0100-000005000000}">
      <text>
        <r>
          <rPr>
            <b/>
            <sz val="9"/>
            <color indexed="81"/>
            <rFont val="ＭＳ Ｐゴシック"/>
            <family val="3"/>
            <charset val="128"/>
          </rPr>
          <t>岩田京次:</t>
        </r>
        <r>
          <rPr>
            <sz val="9"/>
            <color indexed="81"/>
            <rFont val="ＭＳ Ｐゴシック"/>
            <family val="3"/>
            <charset val="128"/>
          </rPr>
          <t xml:space="preserve">
</t>
        </r>
      </text>
    </comment>
    <comment ref="CX29" authorId="0" shapeId="0" xr:uid="{00000000-0006-0000-0100-000006000000}">
      <text>
        <r>
          <rPr>
            <b/>
            <sz val="9"/>
            <color indexed="81"/>
            <rFont val="ＭＳ Ｐゴシック"/>
            <family val="3"/>
            <charset val="128"/>
          </rPr>
          <t>岩田京次:</t>
        </r>
        <r>
          <rPr>
            <sz val="9"/>
            <color indexed="81"/>
            <rFont val="ＭＳ Ｐゴシック"/>
            <family val="3"/>
            <charset val="128"/>
          </rPr>
          <t xml:space="preserve">
</t>
        </r>
      </text>
    </comment>
    <comment ref="DC29" authorId="0" shapeId="0" xr:uid="{00000000-0006-0000-0100-000007000000}">
      <text>
        <r>
          <rPr>
            <b/>
            <sz val="9"/>
            <color indexed="81"/>
            <rFont val="ＭＳ Ｐゴシック"/>
            <family val="3"/>
            <charset val="128"/>
          </rPr>
          <t>岩田京次:</t>
        </r>
        <r>
          <rPr>
            <sz val="9"/>
            <color indexed="81"/>
            <rFont val="ＭＳ Ｐゴシック"/>
            <family val="3"/>
            <charset val="128"/>
          </rPr>
          <t xml:space="preserve">
</t>
        </r>
      </text>
    </comment>
    <comment ref="DQ29" authorId="0" shapeId="0" xr:uid="{00000000-0006-0000-0100-000008000000}">
      <text>
        <r>
          <rPr>
            <b/>
            <sz val="9"/>
            <color indexed="81"/>
            <rFont val="ＭＳ Ｐゴシック"/>
            <family val="3"/>
            <charset val="128"/>
          </rPr>
          <t>岩田京次:</t>
        </r>
        <r>
          <rPr>
            <sz val="9"/>
            <color indexed="81"/>
            <rFont val="ＭＳ Ｐゴシック"/>
            <family val="3"/>
            <charset val="128"/>
          </rPr>
          <t xml:space="preserve">
</t>
        </r>
      </text>
    </comment>
    <comment ref="DV29" authorId="0" shapeId="0" xr:uid="{00000000-0006-0000-0100-000009000000}">
      <text>
        <r>
          <rPr>
            <b/>
            <sz val="9"/>
            <color indexed="81"/>
            <rFont val="ＭＳ Ｐゴシック"/>
            <family val="3"/>
            <charset val="128"/>
          </rPr>
          <t>岩田京次:</t>
        </r>
        <r>
          <rPr>
            <sz val="9"/>
            <color indexed="81"/>
            <rFont val="ＭＳ Ｐゴシック"/>
            <family val="3"/>
            <charset val="128"/>
          </rPr>
          <t xml:space="preserve">
</t>
        </r>
      </text>
    </comment>
    <comment ref="EA29" authorId="0" shapeId="0" xr:uid="{00000000-0006-0000-0100-00000A000000}">
      <text>
        <r>
          <rPr>
            <b/>
            <sz val="9"/>
            <color indexed="81"/>
            <rFont val="ＭＳ Ｐゴシック"/>
            <family val="3"/>
            <charset val="128"/>
          </rPr>
          <t>岩田京次:</t>
        </r>
        <r>
          <rPr>
            <sz val="9"/>
            <color indexed="81"/>
            <rFont val="ＭＳ Ｐゴシック"/>
            <family val="3"/>
            <charset val="128"/>
          </rPr>
          <t xml:space="preserve">
</t>
        </r>
      </text>
    </comment>
    <comment ref="EF29" authorId="0" shapeId="0" xr:uid="{00000000-0006-0000-0100-00000B000000}">
      <text>
        <r>
          <rPr>
            <b/>
            <sz val="9"/>
            <color indexed="81"/>
            <rFont val="ＭＳ Ｐゴシック"/>
            <family val="3"/>
            <charset val="128"/>
          </rPr>
          <t>岩田京次:</t>
        </r>
        <r>
          <rPr>
            <sz val="9"/>
            <color indexed="81"/>
            <rFont val="ＭＳ Ｐゴシック"/>
            <family val="3"/>
            <charset val="128"/>
          </rPr>
          <t xml:space="preserve">
</t>
        </r>
      </text>
    </comment>
    <comment ref="EK29" authorId="0" shapeId="0" xr:uid="{00000000-0006-0000-0100-00000C000000}">
      <text>
        <r>
          <rPr>
            <b/>
            <sz val="9"/>
            <color indexed="81"/>
            <rFont val="ＭＳ Ｐゴシック"/>
            <family val="3"/>
            <charset val="128"/>
          </rPr>
          <t>岩田京次:</t>
        </r>
        <r>
          <rPr>
            <sz val="9"/>
            <color indexed="81"/>
            <rFont val="ＭＳ Ｐゴシック"/>
            <family val="3"/>
            <charset val="128"/>
          </rPr>
          <t xml:space="preserve">
</t>
        </r>
      </text>
    </comment>
    <comment ref="EP29" authorId="0" shapeId="0" xr:uid="{00000000-0006-0000-0100-00000D000000}">
      <text>
        <r>
          <rPr>
            <b/>
            <sz val="9"/>
            <color indexed="81"/>
            <rFont val="ＭＳ Ｐゴシック"/>
            <family val="3"/>
            <charset val="128"/>
          </rPr>
          <t>岩田京次:</t>
        </r>
        <r>
          <rPr>
            <sz val="9"/>
            <color indexed="81"/>
            <rFont val="ＭＳ Ｐゴシック"/>
            <family val="3"/>
            <charset val="128"/>
          </rPr>
          <t xml:space="preserve">
</t>
        </r>
      </text>
    </comment>
    <comment ref="FJ29" authorId="0" shapeId="0" xr:uid="{00000000-0006-0000-0100-00000E000000}">
      <text>
        <r>
          <rPr>
            <b/>
            <sz val="9"/>
            <color indexed="81"/>
            <rFont val="ＭＳ Ｐゴシック"/>
            <family val="3"/>
            <charset val="128"/>
          </rPr>
          <t>岩田京次:</t>
        </r>
        <r>
          <rPr>
            <sz val="9"/>
            <color indexed="81"/>
            <rFont val="ＭＳ Ｐゴシック"/>
            <family val="3"/>
            <charset val="128"/>
          </rPr>
          <t xml:space="preserve">
</t>
        </r>
      </text>
    </comment>
    <comment ref="FO29" authorId="0" shapeId="0" xr:uid="{00000000-0006-0000-0100-00000F000000}">
      <text>
        <r>
          <rPr>
            <b/>
            <sz val="9"/>
            <color indexed="81"/>
            <rFont val="ＭＳ Ｐゴシック"/>
            <family val="3"/>
            <charset val="128"/>
          </rPr>
          <t>岩田京次:</t>
        </r>
        <r>
          <rPr>
            <sz val="9"/>
            <color indexed="81"/>
            <rFont val="ＭＳ Ｐゴシック"/>
            <family val="3"/>
            <charset val="128"/>
          </rPr>
          <t xml:space="preserve">
</t>
        </r>
      </text>
    </comment>
    <comment ref="FY29" authorId="0" shapeId="0" xr:uid="{00000000-0006-0000-0100-000010000000}">
      <text>
        <r>
          <rPr>
            <b/>
            <sz val="9"/>
            <color indexed="81"/>
            <rFont val="ＭＳ Ｐゴシック"/>
            <family val="3"/>
            <charset val="128"/>
          </rPr>
          <t>岩田京次:</t>
        </r>
        <r>
          <rPr>
            <sz val="9"/>
            <color indexed="81"/>
            <rFont val="ＭＳ Ｐゴシック"/>
            <family val="3"/>
            <charset val="128"/>
          </rPr>
          <t xml:space="preserve">
</t>
        </r>
      </text>
    </comment>
    <comment ref="GD29" authorId="0" shapeId="0" xr:uid="{00000000-0006-0000-0100-000011000000}">
      <text>
        <r>
          <rPr>
            <b/>
            <sz val="9"/>
            <color indexed="81"/>
            <rFont val="ＭＳ Ｐゴシック"/>
            <family val="3"/>
            <charset val="128"/>
          </rPr>
          <t>岩田京次:</t>
        </r>
        <r>
          <rPr>
            <sz val="9"/>
            <color indexed="81"/>
            <rFont val="ＭＳ Ｐゴシック"/>
            <family val="3"/>
            <charset val="128"/>
          </rPr>
          <t xml:space="preserve">
</t>
        </r>
      </text>
    </comment>
    <comment ref="GN29" authorId="0" shapeId="0" xr:uid="{00000000-0006-0000-0100-000012000000}">
      <text>
        <r>
          <rPr>
            <b/>
            <sz val="9"/>
            <color indexed="81"/>
            <rFont val="ＭＳ Ｐゴシック"/>
            <family val="3"/>
            <charset val="128"/>
          </rPr>
          <t>岩田京次:</t>
        </r>
        <r>
          <rPr>
            <sz val="9"/>
            <color indexed="81"/>
            <rFont val="ＭＳ Ｐゴシック"/>
            <family val="3"/>
            <charset val="128"/>
          </rPr>
          <t xml:space="preserve">
</t>
        </r>
      </text>
    </comment>
    <comment ref="GS29" authorId="0" shapeId="0" xr:uid="{00000000-0006-0000-0100-000013000000}">
      <text>
        <r>
          <rPr>
            <b/>
            <sz val="9"/>
            <color indexed="81"/>
            <rFont val="ＭＳ Ｐゴシック"/>
            <family val="3"/>
            <charset val="128"/>
          </rPr>
          <t>岩田京次:</t>
        </r>
        <r>
          <rPr>
            <sz val="9"/>
            <color indexed="81"/>
            <rFont val="ＭＳ Ｐゴシック"/>
            <family val="3"/>
            <charset val="128"/>
          </rPr>
          <t xml:space="preserve">
</t>
        </r>
      </text>
    </comment>
    <comment ref="B35" authorId="0" shapeId="0" xr:uid="{00000000-0006-0000-0100-000014000000}">
      <text>
        <r>
          <rPr>
            <b/>
            <sz val="9"/>
            <color indexed="81"/>
            <rFont val="ＭＳ Ｐゴシック"/>
            <family val="3"/>
            <charset val="128"/>
          </rPr>
          <t>岩田京次:</t>
        </r>
        <r>
          <rPr>
            <sz val="9"/>
            <color indexed="81"/>
            <rFont val="ＭＳ Ｐゴシック"/>
            <family val="3"/>
            <charset val="128"/>
          </rPr>
          <t xml:space="preserve">
</t>
        </r>
      </text>
    </comment>
    <comment ref="AN35" authorId="0" shapeId="0" xr:uid="{00000000-0006-0000-0100-000015000000}">
      <text>
        <r>
          <rPr>
            <b/>
            <sz val="9"/>
            <color indexed="81"/>
            <rFont val="ＭＳ Ｐゴシック"/>
            <family val="3"/>
            <charset val="128"/>
          </rPr>
          <t>岩田京次:</t>
        </r>
        <r>
          <rPr>
            <sz val="9"/>
            <color indexed="81"/>
            <rFont val="ＭＳ Ｐゴシック"/>
            <family val="3"/>
            <charset val="128"/>
          </rPr>
          <t xml:space="preserve">
</t>
        </r>
      </text>
    </comment>
    <comment ref="CR35" authorId="0" shapeId="0" xr:uid="{00000000-0006-0000-0100-000016000000}">
      <text>
        <r>
          <rPr>
            <b/>
            <sz val="9"/>
            <color indexed="81"/>
            <rFont val="ＭＳ Ｐゴシック"/>
            <family val="3"/>
            <charset val="128"/>
          </rPr>
          <t>岩田京次:</t>
        </r>
        <r>
          <rPr>
            <sz val="9"/>
            <color indexed="81"/>
            <rFont val="ＭＳ Ｐゴシック"/>
            <family val="3"/>
            <charset val="128"/>
          </rPr>
          <t xml:space="preserve">
</t>
        </r>
      </text>
    </comment>
    <comment ref="EV35" authorId="0" shapeId="0" xr:uid="{00000000-0006-0000-0100-000017000000}">
      <text>
        <r>
          <rPr>
            <b/>
            <sz val="9"/>
            <color indexed="81"/>
            <rFont val="ＭＳ Ｐゴシック"/>
            <family val="3"/>
            <charset val="128"/>
          </rPr>
          <t>岩田京次:</t>
        </r>
        <r>
          <rPr>
            <sz val="9"/>
            <color indexed="81"/>
            <rFont val="ＭＳ Ｐゴシック"/>
            <family val="3"/>
            <charset val="128"/>
          </rPr>
          <t xml:space="preserve">
</t>
        </r>
      </text>
    </comment>
    <comment ref="FA35" authorId="0" shapeId="0" xr:uid="{00000000-0006-0000-0100-000018000000}">
      <text>
        <r>
          <rPr>
            <b/>
            <sz val="9"/>
            <color indexed="81"/>
            <rFont val="ＭＳ Ｐゴシック"/>
            <family val="3"/>
            <charset val="128"/>
          </rPr>
          <t>岩田京次:</t>
        </r>
        <r>
          <rPr>
            <sz val="9"/>
            <color indexed="81"/>
            <rFont val="ＭＳ Ｐゴシック"/>
            <family val="3"/>
            <charset val="128"/>
          </rPr>
          <t xml:space="preserve">
</t>
        </r>
      </text>
    </comment>
    <comment ref="FI35" authorId="0" shapeId="0" xr:uid="{00000000-0006-0000-0100-000019000000}">
      <text>
        <r>
          <rPr>
            <b/>
            <sz val="9"/>
            <color indexed="81"/>
            <rFont val="ＭＳ Ｐゴシック"/>
            <family val="3"/>
            <charset val="128"/>
          </rPr>
          <t>岩田京次:</t>
        </r>
        <r>
          <rPr>
            <sz val="9"/>
            <color indexed="81"/>
            <rFont val="ＭＳ Ｐゴシック"/>
            <family val="3"/>
            <charset val="128"/>
          </rPr>
          <t xml:space="preserve">
</t>
        </r>
      </text>
    </comment>
    <comment ref="FQ35" authorId="0" shapeId="0" xr:uid="{00000000-0006-0000-0100-00001A000000}">
      <text>
        <r>
          <rPr>
            <b/>
            <sz val="9"/>
            <color indexed="81"/>
            <rFont val="ＭＳ Ｐゴシック"/>
            <family val="3"/>
            <charset val="128"/>
          </rPr>
          <t>岩田京次:</t>
        </r>
        <r>
          <rPr>
            <sz val="9"/>
            <color indexed="81"/>
            <rFont val="ＭＳ Ｐゴシック"/>
            <family val="3"/>
            <charset val="128"/>
          </rPr>
          <t xml:space="preserve">
</t>
        </r>
      </text>
    </comment>
    <comment ref="FV35" authorId="0" shapeId="0" xr:uid="{00000000-0006-0000-0100-00001B000000}">
      <text>
        <r>
          <rPr>
            <b/>
            <sz val="9"/>
            <color indexed="81"/>
            <rFont val="ＭＳ Ｐゴシック"/>
            <family val="3"/>
            <charset val="128"/>
          </rPr>
          <t>岩田京次:</t>
        </r>
        <r>
          <rPr>
            <sz val="9"/>
            <color indexed="81"/>
            <rFont val="ＭＳ Ｐゴシック"/>
            <family val="3"/>
            <charset val="128"/>
          </rPr>
          <t xml:space="preserve">
</t>
        </r>
      </text>
    </comment>
    <comment ref="B36" authorId="0" shapeId="0" xr:uid="{00000000-0006-0000-0100-00001C000000}">
      <text>
        <r>
          <rPr>
            <b/>
            <sz val="9"/>
            <color indexed="81"/>
            <rFont val="ＭＳ Ｐゴシック"/>
            <family val="3"/>
            <charset val="128"/>
          </rPr>
          <t>岩田京次:</t>
        </r>
        <r>
          <rPr>
            <sz val="9"/>
            <color indexed="81"/>
            <rFont val="ＭＳ Ｐゴシック"/>
            <family val="3"/>
            <charset val="128"/>
          </rPr>
          <t xml:space="preserve">
</t>
        </r>
      </text>
    </comment>
    <comment ref="AN36" authorId="0" shapeId="0" xr:uid="{00000000-0006-0000-0100-00001D000000}">
      <text>
        <r>
          <rPr>
            <b/>
            <sz val="9"/>
            <color indexed="81"/>
            <rFont val="ＭＳ Ｐゴシック"/>
            <family val="3"/>
            <charset val="128"/>
          </rPr>
          <t>岩田京次:</t>
        </r>
        <r>
          <rPr>
            <sz val="9"/>
            <color indexed="81"/>
            <rFont val="ＭＳ Ｐゴシック"/>
            <family val="3"/>
            <charset val="128"/>
          </rPr>
          <t xml:space="preserve">
</t>
        </r>
      </text>
    </comment>
    <comment ref="CR36" authorId="0" shapeId="0" xr:uid="{00000000-0006-0000-0100-00001E000000}">
      <text>
        <r>
          <rPr>
            <b/>
            <sz val="9"/>
            <color indexed="81"/>
            <rFont val="ＭＳ Ｐゴシック"/>
            <family val="3"/>
            <charset val="128"/>
          </rPr>
          <t>岩田京次:</t>
        </r>
        <r>
          <rPr>
            <sz val="9"/>
            <color indexed="81"/>
            <rFont val="ＭＳ Ｐゴシック"/>
            <family val="3"/>
            <charset val="128"/>
          </rPr>
          <t xml:space="preserve">
</t>
        </r>
      </text>
    </comment>
    <comment ref="EV36" authorId="0" shapeId="0" xr:uid="{00000000-0006-0000-0100-00001F000000}">
      <text>
        <r>
          <rPr>
            <b/>
            <sz val="9"/>
            <color indexed="81"/>
            <rFont val="ＭＳ Ｐゴシック"/>
            <family val="3"/>
            <charset val="128"/>
          </rPr>
          <t>岩田京次:</t>
        </r>
        <r>
          <rPr>
            <sz val="9"/>
            <color indexed="81"/>
            <rFont val="ＭＳ Ｐゴシック"/>
            <family val="3"/>
            <charset val="128"/>
          </rPr>
          <t xml:space="preserve">
</t>
        </r>
      </text>
    </comment>
    <comment ref="FA36" authorId="0" shapeId="0" xr:uid="{00000000-0006-0000-0100-000020000000}">
      <text>
        <r>
          <rPr>
            <b/>
            <sz val="9"/>
            <color indexed="81"/>
            <rFont val="ＭＳ Ｐゴシック"/>
            <family val="3"/>
            <charset val="128"/>
          </rPr>
          <t>岩田京次:</t>
        </r>
        <r>
          <rPr>
            <sz val="9"/>
            <color indexed="81"/>
            <rFont val="ＭＳ Ｐゴシック"/>
            <family val="3"/>
            <charset val="128"/>
          </rPr>
          <t xml:space="preserve">
</t>
        </r>
      </text>
    </comment>
    <comment ref="FI36" authorId="0" shapeId="0" xr:uid="{00000000-0006-0000-0100-000021000000}">
      <text>
        <r>
          <rPr>
            <b/>
            <sz val="9"/>
            <color indexed="81"/>
            <rFont val="ＭＳ Ｐゴシック"/>
            <family val="3"/>
            <charset val="128"/>
          </rPr>
          <t>岩田京次:</t>
        </r>
        <r>
          <rPr>
            <sz val="9"/>
            <color indexed="81"/>
            <rFont val="ＭＳ Ｐゴシック"/>
            <family val="3"/>
            <charset val="128"/>
          </rPr>
          <t xml:space="preserve">
</t>
        </r>
      </text>
    </comment>
    <comment ref="FQ36" authorId="0" shapeId="0" xr:uid="{00000000-0006-0000-0100-000022000000}">
      <text>
        <r>
          <rPr>
            <b/>
            <sz val="9"/>
            <color indexed="81"/>
            <rFont val="ＭＳ Ｐゴシック"/>
            <family val="3"/>
            <charset val="128"/>
          </rPr>
          <t>岩田京次:</t>
        </r>
        <r>
          <rPr>
            <sz val="9"/>
            <color indexed="81"/>
            <rFont val="ＭＳ Ｐゴシック"/>
            <family val="3"/>
            <charset val="128"/>
          </rPr>
          <t xml:space="preserve">
</t>
        </r>
      </text>
    </comment>
    <comment ref="FV36" authorId="0" shapeId="0" xr:uid="{00000000-0006-0000-0100-000023000000}">
      <text>
        <r>
          <rPr>
            <b/>
            <sz val="9"/>
            <color indexed="81"/>
            <rFont val="ＭＳ Ｐゴシック"/>
            <family val="3"/>
            <charset val="128"/>
          </rPr>
          <t>岩田京次:</t>
        </r>
        <r>
          <rPr>
            <sz val="9"/>
            <color indexed="81"/>
            <rFont val="ＭＳ Ｐゴシック"/>
            <family val="3"/>
            <charset val="128"/>
          </rPr>
          <t xml:space="preserve">
</t>
        </r>
      </text>
    </comment>
    <comment ref="B37" authorId="0" shapeId="0" xr:uid="{00000000-0006-0000-0100-000024000000}">
      <text>
        <r>
          <rPr>
            <b/>
            <sz val="9"/>
            <color indexed="81"/>
            <rFont val="ＭＳ Ｐゴシック"/>
            <family val="3"/>
            <charset val="128"/>
          </rPr>
          <t>岩田京次:</t>
        </r>
        <r>
          <rPr>
            <sz val="9"/>
            <color indexed="81"/>
            <rFont val="ＭＳ Ｐゴシック"/>
            <family val="3"/>
            <charset val="128"/>
          </rPr>
          <t xml:space="preserve">
</t>
        </r>
      </text>
    </comment>
    <comment ref="AN37" authorId="0" shapeId="0" xr:uid="{00000000-0006-0000-0100-000025000000}">
      <text>
        <r>
          <rPr>
            <b/>
            <sz val="9"/>
            <color indexed="81"/>
            <rFont val="ＭＳ Ｐゴシック"/>
            <family val="3"/>
            <charset val="128"/>
          </rPr>
          <t>岩田京次:</t>
        </r>
        <r>
          <rPr>
            <sz val="9"/>
            <color indexed="81"/>
            <rFont val="ＭＳ Ｐゴシック"/>
            <family val="3"/>
            <charset val="128"/>
          </rPr>
          <t xml:space="preserve">
</t>
        </r>
      </text>
    </comment>
    <comment ref="CR37" authorId="0" shapeId="0" xr:uid="{00000000-0006-0000-0100-000026000000}">
      <text>
        <r>
          <rPr>
            <b/>
            <sz val="9"/>
            <color indexed="81"/>
            <rFont val="ＭＳ Ｐゴシック"/>
            <family val="3"/>
            <charset val="128"/>
          </rPr>
          <t>岩田京次:</t>
        </r>
        <r>
          <rPr>
            <sz val="9"/>
            <color indexed="81"/>
            <rFont val="ＭＳ Ｐゴシック"/>
            <family val="3"/>
            <charset val="128"/>
          </rPr>
          <t xml:space="preserve">
</t>
        </r>
      </text>
    </comment>
    <comment ref="EV37" authorId="0" shapeId="0" xr:uid="{00000000-0006-0000-0100-000027000000}">
      <text>
        <r>
          <rPr>
            <b/>
            <sz val="9"/>
            <color indexed="81"/>
            <rFont val="ＭＳ Ｐゴシック"/>
            <family val="3"/>
            <charset val="128"/>
          </rPr>
          <t>岩田京次:</t>
        </r>
        <r>
          <rPr>
            <sz val="9"/>
            <color indexed="81"/>
            <rFont val="ＭＳ Ｐゴシック"/>
            <family val="3"/>
            <charset val="128"/>
          </rPr>
          <t xml:space="preserve">
</t>
        </r>
      </text>
    </comment>
    <comment ref="FA37" authorId="0" shapeId="0" xr:uid="{00000000-0006-0000-0100-000028000000}">
      <text>
        <r>
          <rPr>
            <b/>
            <sz val="9"/>
            <color indexed="81"/>
            <rFont val="ＭＳ Ｐゴシック"/>
            <family val="3"/>
            <charset val="128"/>
          </rPr>
          <t>岩田京次:</t>
        </r>
        <r>
          <rPr>
            <sz val="9"/>
            <color indexed="81"/>
            <rFont val="ＭＳ Ｐゴシック"/>
            <family val="3"/>
            <charset val="128"/>
          </rPr>
          <t xml:space="preserve">
</t>
        </r>
      </text>
    </comment>
    <comment ref="FI37" authorId="0" shapeId="0" xr:uid="{00000000-0006-0000-0100-000029000000}">
      <text>
        <r>
          <rPr>
            <b/>
            <sz val="9"/>
            <color indexed="81"/>
            <rFont val="ＭＳ Ｐゴシック"/>
            <family val="3"/>
            <charset val="128"/>
          </rPr>
          <t>岩田京次:</t>
        </r>
        <r>
          <rPr>
            <sz val="9"/>
            <color indexed="81"/>
            <rFont val="ＭＳ Ｐゴシック"/>
            <family val="3"/>
            <charset val="128"/>
          </rPr>
          <t xml:space="preserve">
</t>
        </r>
      </text>
    </comment>
    <comment ref="FQ37" authorId="0" shapeId="0" xr:uid="{00000000-0006-0000-0100-00002A000000}">
      <text>
        <r>
          <rPr>
            <b/>
            <sz val="9"/>
            <color indexed="81"/>
            <rFont val="ＭＳ Ｐゴシック"/>
            <family val="3"/>
            <charset val="128"/>
          </rPr>
          <t>岩田京次:</t>
        </r>
        <r>
          <rPr>
            <sz val="9"/>
            <color indexed="81"/>
            <rFont val="ＭＳ Ｐゴシック"/>
            <family val="3"/>
            <charset val="128"/>
          </rPr>
          <t xml:space="preserve">
</t>
        </r>
      </text>
    </comment>
    <comment ref="FV37" authorId="0" shapeId="0" xr:uid="{00000000-0006-0000-0100-00002B000000}">
      <text>
        <r>
          <rPr>
            <b/>
            <sz val="9"/>
            <color indexed="81"/>
            <rFont val="ＭＳ Ｐゴシック"/>
            <family val="3"/>
            <charset val="128"/>
          </rPr>
          <t>岩田京次:</t>
        </r>
        <r>
          <rPr>
            <sz val="9"/>
            <color indexed="81"/>
            <rFont val="ＭＳ Ｐゴシック"/>
            <family val="3"/>
            <charset val="128"/>
          </rPr>
          <t xml:space="preserve">
</t>
        </r>
      </text>
    </comment>
    <comment ref="B38" authorId="0" shapeId="0" xr:uid="{00000000-0006-0000-0100-00002C000000}">
      <text>
        <r>
          <rPr>
            <b/>
            <sz val="9"/>
            <color indexed="81"/>
            <rFont val="ＭＳ Ｐゴシック"/>
            <family val="3"/>
            <charset val="128"/>
          </rPr>
          <t>岩田京次:</t>
        </r>
        <r>
          <rPr>
            <sz val="9"/>
            <color indexed="81"/>
            <rFont val="ＭＳ Ｐゴシック"/>
            <family val="3"/>
            <charset val="128"/>
          </rPr>
          <t xml:space="preserve">
</t>
        </r>
      </text>
    </comment>
    <comment ref="AN38" authorId="0" shapeId="0" xr:uid="{00000000-0006-0000-0100-00002D000000}">
      <text>
        <r>
          <rPr>
            <b/>
            <sz val="9"/>
            <color indexed="81"/>
            <rFont val="ＭＳ Ｐゴシック"/>
            <family val="3"/>
            <charset val="128"/>
          </rPr>
          <t>岩田京次:</t>
        </r>
        <r>
          <rPr>
            <sz val="9"/>
            <color indexed="81"/>
            <rFont val="ＭＳ Ｐゴシック"/>
            <family val="3"/>
            <charset val="128"/>
          </rPr>
          <t xml:space="preserve">
</t>
        </r>
      </text>
    </comment>
    <comment ref="CR38" authorId="0" shapeId="0" xr:uid="{00000000-0006-0000-0100-00002E000000}">
      <text>
        <r>
          <rPr>
            <b/>
            <sz val="9"/>
            <color indexed="81"/>
            <rFont val="ＭＳ Ｐゴシック"/>
            <family val="3"/>
            <charset val="128"/>
          </rPr>
          <t>岩田京次:</t>
        </r>
        <r>
          <rPr>
            <sz val="9"/>
            <color indexed="81"/>
            <rFont val="ＭＳ Ｐゴシック"/>
            <family val="3"/>
            <charset val="128"/>
          </rPr>
          <t xml:space="preserve">
</t>
        </r>
      </text>
    </comment>
    <comment ref="EV38" authorId="0" shapeId="0" xr:uid="{00000000-0006-0000-0100-00002F000000}">
      <text>
        <r>
          <rPr>
            <b/>
            <sz val="9"/>
            <color indexed="81"/>
            <rFont val="ＭＳ Ｐゴシック"/>
            <family val="3"/>
            <charset val="128"/>
          </rPr>
          <t>岩田京次:</t>
        </r>
        <r>
          <rPr>
            <sz val="9"/>
            <color indexed="81"/>
            <rFont val="ＭＳ Ｐゴシック"/>
            <family val="3"/>
            <charset val="128"/>
          </rPr>
          <t xml:space="preserve">
</t>
        </r>
      </text>
    </comment>
    <comment ref="FA38" authorId="0" shapeId="0" xr:uid="{00000000-0006-0000-0100-000030000000}">
      <text>
        <r>
          <rPr>
            <b/>
            <sz val="9"/>
            <color indexed="81"/>
            <rFont val="ＭＳ Ｐゴシック"/>
            <family val="3"/>
            <charset val="128"/>
          </rPr>
          <t>岩田京次:</t>
        </r>
        <r>
          <rPr>
            <sz val="9"/>
            <color indexed="81"/>
            <rFont val="ＭＳ Ｐゴシック"/>
            <family val="3"/>
            <charset val="128"/>
          </rPr>
          <t xml:space="preserve">
</t>
        </r>
      </text>
    </comment>
    <comment ref="FI38" authorId="0" shapeId="0" xr:uid="{00000000-0006-0000-0100-000031000000}">
      <text>
        <r>
          <rPr>
            <b/>
            <sz val="9"/>
            <color indexed="81"/>
            <rFont val="ＭＳ Ｐゴシック"/>
            <family val="3"/>
            <charset val="128"/>
          </rPr>
          <t>岩田京次:</t>
        </r>
        <r>
          <rPr>
            <sz val="9"/>
            <color indexed="81"/>
            <rFont val="ＭＳ Ｐゴシック"/>
            <family val="3"/>
            <charset val="128"/>
          </rPr>
          <t xml:space="preserve">
</t>
        </r>
      </text>
    </comment>
    <comment ref="FQ38" authorId="0" shapeId="0" xr:uid="{00000000-0006-0000-0100-000032000000}">
      <text>
        <r>
          <rPr>
            <b/>
            <sz val="9"/>
            <color indexed="81"/>
            <rFont val="ＭＳ Ｐゴシック"/>
            <family val="3"/>
            <charset val="128"/>
          </rPr>
          <t>岩田京次:</t>
        </r>
        <r>
          <rPr>
            <sz val="9"/>
            <color indexed="81"/>
            <rFont val="ＭＳ Ｐゴシック"/>
            <family val="3"/>
            <charset val="128"/>
          </rPr>
          <t xml:space="preserve">
</t>
        </r>
      </text>
    </comment>
    <comment ref="FV38" authorId="0" shapeId="0" xr:uid="{00000000-0006-0000-0100-000033000000}">
      <text>
        <r>
          <rPr>
            <b/>
            <sz val="9"/>
            <color indexed="81"/>
            <rFont val="ＭＳ Ｐゴシック"/>
            <family val="3"/>
            <charset val="128"/>
          </rPr>
          <t>岩田京次:</t>
        </r>
        <r>
          <rPr>
            <sz val="9"/>
            <color indexed="81"/>
            <rFont val="ＭＳ Ｐゴシック"/>
            <family val="3"/>
            <charset val="128"/>
          </rPr>
          <t xml:space="preserve">
</t>
        </r>
      </text>
    </comment>
    <comment ref="B39" authorId="0" shapeId="0" xr:uid="{00000000-0006-0000-0100-000034000000}">
      <text>
        <r>
          <rPr>
            <b/>
            <sz val="9"/>
            <color indexed="81"/>
            <rFont val="ＭＳ Ｐゴシック"/>
            <family val="3"/>
            <charset val="128"/>
          </rPr>
          <t>岩田京次:</t>
        </r>
        <r>
          <rPr>
            <sz val="9"/>
            <color indexed="81"/>
            <rFont val="ＭＳ Ｐゴシック"/>
            <family val="3"/>
            <charset val="128"/>
          </rPr>
          <t xml:space="preserve">
</t>
        </r>
      </text>
    </comment>
    <comment ref="AN39" authorId="0" shapeId="0" xr:uid="{00000000-0006-0000-0100-000035000000}">
      <text>
        <r>
          <rPr>
            <b/>
            <sz val="9"/>
            <color indexed="81"/>
            <rFont val="ＭＳ Ｐゴシック"/>
            <family val="3"/>
            <charset val="128"/>
          </rPr>
          <t>岩田京次:</t>
        </r>
        <r>
          <rPr>
            <sz val="9"/>
            <color indexed="81"/>
            <rFont val="ＭＳ Ｐゴシック"/>
            <family val="3"/>
            <charset val="128"/>
          </rPr>
          <t xml:space="preserve">
</t>
        </r>
      </text>
    </comment>
    <comment ref="CR39" authorId="0" shapeId="0" xr:uid="{00000000-0006-0000-0100-000036000000}">
      <text>
        <r>
          <rPr>
            <b/>
            <sz val="9"/>
            <color indexed="81"/>
            <rFont val="ＭＳ Ｐゴシック"/>
            <family val="3"/>
            <charset val="128"/>
          </rPr>
          <t>岩田京次:</t>
        </r>
        <r>
          <rPr>
            <sz val="9"/>
            <color indexed="81"/>
            <rFont val="ＭＳ Ｐゴシック"/>
            <family val="3"/>
            <charset val="128"/>
          </rPr>
          <t xml:space="preserve">
</t>
        </r>
      </text>
    </comment>
    <comment ref="EV39" authorId="0" shapeId="0" xr:uid="{00000000-0006-0000-0100-000037000000}">
      <text>
        <r>
          <rPr>
            <b/>
            <sz val="9"/>
            <color indexed="81"/>
            <rFont val="ＭＳ Ｐゴシック"/>
            <family val="3"/>
            <charset val="128"/>
          </rPr>
          <t>岩田京次:</t>
        </r>
        <r>
          <rPr>
            <sz val="9"/>
            <color indexed="81"/>
            <rFont val="ＭＳ Ｐゴシック"/>
            <family val="3"/>
            <charset val="128"/>
          </rPr>
          <t xml:space="preserve">
</t>
        </r>
      </text>
    </comment>
    <comment ref="FA39" authorId="0" shapeId="0" xr:uid="{00000000-0006-0000-0100-000038000000}">
      <text>
        <r>
          <rPr>
            <b/>
            <sz val="9"/>
            <color indexed="81"/>
            <rFont val="ＭＳ Ｐゴシック"/>
            <family val="3"/>
            <charset val="128"/>
          </rPr>
          <t>岩田京次:</t>
        </r>
        <r>
          <rPr>
            <sz val="9"/>
            <color indexed="81"/>
            <rFont val="ＭＳ Ｐゴシック"/>
            <family val="3"/>
            <charset val="128"/>
          </rPr>
          <t xml:space="preserve">
</t>
        </r>
      </text>
    </comment>
    <comment ref="FI39" authorId="0" shapeId="0" xr:uid="{00000000-0006-0000-0100-000039000000}">
      <text>
        <r>
          <rPr>
            <b/>
            <sz val="9"/>
            <color indexed="81"/>
            <rFont val="ＭＳ Ｐゴシック"/>
            <family val="3"/>
            <charset val="128"/>
          </rPr>
          <t>岩田京次:</t>
        </r>
        <r>
          <rPr>
            <sz val="9"/>
            <color indexed="81"/>
            <rFont val="ＭＳ Ｐゴシック"/>
            <family val="3"/>
            <charset val="128"/>
          </rPr>
          <t xml:space="preserve">
</t>
        </r>
      </text>
    </comment>
    <comment ref="FQ39" authorId="0" shapeId="0" xr:uid="{00000000-0006-0000-0100-00003A000000}">
      <text>
        <r>
          <rPr>
            <b/>
            <sz val="9"/>
            <color indexed="81"/>
            <rFont val="ＭＳ Ｐゴシック"/>
            <family val="3"/>
            <charset val="128"/>
          </rPr>
          <t>岩田京次:</t>
        </r>
        <r>
          <rPr>
            <sz val="9"/>
            <color indexed="81"/>
            <rFont val="ＭＳ Ｐゴシック"/>
            <family val="3"/>
            <charset val="128"/>
          </rPr>
          <t xml:space="preserve">
</t>
        </r>
      </text>
    </comment>
    <comment ref="FV39" authorId="0" shapeId="0" xr:uid="{00000000-0006-0000-0100-00003B000000}">
      <text>
        <r>
          <rPr>
            <b/>
            <sz val="9"/>
            <color indexed="81"/>
            <rFont val="ＭＳ Ｐゴシック"/>
            <family val="3"/>
            <charset val="128"/>
          </rPr>
          <t>岩田京次:</t>
        </r>
        <r>
          <rPr>
            <sz val="9"/>
            <color indexed="81"/>
            <rFont val="ＭＳ Ｐゴシック"/>
            <family val="3"/>
            <charset val="128"/>
          </rPr>
          <t xml:space="preserve">
</t>
        </r>
      </text>
    </comment>
    <comment ref="B40" authorId="0" shapeId="0" xr:uid="{00000000-0006-0000-0100-00003C000000}">
      <text>
        <r>
          <rPr>
            <b/>
            <sz val="9"/>
            <color indexed="81"/>
            <rFont val="ＭＳ Ｐゴシック"/>
            <family val="3"/>
            <charset val="128"/>
          </rPr>
          <t>岩田京次:</t>
        </r>
        <r>
          <rPr>
            <sz val="9"/>
            <color indexed="81"/>
            <rFont val="ＭＳ Ｐゴシック"/>
            <family val="3"/>
            <charset val="128"/>
          </rPr>
          <t xml:space="preserve">
</t>
        </r>
      </text>
    </comment>
    <comment ref="AN40" authorId="0" shapeId="0" xr:uid="{00000000-0006-0000-0100-00003D000000}">
      <text>
        <r>
          <rPr>
            <b/>
            <sz val="9"/>
            <color indexed="81"/>
            <rFont val="ＭＳ Ｐゴシック"/>
            <family val="3"/>
            <charset val="128"/>
          </rPr>
          <t>岩田京次:</t>
        </r>
        <r>
          <rPr>
            <sz val="9"/>
            <color indexed="81"/>
            <rFont val="ＭＳ Ｐゴシック"/>
            <family val="3"/>
            <charset val="128"/>
          </rPr>
          <t xml:space="preserve">
</t>
        </r>
      </text>
    </comment>
    <comment ref="CR40" authorId="0" shapeId="0" xr:uid="{00000000-0006-0000-0100-00003E000000}">
      <text>
        <r>
          <rPr>
            <b/>
            <sz val="9"/>
            <color indexed="81"/>
            <rFont val="ＭＳ Ｐゴシック"/>
            <family val="3"/>
            <charset val="128"/>
          </rPr>
          <t>岩田京次:</t>
        </r>
        <r>
          <rPr>
            <sz val="9"/>
            <color indexed="81"/>
            <rFont val="ＭＳ Ｐゴシック"/>
            <family val="3"/>
            <charset val="128"/>
          </rPr>
          <t xml:space="preserve">
</t>
        </r>
      </text>
    </comment>
    <comment ref="EV40" authorId="0" shapeId="0" xr:uid="{00000000-0006-0000-0100-00003F000000}">
      <text>
        <r>
          <rPr>
            <b/>
            <sz val="9"/>
            <color indexed="81"/>
            <rFont val="ＭＳ Ｐゴシック"/>
            <family val="3"/>
            <charset val="128"/>
          </rPr>
          <t>岩田京次:</t>
        </r>
        <r>
          <rPr>
            <sz val="9"/>
            <color indexed="81"/>
            <rFont val="ＭＳ Ｐゴシック"/>
            <family val="3"/>
            <charset val="128"/>
          </rPr>
          <t xml:space="preserve">
</t>
        </r>
      </text>
    </comment>
    <comment ref="FA40" authorId="0" shapeId="0" xr:uid="{00000000-0006-0000-0100-000040000000}">
      <text>
        <r>
          <rPr>
            <b/>
            <sz val="9"/>
            <color indexed="81"/>
            <rFont val="ＭＳ Ｐゴシック"/>
            <family val="3"/>
            <charset val="128"/>
          </rPr>
          <t>岩田京次:</t>
        </r>
        <r>
          <rPr>
            <sz val="9"/>
            <color indexed="81"/>
            <rFont val="ＭＳ Ｐゴシック"/>
            <family val="3"/>
            <charset val="128"/>
          </rPr>
          <t xml:space="preserve">
</t>
        </r>
      </text>
    </comment>
    <comment ref="FI40" authorId="0" shapeId="0" xr:uid="{00000000-0006-0000-0100-000041000000}">
      <text>
        <r>
          <rPr>
            <b/>
            <sz val="9"/>
            <color indexed="81"/>
            <rFont val="ＭＳ Ｐゴシック"/>
            <family val="3"/>
            <charset val="128"/>
          </rPr>
          <t>岩田京次:</t>
        </r>
        <r>
          <rPr>
            <sz val="9"/>
            <color indexed="81"/>
            <rFont val="ＭＳ Ｐゴシック"/>
            <family val="3"/>
            <charset val="128"/>
          </rPr>
          <t xml:space="preserve">
</t>
        </r>
      </text>
    </comment>
    <comment ref="FQ40" authorId="0" shapeId="0" xr:uid="{00000000-0006-0000-0100-000042000000}">
      <text>
        <r>
          <rPr>
            <b/>
            <sz val="9"/>
            <color indexed="81"/>
            <rFont val="ＭＳ Ｐゴシック"/>
            <family val="3"/>
            <charset val="128"/>
          </rPr>
          <t>岩田京次:</t>
        </r>
        <r>
          <rPr>
            <sz val="9"/>
            <color indexed="81"/>
            <rFont val="ＭＳ Ｐゴシック"/>
            <family val="3"/>
            <charset val="128"/>
          </rPr>
          <t xml:space="preserve">
</t>
        </r>
      </text>
    </comment>
    <comment ref="FV40" authorId="0" shapeId="0" xr:uid="{00000000-0006-0000-0100-000043000000}">
      <text>
        <r>
          <rPr>
            <b/>
            <sz val="9"/>
            <color indexed="81"/>
            <rFont val="ＭＳ Ｐゴシック"/>
            <family val="3"/>
            <charset val="128"/>
          </rPr>
          <t>岩田京次:</t>
        </r>
        <r>
          <rPr>
            <sz val="9"/>
            <color indexed="81"/>
            <rFont val="ＭＳ Ｐゴシック"/>
            <family val="3"/>
            <charset val="128"/>
          </rPr>
          <t xml:space="preserve">
</t>
        </r>
      </text>
    </comment>
    <comment ref="B41" authorId="0" shapeId="0" xr:uid="{00000000-0006-0000-0100-000044000000}">
      <text>
        <r>
          <rPr>
            <b/>
            <sz val="9"/>
            <color indexed="81"/>
            <rFont val="ＭＳ Ｐゴシック"/>
            <family val="3"/>
            <charset val="128"/>
          </rPr>
          <t>岩田京次:</t>
        </r>
        <r>
          <rPr>
            <sz val="9"/>
            <color indexed="81"/>
            <rFont val="ＭＳ Ｐゴシック"/>
            <family val="3"/>
            <charset val="128"/>
          </rPr>
          <t xml:space="preserve">
</t>
        </r>
      </text>
    </comment>
    <comment ref="AN41" authorId="0" shapeId="0" xr:uid="{00000000-0006-0000-0100-000045000000}">
      <text>
        <r>
          <rPr>
            <b/>
            <sz val="9"/>
            <color indexed="81"/>
            <rFont val="ＭＳ Ｐゴシック"/>
            <family val="3"/>
            <charset val="128"/>
          </rPr>
          <t>岩田京次:</t>
        </r>
        <r>
          <rPr>
            <sz val="9"/>
            <color indexed="81"/>
            <rFont val="ＭＳ Ｐゴシック"/>
            <family val="3"/>
            <charset val="128"/>
          </rPr>
          <t xml:space="preserve">
</t>
        </r>
      </text>
    </comment>
    <comment ref="CR41" authorId="0" shapeId="0" xr:uid="{00000000-0006-0000-0100-000046000000}">
      <text>
        <r>
          <rPr>
            <b/>
            <sz val="9"/>
            <color indexed="81"/>
            <rFont val="ＭＳ Ｐゴシック"/>
            <family val="3"/>
            <charset val="128"/>
          </rPr>
          <t>岩田京次:</t>
        </r>
        <r>
          <rPr>
            <sz val="9"/>
            <color indexed="81"/>
            <rFont val="ＭＳ Ｐゴシック"/>
            <family val="3"/>
            <charset val="128"/>
          </rPr>
          <t xml:space="preserve">
</t>
        </r>
      </text>
    </comment>
    <comment ref="EV41" authorId="0" shapeId="0" xr:uid="{00000000-0006-0000-0100-000047000000}">
      <text>
        <r>
          <rPr>
            <b/>
            <sz val="9"/>
            <color indexed="81"/>
            <rFont val="ＭＳ Ｐゴシック"/>
            <family val="3"/>
            <charset val="128"/>
          </rPr>
          <t>岩田京次:</t>
        </r>
        <r>
          <rPr>
            <sz val="9"/>
            <color indexed="81"/>
            <rFont val="ＭＳ Ｐゴシック"/>
            <family val="3"/>
            <charset val="128"/>
          </rPr>
          <t xml:space="preserve">
</t>
        </r>
      </text>
    </comment>
    <comment ref="FA41" authorId="0" shapeId="0" xr:uid="{00000000-0006-0000-0100-000048000000}">
      <text>
        <r>
          <rPr>
            <b/>
            <sz val="9"/>
            <color indexed="81"/>
            <rFont val="ＭＳ Ｐゴシック"/>
            <family val="3"/>
            <charset val="128"/>
          </rPr>
          <t>岩田京次:</t>
        </r>
        <r>
          <rPr>
            <sz val="9"/>
            <color indexed="81"/>
            <rFont val="ＭＳ Ｐゴシック"/>
            <family val="3"/>
            <charset val="128"/>
          </rPr>
          <t xml:space="preserve">
</t>
        </r>
      </text>
    </comment>
    <comment ref="FI41" authorId="0" shapeId="0" xr:uid="{00000000-0006-0000-0100-000049000000}">
      <text>
        <r>
          <rPr>
            <b/>
            <sz val="9"/>
            <color indexed="81"/>
            <rFont val="ＭＳ Ｐゴシック"/>
            <family val="3"/>
            <charset val="128"/>
          </rPr>
          <t>岩田京次:</t>
        </r>
        <r>
          <rPr>
            <sz val="9"/>
            <color indexed="81"/>
            <rFont val="ＭＳ Ｐゴシック"/>
            <family val="3"/>
            <charset val="128"/>
          </rPr>
          <t xml:space="preserve">
</t>
        </r>
      </text>
    </comment>
    <comment ref="FQ41" authorId="0" shapeId="0" xr:uid="{00000000-0006-0000-0100-00004A000000}">
      <text>
        <r>
          <rPr>
            <b/>
            <sz val="9"/>
            <color indexed="81"/>
            <rFont val="ＭＳ Ｐゴシック"/>
            <family val="3"/>
            <charset val="128"/>
          </rPr>
          <t>岩田京次:</t>
        </r>
        <r>
          <rPr>
            <sz val="9"/>
            <color indexed="81"/>
            <rFont val="ＭＳ Ｐゴシック"/>
            <family val="3"/>
            <charset val="128"/>
          </rPr>
          <t xml:space="preserve">
</t>
        </r>
      </text>
    </comment>
    <comment ref="FV41" authorId="0" shapeId="0" xr:uid="{00000000-0006-0000-0100-00004B000000}">
      <text>
        <r>
          <rPr>
            <b/>
            <sz val="9"/>
            <color indexed="81"/>
            <rFont val="ＭＳ Ｐゴシック"/>
            <family val="3"/>
            <charset val="128"/>
          </rPr>
          <t>岩田京次:</t>
        </r>
        <r>
          <rPr>
            <sz val="9"/>
            <color indexed="81"/>
            <rFont val="ＭＳ Ｐゴシック"/>
            <family val="3"/>
            <charset val="128"/>
          </rPr>
          <t xml:space="preserve">
</t>
        </r>
      </text>
    </comment>
    <comment ref="B42" authorId="0" shapeId="0" xr:uid="{00000000-0006-0000-0100-00004C000000}">
      <text>
        <r>
          <rPr>
            <b/>
            <sz val="9"/>
            <color indexed="81"/>
            <rFont val="ＭＳ Ｐゴシック"/>
            <family val="3"/>
            <charset val="128"/>
          </rPr>
          <t>岩田京次:</t>
        </r>
        <r>
          <rPr>
            <sz val="9"/>
            <color indexed="81"/>
            <rFont val="ＭＳ Ｐゴシック"/>
            <family val="3"/>
            <charset val="128"/>
          </rPr>
          <t xml:space="preserve">
</t>
        </r>
      </text>
    </comment>
    <comment ref="AN42" authorId="0" shapeId="0" xr:uid="{00000000-0006-0000-0100-00004D000000}">
      <text>
        <r>
          <rPr>
            <b/>
            <sz val="9"/>
            <color indexed="81"/>
            <rFont val="ＭＳ Ｐゴシック"/>
            <family val="3"/>
            <charset val="128"/>
          </rPr>
          <t>岩田京次:</t>
        </r>
        <r>
          <rPr>
            <sz val="9"/>
            <color indexed="81"/>
            <rFont val="ＭＳ Ｐゴシック"/>
            <family val="3"/>
            <charset val="128"/>
          </rPr>
          <t xml:space="preserve">
</t>
        </r>
      </text>
    </comment>
    <comment ref="CR42" authorId="0" shapeId="0" xr:uid="{00000000-0006-0000-0100-00004E000000}">
      <text>
        <r>
          <rPr>
            <b/>
            <sz val="9"/>
            <color indexed="81"/>
            <rFont val="ＭＳ Ｐゴシック"/>
            <family val="3"/>
            <charset val="128"/>
          </rPr>
          <t>岩田京次:</t>
        </r>
        <r>
          <rPr>
            <sz val="9"/>
            <color indexed="81"/>
            <rFont val="ＭＳ Ｐゴシック"/>
            <family val="3"/>
            <charset val="128"/>
          </rPr>
          <t xml:space="preserve">
</t>
        </r>
      </text>
    </comment>
    <comment ref="EV42" authorId="0" shapeId="0" xr:uid="{00000000-0006-0000-0100-00004F000000}">
      <text>
        <r>
          <rPr>
            <b/>
            <sz val="9"/>
            <color indexed="81"/>
            <rFont val="ＭＳ Ｐゴシック"/>
            <family val="3"/>
            <charset val="128"/>
          </rPr>
          <t>岩田京次:</t>
        </r>
        <r>
          <rPr>
            <sz val="9"/>
            <color indexed="81"/>
            <rFont val="ＭＳ Ｐゴシック"/>
            <family val="3"/>
            <charset val="128"/>
          </rPr>
          <t xml:space="preserve">
</t>
        </r>
      </text>
    </comment>
    <comment ref="FA42" authorId="0" shapeId="0" xr:uid="{00000000-0006-0000-0100-000050000000}">
      <text>
        <r>
          <rPr>
            <b/>
            <sz val="9"/>
            <color indexed="81"/>
            <rFont val="ＭＳ Ｐゴシック"/>
            <family val="3"/>
            <charset val="128"/>
          </rPr>
          <t>岩田京次:</t>
        </r>
        <r>
          <rPr>
            <sz val="9"/>
            <color indexed="81"/>
            <rFont val="ＭＳ Ｐゴシック"/>
            <family val="3"/>
            <charset val="128"/>
          </rPr>
          <t xml:space="preserve">
</t>
        </r>
      </text>
    </comment>
    <comment ref="FI42" authorId="0" shapeId="0" xr:uid="{00000000-0006-0000-0100-000051000000}">
      <text>
        <r>
          <rPr>
            <b/>
            <sz val="9"/>
            <color indexed="81"/>
            <rFont val="ＭＳ Ｐゴシック"/>
            <family val="3"/>
            <charset val="128"/>
          </rPr>
          <t>岩田京次:</t>
        </r>
        <r>
          <rPr>
            <sz val="9"/>
            <color indexed="81"/>
            <rFont val="ＭＳ Ｐゴシック"/>
            <family val="3"/>
            <charset val="128"/>
          </rPr>
          <t xml:space="preserve">
</t>
        </r>
      </text>
    </comment>
    <comment ref="FQ42" authorId="0" shapeId="0" xr:uid="{00000000-0006-0000-0100-000052000000}">
      <text>
        <r>
          <rPr>
            <b/>
            <sz val="9"/>
            <color indexed="81"/>
            <rFont val="ＭＳ Ｐゴシック"/>
            <family val="3"/>
            <charset val="128"/>
          </rPr>
          <t>岩田京次:</t>
        </r>
        <r>
          <rPr>
            <sz val="9"/>
            <color indexed="81"/>
            <rFont val="ＭＳ Ｐゴシック"/>
            <family val="3"/>
            <charset val="128"/>
          </rPr>
          <t xml:space="preserve">
</t>
        </r>
      </text>
    </comment>
    <comment ref="FV42" authorId="0" shapeId="0" xr:uid="{00000000-0006-0000-0100-000053000000}">
      <text>
        <r>
          <rPr>
            <b/>
            <sz val="9"/>
            <color indexed="81"/>
            <rFont val="ＭＳ Ｐゴシック"/>
            <family val="3"/>
            <charset val="128"/>
          </rPr>
          <t>岩田京次:</t>
        </r>
        <r>
          <rPr>
            <sz val="9"/>
            <color indexed="81"/>
            <rFont val="ＭＳ Ｐゴシック"/>
            <family val="3"/>
            <charset val="128"/>
          </rPr>
          <t xml:space="preserve">
</t>
        </r>
      </text>
    </comment>
    <comment ref="B43" authorId="0" shapeId="0" xr:uid="{00000000-0006-0000-0100-000054000000}">
      <text>
        <r>
          <rPr>
            <b/>
            <sz val="9"/>
            <color indexed="81"/>
            <rFont val="ＭＳ Ｐゴシック"/>
            <family val="3"/>
            <charset val="128"/>
          </rPr>
          <t>岩田京次:</t>
        </r>
        <r>
          <rPr>
            <sz val="9"/>
            <color indexed="81"/>
            <rFont val="ＭＳ Ｐゴシック"/>
            <family val="3"/>
            <charset val="128"/>
          </rPr>
          <t xml:space="preserve">
</t>
        </r>
      </text>
    </comment>
    <comment ref="AN43" authorId="0" shapeId="0" xr:uid="{00000000-0006-0000-0100-000055000000}">
      <text>
        <r>
          <rPr>
            <b/>
            <sz val="9"/>
            <color indexed="81"/>
            <rFont val="ＭＳ Ｐゴシック"/>
            <family val="3"/>
            <charset val="128"/>
          </rPr>
          <t>岩田京次:</t>
        </r>
        <r>
          <rPr>
            <sz val="9"/>
            <color indexed="81"/>
            <rFont val="ＭＳ Ｐゴシック"/>
            <family val="3"/>
            <charset val="128"/>
          </rPr>
          <t xml:space="preserve">
</t>
        </r>
      </text>
    </comment>
    <comment ref="CR43" authorId="0" shapeId="0" xr:uid="{00000000-0006-0000-0100-000056000000}">
      <text>
        <r>
          <rPr>
            <b/>
            <sz val="9"/>
            <color indexed="81"/>
            <rFont val="ＭＳ Ｐゴシック"/>
            <family val="3"/>
            <charset val="128"/>
          </rPr>
          <t>岩田京次:</t>
        </r>
        <r>
          <rPr>
            <sz val="9"/>
            <color indexed="81"/>
            <rFont val="ＭＳ Ｐゴシック"/>
            <family val="3"/>
            <charset val="128"/>
          </rPr>
          <t xml:space="preserve">
</t>
        </r>
      </text>
    </comment>
    <comment ref="EV43" authorId="0" shapeId="0" xr:uid="{00000000-0006-0000-0100-000057000000}">
      <text>
        <r>
          <rPr>
            <b/>
            <sz val="9"/>
            <color indexed="81"/>
            <rFont val="ＭＳ Ｐゴシック"/>
            <family val="3"/>
            <charset val="128"/>
          </rPr>
          <t>岩田京次:</t>
        </r>
        <r>
          <rPr>
            <sz val="9"/>
            <color indexed="81"/>
            <rFont val="ＭＳ Ｐゴシック"/>
            <family val="3"/>
            <charset val="128"/>
          </rPr>
          <t xml:space="preserve">
</t>
        </r>
      </text>
    </comment>
    <comment ref="FA43" authorId="0" shapeId="0" xr:uid="{00000000-0006-0000-0100-000058000000}">
      <text>
        <r>
          <rPr>
            <b/>
            <sz val="9"/>
            <color indexed="81"/>
            <rFont val="ＭＳ Ｐゴシック"/>
            <family val="3"/>
            <charset val="128"/>
          </rPr>
          <t>岩田京次:</t>
        </r>
        <r>
          <rPr>
            <sz val="9"/>
            <color indexed="81"/>
            <rFont val="ＭＳ Ｐゴシック"/>
            <family val="3"/>
            <charset val="128"/>
          </rPr>
          <t xml:space="preserve">
</t>
        </r>
      </text>
    </comment>
    <comment ref="FI43" authorId="0" shapeId="0" xr:uid="{00000000-0006-0000-0100-000059000000}">
      <text>
        <r>
          <rPr>
            <b/>
            <sz val="9"/>
            <color indexed="81"/>
            <rFont val="ＭＳ Ｐゴシック"/>
            <family val="3"/>
            <charset val="128"/>
          </rPr>
          <t>岩田京次:</t>
        </r>
        <r>
          <rPr>
            <sz val="9"/>
            <color indexed="81"/>
            <rFont val="ＭＳ Ｐゴシック"/>
            <family val="3"/>
            <charset val="128"/>
          </rPr>
          <t xml:space="preserve">
</t>
        </r>
      </text>
    </comment>
    <comment ref="FQ43" authorId="0" shapeId="0" xr:uid="{00000000-0006-0000-0100-00005A000000}">
      <text>
        <r>
          <rPr>
            <b/>
            <sz val="9"/>
            <color indexed="81"/>
            <rFont val="ＭＳ Ｐゴシック"/>
            <family val="3"/>
            <charset val="128"/>
          </rPr>
          <t>岩田京次:</t>
        </r>
        <r>
          <rPr>
            <sz val="9"/>
            <color indexed="81"/>
            <rFont val="ＭＳ Ｐゴシック"/>
            <family val="3"/>
            <charset val="128"/>
          </rPr>
          <t xml:space="preserve">
</t>
        </r>
      </text>
    </comment>
    <comment ref="FV43" authorId="0" shapeId="0" xr:uid="{00000000-0006-0000-0100-00005B000000}">
      <text>
        <r>
          <rPr>
            <b/>
            <sz val="9"/>
            <color indexed="81"/>
            <rFont val="ＭＳ Ｐゴシック"/>
            <family val="3"/>
            <charset val="128"/>
          </rPr>
          <t>岩田京次:</t>
        </r>
        <r>
          <rPr>
            <sz val="9"/>
            <color indexed="81"/>
            <rFont val="ＭＳ Ｐゴシック"/>
            <family val="3"/>
            <charset val="128"/>
          </rPr>
          <t xml:space="preserve">
</t>
        </r>
      </text>
    </comment>
    <comment ref="B44" authorId="0" shapeId="0" xr:uid="{00000000-0006-0000-0100-00005C000000}">
      <text>
        <r>
          <rPr>
            <b/>
            <sz val="9"/>
            <color indexed="81"/>
            <rFont val="ＭＳ Ｐゴシック"/>
            <family val="3"/>
            <charset val="128"/>
          </rPr>
          <t>岩田京次:</t>
        </r>
        <r>
          <rPr>
            <sz val="9"/>
            <color indexed="81"/>
            <rFont val="ＭＳ Ｐゴシック"/>
            <family val="3"/>
            <charset val="128"/>
          </rPr>
          <t xml:space="preserve">
</t>
        </r>
      </text>
    </comment>
    <comment ref="AN44" authorId="0" shapeId="0" xr:uid="{00000000-0006-0000-0100-00005D000000}">
      <text>
        <r>
          <rPr>
            <b/>
            <sz val="9"/>
            <color indexed="81"/>
            <rFont val="ＭＳ Ｐゴシック"/>
            <family val="3"/>
            <charset val="128"/>
          </rPr>
          <t>岩田京次:</t>
        </r>
        <r>
          <rPr>
            <sz val="9"/>
            <color indexed="81"/>
            <rFont val="ＭＳ Ｐゴシック"/>
            <family val="3"/>
            <charset val="128"/>
          </rPr>
          <t xml:space="preserve">
</t>
        </r>
      </text>
    </comment>
    <comment ref="CR44" authorId="0" shapeId="0" xr:uid="{00000000-0006-0000-0100-00005E000000}">
      <text>
        <r>
          <rPr>
            <b/>
            <sz val="9"/>
            <color indexed="81"/>
            <rFont val="ＭＳ Ｐゴシック"/>
            <family val="3"/>
            <charset val="128"/>
          </rPr>
          <t>岩田京次:</t>
        </r>
        <r>
          <rPr>
            <sz val="9"/>
            <color indexed="81"/>
            <rFont val="ＭＳ Ｐゴシック"/>
            <family val="3"/>
            <charset val="128"/>
          </rPr>
          <t xml:space="preserve">
</t>
        </r>
      </text>
    </comment>
    <comment ref="EV44" authorId="0" shapeId="0" xr:uid="{00000000-0006-0000-0100-00005F000000}">
      <text>
        <r>
          <rPr>
            <b/>
            <sz val="9"/>
            <color indexed="81"/>
            <rFont val="ＭＳ Ｐゴシック"/>
            <family val="3"/>
            <charset val="128"/>
          </rPr>
          <t>岩田京次:</t>
        </r>
        <r>
          <rPr>
            <sz val="9"/>
            <color indexed="81"/>
            <rFont val="ＭＳ Ｐゴシック"/>
            <family val="3"/>
            <charset val="128"/>
          </rPr>
          <t xml:space="preserve">
</t>
        </r>
      </text>
    </comment>
    <comment ref="FA44" authorId="0" shapeId="0" xr:uid="{00000000-0006-0000-0100-000060000000}">
      <text>
        <r>
          <rPr>
            <b/>
            <sz val="9"/>
            <color indexed="81"/>
            <rFont val="ＭＳ Ｐゴシック"/>
            <family val="3"/>
            <charset val="128"/>
          </rPr>
          <t>岩田京次:</t>
        </r>
        <r>
          <rPr>
            <sz val="9"/>
            <color indexed="81"/>
            <rFont val="ＭＳ Ｐゴシック"/>
            <family val="3"/>
            <charset val="128"/>
          </rPr>
          <t xml:space="preserve">
</t>
        </r>
      </text>
    </comment>
    <comment ref="FI44" authorId="0" shapeId="0" xr:uid="{00000000-0006-0000-0100-000061000000}">
      <text>
        <r>
          <rPr>
            <b/>
            <sz val="9"/>
            <color indexed="81"/>
            <rFont val="ＭＳ Ｐゴシック"/>
            <family val="3"/>
            <charset val="128"/>
          </rPr>
          <t>岩田京次:</t>
        </r>
        <r>
          <rPr>
            <sz val="9"/>
            <color indexed="81"/>
            <rFont val="ＭＳ Ｐゴシック"/>
            <family val="3"/>
            <charset val="128"/>
          </rPr>
          <t xml:space="preserve">
</t>
        </r>
      </text>
    </comment>
    <comment ref="FQ44" authorId="0" shapeId="0" xr:uid="{00000000-0006-0000-0100-000062000000}">
      <text>
        <r>
          <rPr>
            <b/>
            <sz val="9"/>
            <color indexed="81"/>
            <rFont val="ＭＳ Ｐゴシック"/>
            <family val="3"/>
            <charset val="128"/>
          </rPr>
          <t>岩田京次:</t>
        </r>
        <r>
          <rPr>
            <sz val="9"/>
            <color indexed="81"/>
            <rFont val="ＭＳ Ｐゴシック"/>
            <family val="3"/>
            <charset val="128"/>
          </rPr>
          <t xml:space="preserve">
</t>
        </r>
      </text>
    </comment>
    <comment ref="FV44" authorId="0" shapeId="0" xr:uid="{00000000-0006-0000-0100-000063000000}">
      <text>
        <r>
          <rPr>
            <b/>
            <sz val="9"/>
            <color indexed="81"/>
            <rFont val="ＭＳ Ｐゴシック"/>
            <family val="3"/>
            <charset val="128"/>
          </rPr>
          <t>岩田京次:</t>
        </r>
        <r>
          <rPr>
            <sz val="9"/>
            <color indexed="81"/>
            <rFont val="ＭＳ Ｐゴシック"/>
            <family val="3"/>
            <charset val="128"/>
          </rPr>
          <t xml:space="preserve">
</t>
        </r>
      </text>
    </comment>
    <comment ref="B45" authorId="0" shapeId="0" xr:uid="{00000000-0006-0000-0100-000064000000}">
      <text>
        <r>
          <rPr>
            <b/>
            <sz val="9"/>
            <color indexed="81"/>
            <rFont val="ＭＳ Ｐゴシック"/>
            <family val="3"/>
            <charset val="128"/>
          </rPr>
          <t>岩田京次:</t>
        </r>
        <r>
          <rPr>
            <sz val="9"/>
            <color indexed="81"/>
            <rFont val="ＭＳ Ｐゴシック"/>
            <family val="3"/>
            <charset val="128"/>
          </rPr>
          <t xml:space="preserve">
</t>
        </r>
      </text>
    </comment>
    <comment ref="AN45" authorId="0" shapeId="0" xr:uid="{00000000-0006-0000-0100-000065000000}">
      <text>
        <r>
          <rPr>
            <b/>
            <sz val="9"/>
            <color indexed="81"/>
            <rFont val="ＭＳ Ｐゴシック"/>
            <family val="3"/>
            <charset val="128"/>
          </rPr>
          <t>岩田京次:</t>
        </r>
        <r>
          <rPr>
            <sz val="9"/>
            <color indexed="81"/>
            <rFont val="ＭＳ Ｐゴシック"/>
            <family val="3"/>
            <charset val="128"/>
          </rPr>
          <t xml:space="preserve">
</t>
        </r>
      </text>
    </comment>
    <comment ref="CR45" authorId="0" shapeId="0" xr:uid="{00000000-0006-0000-0100-000066000000}">
      <text>
        <r>
          <rPr>
            <b/>
            <sz val="9"/>
            <color indexed="81"/>
            <rFont val="ＭＳ Ｐゴシック"/>
            <family val="3"/>
            <charset val="128"/>
          </rPr>
          <t>岩田京次:</t>
        </r>
        <r>
          <rPr>
            <sz val="9"/>
            <color indexed="81"/>
            <rFont val="ＭＳ Ｐゴシック"/>
            <family val="3"/>
            <charset val="128"/>
          </rPr>
          <t xml:space="preserve">
</t>
        </r>
      </text>
    </comment>
    <comment ref="EV45" authorId="0" shapeId="0" xr:uid="{00000000-0006-0000-0100-000067000000}">
      <text>
        <r>
          <rPr>
            <b/>
            <sz val="9"/>
            <color indexed="81"/>
            <rFont val="ＭＳ Ｐゴシック"/>
            <family val="3"/>
            <charset val="128"/>
          </rPr>
          <t>岩田京次:</t>
        </r>
        <r>
          <rPr>
            <sz val="9"/>
            <color indexed="81"/>
            <rFont val="ＭＳ Ｐゴシック"/>
            <family val="3"/>
            <charset val="128"/>
          </rPr>
          <t xml:space="preserve">
</t>
        </r>
      </text>
    </comment>
    <comment ref="FA45" authorId="0" shapeId="0" xr:uid="{00000000-0006-0000-0100-000068000000}">
      <text>
        <r>
          <rPr>
            <b/>
            <sz val="9"/>
            <color indexed="81"/>
            <rFont val="ＭＳ Ｐゴシック"/>
            <family val="3"/>
            <charset val="128"/>
          </rPr>
          <t>岩田京次:</t>
        </r>
        <r>
          <rPr>
            <sz val="9"/>
            <color indexed="81"/>
            <rFont val="ＭＳ Ｐゴシック"/>
            <family val="3"/>
            <charset val="128"/>
          </rPr>
          <t xml:space="preserve">
</t>
        </r>
      </text>
    </comment>
    <comment ref="FI45" authorId="0" shapeId="0" xr:uid="{00000000-0006-0000-0100-000069000000}">
      <text>
        <r>
          <rPr>
            <b/>
            <sz val="9"/>
            <color indexed="81"/>
            <rFont val="ＭＳ Ｐゴシック"/>
            <family val="3"/>
            <charset val="128"/>
          </rPr>
          <t>岩田京次:</t>
        </r>
        <r>
          <rPr>
            <sz val="9"/>
            <color indexed="81"/>
            <rFont val="ＭＳ Ｐゴシック"/>
            <family val="3"/>
            <charset val="128"/>
          </rPr>
          <t xml:space="preserve">
</t>
        </r>
      </text>
    </comment>
    <comment ref="FQ45" authorId="0" shapeId="0" xr:uid="{00000000-0006-0000-0100-00006A000000}">
      <text>
        <r>
          <rPr>
            <b/>
            <sz val="9"/>
            <color indexed="81"/>
            <rFont val="ＭＳ Ｐゴシック"/>
            <family val="3"/>
            <charset val="128"/>
          </rPr>
          <t>岩田京次:</t>
        </r>
        <r>
          <rPr>
            <sz val="9"/>
            <color indexed="81"/>
            <rFont val="ＭＳ Ｐゴシック"/>
            <family val="3"/>
            <charset val="128"/>
          </rPr>
          <t xml:space="preserve">
</t>
        </r>
      </text>
    </comment>
    <comment ref="FV45" authorId="0" shapeId="0" xr:uid="{00000000-0006-0000-0100-00006B000000}">
      <text>
        <r>
          <rPr>
            <b/>
            <sz val="9"/>
            <color indexed="81"/>
            <rFont val="ＭＳ Ｐゴシック"/>
            <family val="3"/>
            <charset val="128"/>
          </rPr>
          <t>岩田京次:</t>
        </r>
        <r>
          <rPr>
            <sz val="9"/>
            <color indexed="81"/>
            <rFont val="ＭＳ Ｐゴシック"/>
            <family val="3"/>
            <charset val="128"/>
          </rPr>
          <t xml:space="preserve">
</t>
        </r>
      </text>
    </comment>
    <comment ref="B46" authorId="0" shapeId="0" xr:uid="{00000000-0006-0000-0100-00006C000000}">
      <text>
        <r>
          <rPr>
            <b/>
            <sz val="9"/>
            <color indexed="81"/>
            <rFont val="ＭＳ Ｐゴシック"/>
            <family val="3"/>
            <charset val="128"/>
          </rPr>
          <t>岩田京次:</t>
        </r>
        <r>
          <rPr>
            <sz val="9"/>
            <color indexed="81"/>
            <rFont val="ＭＳ Ｐゴシック"/>
            <family val="3"/>
            <charset val="128"/>
          </rPr>
          <t xml:space="preserve">
</t>
        </r>
      </text>
    </comment>
    <comment ref="AN46" authorId="0" shapeId="0" xr:uid="{00000000-0006-0000-0100-00006D000000}">
      <text>
        <r>
          <rPr>
            <b/>
            <sz val="9"/>
            <color indexed="81"/>
            <rFont val="ＭＳ Ｐゴシック"/>
            <family val="3"/>
            <charset val="128"/>
          </rPr>
          <t>岩田京次:</t>
        </r>
        <r>
          <rPr>
            <sz val="9"/>
            <color indexed="81"/>
            <rFont val="ＭＳ Ｐゴシック"/>
            <family val="3"/>
            <charset val="128"/>
          </rPr>
          <t xml:space="preserve">
</t>
        </r>
      </text>
    </comment>
    <comment ref="CR46" authorId="0" shapeId="0" xr:uid="{00000000-0006-0000-0100-00006E000000}">
      <text>
        <r>
          <rPr>
            <b/>
            <sz val="9"/>
            <color indexed="81"/>
            <rFont val="ＭＳ Ｐゴシック"/>
            <family val="3"/>
            <charset val="128"/>
          </rPr>
          <t>岩田京次:</t>
        </r>
        <r>
          <rPr>
            <sz val="9"/>
            <color indexed="81"/>
            <rFont val="ＭＳ Ｐゴシック"/>
            <family val="3"/>
            <charset val="128"/>
          </rPr>
          <t xml:space="preserve">
</t>
        </r>
      </text>
    </comment>
    <comment ref="EV46" authorId="0" shapeId="0" xr:uid="{00000000-0006-0000-0100-00006F000000}">
      <text>
        <r>
          <rPr>
            <b/>
            <sz val="9"/>
            <color indexed="81"/>
            <rFont val="ＭＳ Ｐゴシック"/>
            <family val="3"/>
            <charset val="128"/>
          </rPr>
          <t>岩田京次:</t>
        </r>
        <r>
          <rPr>
            <sz val="9"/>
            <color indexed="81"/>
            <rFont val="ＭＳ Ｐゴシック"/>
            <family val="3"/>
            <charset val="128"/>
          </rPr>
          <t xml:space="preserve">
</t>
        </r>
      </text>
    </comment>
    <comment ref="FA46" authorId="0" shapeId="0" xr:uid="{00000000-0006-0000-0100-000070000000}">
      <text>
        <r>
          <rPr>
            <b/>
            <sz val="9"/>
            <color indexed="81"/>
            <rFont val="ＭＳ Ｐゴシック"/>
            <family val="3"/>
            <charset val="128"/>
          </rPr>
          <t>岩田京次:</t>
        </r>
        <r>
          <rPr>
            <sz val="9"/>
            <color indexed="81"/>
            <rFont val="ＭＳ Ｐゴシック"/>
            <family val="3"/>
            <charset val="128"/>
          </rPr>
          <t xml:space="preserve">
</t>
        </r>
      </text>
    </comment>
    <comment ref="FI46" authorId="0" shapeId="0" xr:uid="{00000000-0006-0000-0100-000071000000}">
      <text>
        <r>
          <rPr>
            <b/>
            <sz val="9"/>
            <color indexed="81"/>
            <rFont val="ＭＳ Ｐゴシック"/>
            <family val="3"/>
            <charset val="128"/>
          </rPr>
          <t>岩田京次:</t>
        </r>
        <r>
          <rPr>
            <sz val="9"/>
            <color indexed="81"/>
            <rFont val="ＭＳ Ｐゴシック"/>
            <family val="3"/>
            <charset val="128"/>
          </rPr>
          <t xml:space="preserve">
</t>
        </r>
      </text>
    </comment>
    <comment ref="FQ46" authorId="0" shapeId="0" xr:uid="{00000000-0006-0000-0100-000072000000}">
      <text>
        <r>
          <rPr>
            <b/>
            <sz val="9"/>
            <color indexed="81"/>
            <rFont val="ＭＳ Ｐゴシック"/>
            <family val="3"/>
            <charset val="128"/>
          </rPr>
          <t>岩田京次:</t>
        </r>
        <r>
          <rPr>
            <sz val="9"/>
            <color indexed="81"/>
            <rFont val="ＭＳ Ｐゴシック"/>
            <family val="3"/>
            <charset val="128"/>
          </rPr>
          <t xml:space="preserve">
</t>
        </r>
      </text>
    </comment>
    <comment ref="FV46" authorId="0" shapeId="0" xr:uid="{00000000-0006-0000-0100-000073000000}">
      <text>
        <r>
          <rPr>
            <b/>
            <sz val="9"/>
            <color indexed="81"/>
            <rFont val="ＭＳ Ｐゴシック"/>
            <family val="3"/>
            <charset val="128"/>
          </rPr>
          <t>岩田京次:</t>
        </r>
        <r>
          <rPr>
            <sz val="9"/>
            <color indexed="81"/>
            <rFont val="ＭＳ Ｐゴシック"/>
            <family val="3"/>
            <charset val="128"/>
          </rPr>
          <t xml:space="preserve">
</t>
        </r>
      </text>
    </comment>
    <comment ref="AZ52" authorId="0" shapeId="0" xr:uid="{00000000-0006-0000-0100-000074000000}">
      <text>
        <r>
          <rPr>
            <b/>
            <sz val="9"/>
            <color indexed="81"/>
            <rFont val="ＭＳ Ｐゴシック"/>
            <family val="3"/>
            <charset val="128"/>
          </rPr>
          <t>岩田京次:</t>
        </r>
        <r>
          <rPr>
            <sz val="9"/>
            <color indexed="81"/>
            <rFont val="ＭＳ Ｐゴシック"/>
            <family val="3"/>
            <charset val="128"/>
          </rPr>
          <t xml:space="preserve">
</t>
        </r>
      </text>
    </comment>
    <comment ref="BH52" authorId="0" shapeId="0" xr:uid="{00000000-0006-0000-0100-000075000000}">
      <text>
        <r>
          <rPr>
            <b/>
            <sz val="9"/>
            <color indexed="81"/>
            <rFont val="ＭＳ Ｐゴシック"/>
            <family val="3"/>
            <charset val="128"/>
          </rPr>
          <t>岩田京次:</t>
        </r>
        <r>
          <rPr>
            <sz val="9"/>
            <color indexed="81"/>
            <rFont val="ＭＳ Ｐゴシック"/>
            <family val="3"/>
            <charset val="128"/>
          </rPr>
          <t xml:space="preserve">
</t>
        </r>
      </text>
    </comment>
    <comment ref="BP52" authorId="0" shapeId="0" xr:uid="{00000000-0006-0000-0100-000076000000}">
      <text>
        <r>
          <rPr>
            <b/>
            <sz val="9"/>
            <color indexed="81"/>
            <rFont val="ＭＳ Ｐゴシック"/>
            <family val="3"/>
            <charset val="128"/>
          </rPr>
          <t>岩田京次:</t>
        </r>
        <r>
          <rPr>
            <sz val="9"/>
            <color indexed="81"/>
            <rFont val="ＭＳ Ｐゴシック"/>
            <family val="3"/>
            <charset val="128"/>
          </rPr>
          <t xml:space="preserve">
</t>
        </r>
      </text>
    </comment>
    <comment ref="BX52" authorId="0" shapeId="0" xr:uid="{00000000-0006-0000-0100-000077000000}">
      <text>
        <r>
          <rPr>
            <b/>
            <sz val="9"/>
            <color indexed="81"/>
            <rFont val="ＭＳ Ｐゴシック"/>
            <family val="3"/>
            <charset val="128"/>
          </rPr>
          <t>岩田京次:</t>
        </r>
        <r>
          <rPr>
            <sz val="9"/>
            <color indexed="81"/>
            <rFont val="ＭＳ Ｐゴシック"/>
            <family val="3"/>
            <charset val="128"/>
          </rPr>
          <t xml:space="preserve">
</t>
        </r>
      </text>
    </comment>
    <comment ref="CF52" authorId="0" shapeId="0" xr:uid="{00000000-0006-0000-0100-000078000000}">
      <text>
        <r>
          <rPr>
            <b/>
            <sz val="9"/>
            <color indexed="81"/>
            <rFont val="ＭＳ Ｐゴシック"/>
            <family val="3"/>
            <charset val="128"/>
          </rPr>
          <t>岩田京次:</t>
        </r>
        <r>
          <rPr>
            <sz val="9"/>
            <color indexed="81"/>
            <rFont val="ＭＳ Ｐゴシック"/>
            <family val="3"/>
            <charset val="128"/>
          </rPr>
          <t xml:space="preserve">
</t>
        </r>
      </text>
    </comment>
    <comment ref="CN52" authorId="0" shapeId="0" xr:uid="{00000000-0006-0000-0100-000079000000}">
      <text>
        <r>
          <rPr>
            <b/>
            <sz val="9"/>
            <color indexed="81"/>
            <rFont val="ＭＳ Ｐゴシック"/>
            <family val="3"/>
            <charset val="128"/>
          </rPr>
          <t>岩田京次:</t>
        </r>
        <r>
          <rPr>
            <sz val="9"/>
            <color indexed="81"/>
            <rFont val="ＭＳ Ｐゴシック"/>
            <family val="3"/>
            <charset val="128"/>
          </rPr>
          <t xml:space="preserve">
</t>
        </r>
      </text>
    </comment>
    <comment ref="CV52" authorId="0" shapeId="0" xr:uid="{00000000-0006-0000-0100-00007A000000}">
      <text>
        <r>
          <rPr>
            <b/>
            <sz val="9"/>
            <color indexed="81"/>
            <rFont val="ＭＳ Ｐゴシック"/>
            <family val="3"/>
            <charset val="128"/>
          </rPr>
          <t>岩田京次:</t>
        </r>
        <r>
          <rPr>
            <sz val="9"/>
            <color indexed="81"/>
            <rFont val="ＭＳ Ｐゴシック"/>
            <family val="3"/>
            <charset val="128"/>
          </rPr>
          <t xml:space="preserve">
</t>
        </r>
      </text>
    </comment>
    <comment ref="DD52" authorId="0" shapeId="0" xr:uid="{00000000-0006-0000-0100-00007B000000}">
      <text>
        <r>
          <rPr>
            <b/>
            <sz val="9"/>
            <color indexed="81"/>
            <rFont val="ＭＳ Ｐゴシック"/>
            <family val="3"/>
            <charset val="128"/>
          </rPr>
          <t>岩田京次:</t>
        </r>
        <r>
          <rPr>
            <sz val="9"/>
            <color indexed="81"/>
            <rFont val="ＭＳ Ｐゴシック"/>
            <family val="3"/>
            <charset val="128"/>
          </rPr>
          <t xml:space="preserve">
</t>
        </r>
      </text>
    </comment>
    <comment ref="DL52" authorId="0" shapeId="0" xr:uid="{00000000-0006-0000-0100-00007C000000}">
      <text>
        <r>
          <rPr>
            <b/>
            <sz val="9"/>
            <color indexed="81"/>
            <rFont val="ＭＳ Ｐゴシック"/>
            <family val="3"/>
            <charset val="128"/>
          </rPr>
          <t>岩田京次:</t>
        </r>
        <r>
          <rPr>
            <sz val="9"/>
            <color indexed="81"/>
            <rFont val="ＭＳ Ｐゴシック"/>
            <family val="3"/>
            <charset val="128"/>
          </rPr>
          <t xml:space="preserve">
</t>
        </r>
      </text>
    </comment>
    <comment ref="DT52" authorId="0" shapeId="0" xr:uid="{00000000-0006-0000-0100-00007D000000}">
      <text>
        <r>
          <rPr>
            <b/>
            <sz val="9"/>
            <color indexed="81"/>
            <rFont val="ＭＳ Ｐゴシック"/>
            <family val="3"/>
            <charset val="128"/>
          </rPr>
          <t>岩田京次:</t>
        </r>
        <r>
          <rPr>
            <sz val="9"/>
            <color indexed="81"/>
            <rFont val="ＭＳ Ｐゴシック"/>
            <family val="3"/>
            <charset val="128"/>
          </rPr>
          <t xml:space="preserve">
</t>
        </r>
      </text>
    </comment>
    <comment ref="EB52" authorId="0" shapeId="0" xr:uid="{00000000-0006-0000-0100-00007E000000}">
      <text>
        <r>
          <rPr>
            <b/>
            <sz val="9"/>
            <color indexed="81"/>
            <rFont val="ＭＳ Ｐゴシック"/>
            <family val="3"/>
            <charset val="128"/>
          </rPr>
          <t>岩田京次:</t>
        </r>
        <r>
          <rPr>
            <sz val="9"/>
            <color indexed="81"/>
            <rFont val="ＭＳ Ｐゴシック"/>
            <family val="3"/>
            <charset val="128"/>
          </rPr>
          <t xml:space="preserve">
</t>
        </r>
      </text>
    </comment>
    <comment ref="EJ52" authorId="0" shapeId="0" xr:uid="{00000000-0006-0000-0100-00007F000000}">
      <text>
        <r>
          <rPr>
            <b/>
            <sz val="9"/>
            <color indexed="81"/>
            <rFont val="ＭＳ Ｐゴシック"/>
            <family val="3"/>
            <charset val="128"/>
          </rPr>
          <t>岩田京次:</t>
        </r>
        <r>
          <rPr>
            <sz val="9"/>
            <color indexed="81"/>
            <rFont val="ＭＳ Ｐゴシック"/>
            <family val="3"/>
            <charset val="128"/>
          </rPr>
          <t xml:space="preserve">
</t>
        </r>
      </text>
    </comment>
    <comment ref="ER52" authorId="0" shapeId="0" xr:uid="{00000000-0006-0000-0100-000080000000}">
      <text>
        <r>
          <rPr>
            <b/>
            <sz val="9"/>
            <color indexed="81"/>
            <rFont val="ＭＳ Ｐゴシック"/>
            <family val="3"/>
            <charset val="128"/>
          </rPr>
          <t>岩田京次:</t>
        </r>
        <r>
          <rPr>
            <sz val="9"/>
            <color indexed="81"/>
            <rFont val="ＭＳ Ｐゴシック"/>
            <family val="3"/>
            <charset val="128"/>
          </rPr>
          <t xml:space="preserve">
</t>
        </r>
      </text>
    </comment>
    <comment ref="EZ52" authorId="0" shapeId="0" xr:uid="{00000000-0006-0000-0100-000081000000}">
      <text>
        <r>
          <rPr>
            <b/>
            <sz val="9"/>
            <color indexed="81"/>
            <rFont val="ＭＳ Ｐゴシック"/>
            <family val="3"/>
            <charset val="128"/>
          </rPr>
          <t>岩田京次:</t>
        </r>
        <r>
          <rPr>
            <sz val="9"/>
            <color indexed="81"/>
            <rFont val="ＭＳ Ｐゴシック"/>
            <family val="3"/>
            <charset val="128"/>
          </rPr>
          <t xml:space="preserve">
</t>
        </r>
      </text>
    </comment>
    <comment ref="FH52" authorId="0" shapeId="0" xr:uid="{00000000-0006-0000-0100-000082000000}">
      <text>
        <r>
          <rPr>
            <b/>
            <sz val="9"/>
            <color indexed="81"/>
            <rFont val="ＭＳ Ｐゴシック"/>
            <family val="3"/>
            <charset val="128"/>
          </rPr>
          <t>岩田京次:</t>
        </r>
        <r>
          <rPr>
            <sz val="9"/>
            <color indexed="81"/>
            <rFont val="ＭＳ Ｐゴシック"/>
            <family val="3"/>
            <charset val="128"/>
          </rPr>
          <t xml:space="preserve">
</t>
        </r>
      </text>
    </comment>
    <comment ref="FP52" authorId="0" shapeId="0" xr:uid="{00000000-0006-0000-0100-000083000000}">
      <text>
        <r>
          <rPr>
            <b/>
            <sz val="9"/>
            <color indexed="81"/>
            <rFont val="ＭＳ Ｐゴシック"/>
            <family val="3"/>
            <charset val="128"/>
          </rPr>
          <t>岩田京次:</t>
        </r>
        <r>
          <rPr>
            <sz val="9"/>
            <color indexed="81"/>
            <rFont val="ＭＳ Ｐゴシック"/>
            <family val="3"/>
            <charset val="128"/>
          </rPr>
          <t xml:space="preserve">
</t>
        </r>
      </text>
    </comment>
    <comment ref="FX52" authorId="0" shapeId="0" xr:uid="{00000000-0006-0000-0100-000084000000}">
      <text>
        <r>
          <rPr>
            <b/>
            <sz val="9"/>
            <color indexed="81"/>
            <rFont val="ＭＳ Ｐゴシック"/>
            <family val="3"/>
            <charset val="128"/>
          </rPr>
          <t>岩田京次:</t>
        </r>
        <r>
          <rPr>
            <sz val="9"/>
            <color indexed="81"/>
            <rFont val="ＭＳ Ｐゴシック"/>
            <family val="3"/>
            <charset val="128"/>
          </rPr>
          <t xml:space="preserve">
</t>
        </r>
      </text>
    </comment>
    <comment ref="GF52" authorId="0" shapeId="0" xr:uid="{00000000-0006-0000-0100-000085000000}">
      <text>
        <r>
          <rPr>
            <b/>
            <sz val="9"/>
            <color indexed="81"/>
            <rFont val="ＭＳ Ｐゴシック"/>
            <family val="3"/>
            <charset val="128"/>
          </rPr>
          <t>岩田京次:</t>
        </r>
        <r>
          <rPr>
            <sz val="9"/>
            <color indexed="81"/>
            <rFont val="ＭＳ Ｐゴシック"/>
            <family val="3"/>
            <charset val="128"/>
          </rPr>
          <t xml:space="preserve">
</t>
        </r>
      </text>
    </comment>
    <comment ref="GN52" authorId="0" shapeId="0" xr:uid="{00000000-0006-0000-0100-000086000000}">
      <text>
        <r>
          <rPr>
            <b/>
            <sz val="9"/>
            <color indexed="81"/>
            <rFont val="ＭＳ Ｐゴシック"/>
            <family val="3"/>
            <charset val="128"/>
          </rPr>
          <t>岩田京次:</t>
        </r>
        <r>
          <rPr>
            <sz val="9"/>
            <color indexed="81"/>
            <rFont val="ＭＳ Ｐゴシック"/>
            <family val="3"/>
            <charset val="128"/>
          </rPr>
          <t xml:space="preserve">
</t>
        </r>
      </text>
    </comment>
    <comment ref="GV52" authorId="0" shapeId="0" xr:uid="{00000000-0006-0000-0100-000087000000}">
      <text>
        <r>
          <rPr>
            <b/>
            <sz val="9"/>
            <color indexed="81"/>
            <rFont val="ＭＳ Ｐゴシック"/>
            <family val="3"/>
            <charset val="128"/>
          </rPr>
          <t>岩田京次:</t>
        </r>
        <r>
          <rPr>
            <sz val="9"/>
            <color indexed="81"/>
            <rFont val="ＭＳ Ｐゴシック"/>
            <family val="3"/>
            <charset val="128"/>
          </rPr>
          <t xml:space="preserve">
</t>
        </r>
      </text>
    </comment>
    <comment ref="AZ54" authorId="0" shapeId="0" xr:uid="{00000000-0006-0000-0100-000088000000}">
      <text>
        <r>
          <rPr>
            <b/>
            <sz val="9"/>
            <color indexed="81"/>
            <rFont val="ＭＳ Ｐゴシック"/>
            <family val="3"/>
            <charset val="128"/>
          </rPr>
          <t>岩田京次:</t>
        </r>
        <r>
          <rPr>
            <sz val="9"/>
            <color indexed="81"/>
            <rFont val="ＭＳ Ｐゴシック"/>
            <family val="3"/>
            <charset val="128"/>
          </rPr>
          <t xml:space="preserve">
</t>
        </r>
      </text>
    </comment>
    <comment ref="BH54" authorId="0" shapeId="0" xr:uid="{00000000-0006-0000-0100-000089000000}">
      <text>
        <r>
          <rPr>
            <b/>
            <sz val="9"/>
            <color indexed="81"/>
            <rFont val="ＭＳ Ｐゴシック"/>
            <family val="3"/>
            <charset val="128"/>
          </rPr>
          <t>岩田京次:</t>
        </r>
        <r>
          <rPr>
            <sz val="9"/>
            <color indexed="81"/>
            <rFont val="ＭＳ Ｐゴシック"/>
            <family val="3"/>
            <charset val="128"/>
          </rPr>
          <t xml:space="preserve">
</t>
        </r>
      </text>
    </comment>
    <comment ref="BP54" authorId="0" shapeId="0" xr:uid="{00000000-0006-0000-0100-00008A000000}">
      <text>
        <r>
          <rPr>
            <b/>
            <sz val="9"/>
            <color indexed="81"/>
            <rFont val="ＭＳ Ｐゴシック"/>
            <family val="3"/>
            <charset val="128"/>
          </rPr>
          <t>岩田京次:</t>
        </r>
        <r>
          <rPr>
            <sz val="9"/>
            <color indexed="81"/>
            <rFont val="ＭＳ Ｐゴシック"/>
            <family val="3"/>
            <charset val="128"/>
          </rPr>
          <t xml:space="preserve">
</t>
        </r>
      </text>
    </comment>
    <comment ref="BX54" authorId="0" shapeId="0" xr:uid="{00000000-0006-0000-0100-00008B000000}">
      <text>
        <r>
          <rPr>
            <b/>
            <sz val="9"/>
            <color indexed="81"/>
            <rFont val="ＭＳ Ｐゴシック"/>
            <family val="3"/>
            <charset val="128"/>
          </rPr>
          <t>岩田京次:</t>
        </r>
        <r>
          <rPr>
            <sz val="9"/>
            <color indexed="81"/>
            <rFont val="ＭＳ Ｐゴシック"/>
            <family val="3"/>
            <charset val="128"/>
          </rPr>
          <t xml:space="preserve">
</t>
        </r>
      </text>
    </comment>
    <comment ref="CF54" authorId="0" shapeId="0" xr:uid="{00000000-0006-0000-0100-00008C000000}">
      <text>
        <r>
          <rPr>
            <b/>
            <sz val="9"/>
            <color indexed="81"/>
            <rFont val="ＭＳ Ｐゴシック"/>
            <family val="3"/>
            <charset val="128"/>
          </rPr>
          <t>岩田京次:</t>
        </r>
        <r>
          <rPr>
            <sz val="9"/>
            <color indexed="81"/>
            <rFont val="ＭＳ Ｐゴシック"/>
            <family val="3"/>
            <charset val="128"/>
          </rPr>
          <t xml:space="preserve">
</t>
        </r>
      </text>
    </comment>
    <comment ref="CN54" authorId="0" shapeId="0" xr:uid="{00000000-0006-0000-0100-00008D000000}">
      <text>
        <r>
          <rPr>
            <b/>
            <sz val="9"/>
            <color indexed="81"/>
            <rFont val="ＭＳ Ｐゴシック"/>
            <family val="3"/>
            <charset val="128"/>
          </rPr>
          <t>岩田京次:</t>
        </r>
        <r>
          <rPr>
            <sz val="9"/>
            <color indexed="81"/>
            <rFont val="ＭＳ Ｐゴシック"/>
            <family val="3"/>
            <charset val="128"/>
          </rPr>
          <t xml:space="preserve">
</t>
        </r>
      </text>
    </comment>
    <comment ref="CV54" authorId="0" shapeId="0" xr:uid="{00000000-0006-0000-0100-00008E000000}">
      <text>
        <r>
          <rPr>
            <b/>
            <sz val="9"/>
            <color indexed="81"/>
            <rFont val="ＭＳ Ｐゴシック"/>
            <family val="3"/>
            <charset val="128"/>
          </rPr>
          <t>岩田京次:</t>
        </r>
        <r>
          <rPr>
            <sz val="9"/>
            <color indexed="81"/>
            <rFont val="ＭＳ Ｐゴシック"/>
            <family val="3"/>
            <charset val="128"/>
          </rPr>
          <t xml:space="preserve">
</t>
        </r>
      </text>
    </comment>
    <comment ref="DD54" authorId="0" shapeId="0" xr:uid="{00000000-0006-0000-0100-00008F000000}">
      <text>
        <r>
          <rPr>
            <b/>
            <sz val="9"/>
            <color indexed="81"/>
            <rFont val="ＭＳ Ｐゴシック"/>
            <family val="3"/>
            <charset val="128"/>
          </rPr>
          <t>岩田京次:</t>
        </r>
        <r>
          <rPr>
            <sz val="9"/>
            <color indexed="81"/>
            <rFont val="ＭＳ Ｐゴシック"/>
            <family val="3"/>
            <charset val="128"/>
          </rPr>
          <t xml:space="preserve">
</t>
        </r>
      </text>
    </comment>
    <comment ref="DL54" authorId="0" shapeId="0" xr:uid="{00000000-0006-0000-0100-000090000000}">
      <text>
        <r>
          <rPr>
            <b/>
            <sz val="9"/>
            <color indexed="81"/>
            <rFont val="ＭＳ Ｐゴシック"/>
            <family val="3"/>
            <charset val="128"/>
          </rPr>
          <t>岩田京次:</t>
        </r>
        <r>
          <rPr>
            <sz val="9"/>
            <color indexed="81"/>
            <rFont val="ＭＳ Ｐゴシック"/>
            <family val="3"/>
            <charset val="128"/>
          </rPr>
          <t xml:space="preserve">
</t>
        </r>
      </text>
    </comment>
    <comment ref="DT54" authorId="0" shapeId="0" xr:uid="{00000000-0006-0000-0100-000091000000}">
      <text>
        <r>
          <rPr>
            <b/>
            <sz val="9"/>
            <color indexed="81"/>
            <rFont val="ＭＳ Ｐゴシック"/>
            <family val="3"/>
            <charset val="128"/>
          </rPr>
          <t>岩田京次:</t>
        </r>
        <r>
          <rPr>
            <sz val="9"/>
            <color indexed="81"/>
            <rFont val="ＭＳ Ｐゴシック"/>
            <family val="3"/>
            <charset val="128"/>
          </rPr>
          <t xml:space="preserve">
</t>
        </r>
      </text>
    </comment>
    <comment ref="EB54" authorId="0" shapeId="0" xr:uid="{00000000-0006-0000-0100-000092000000}">
      <text>
        <r>
          <rPr>
            <b/>
            <sz val="9"/>
            <color indexed="81"/>
            <rFont val="ＭＳ Ｐゴシック"/>
            <family val="3"/>
            <charset val="128"/>
          </rPr>
          <t>岩田京次:</t>
        </r>
        <r>
          <rPr>
            <sz val="9"/>
            <color indexed="81"/>
            <rFont val="ＭＳ Ｐゴシック"/>
            <family val="3"/>
            <charset val="128"/>
          </rPr>
          <t xml:space="preserve">
</t>
        </r>
      </text>
    </comment>
    <comment ref="EJ54" authorId="0" shapeId="0" xr:uid="{00000000-0006-0000-0100-000093000000}">
      <text>
        <r>
          <rPr>
            <b/>
            <sz val="9"/>
            <color indexed="81"/>
            <rFont val="ＭＳ Ｐゴシック"/>
            <family val="3"/>
            <charset val="128"/>
          </rPr>
          <t>岩田京次:</t>
        </r>
        <r>
          <rPr>
            <sz val="9"/>
            <color indexed="81"/>
            <rFont val="ＭＳ Ｐゴシック"/>
            <family val="3"/>
            <charset val="128"/>
          </rPr>
          <t xml:space="preserve">
</t>
        </r>
      </text>
    </comment>
    <comment ref="ER54" authorId="0" shapeId="0" xr:uid="{00000000-0006-0000-0100-000094000000}">
      <text>
        <r>
          <rPr>
            <b/>
            <sz val="9"/>
            <color indexed="81"/>
            <rFont val="ＭＳ Ｐゴシック"/>
            <family val="3"/>
            <charset val="128"/>
          </rPr>
          <t>岩田京次:</t>
        </r>
        <r>
          <rPr>
            <sz val="9"/>
            <color indexed="81"/>
            <rFont val="ＭＳ Ｐゴシック"/>
            <family val="3"/>
            <charset val="128"/>
          </rPr>
          <t xml:space="preserve">
</t>
        </r>
      </text>
    </comment>
    <comment ref="EZ54" authorId="0" shapeId="0" xr:uid="{00000000-0006-0000-0100-000095000000}">
      <text>
        <r>
          <rPr>
            <b/>
            <sz val="9"/>
            <color indexed="81"/>
            <rFont val="ＭＳ Ｐゴシック"/>
            <family val="3"/>
            <charset val="128"/>
          </rPr>
          <t>岩田京次:</t>
        </r>
        <r>
          <rPr>
            <sz val="9"/>
            <color indexed="81"/>
            <rFont val="ＭＳ Ｐゴシック"/>
            <family val="3"/>
            <charset val="128"/>
          </rPr>
          <t xml:space="preserve">
</t>
        </r>
      </text>
    </comment>
    <comment ref="FH54" authorId="0" shapeId="0" xr:uid="{00000000-0006-0000-0100-000096000000}">
      <text>
        <r>
          <rPr>
            <b/>
            <sz val="9"/>
            <color indexed="81"/>
            <rFont val="ＭＳ Ｐゴシック"/>
            <family val="3"/>
            <charset val="128"/>
          </rPr>
          <t>岩田京次:</t>
        </r>
        <r>
          <rPr>
            <sz val="9"/>
            <color indexed="81"/>
            <rFont val="ＭＳ Ｐゴシック"/>
            <family val="3"/>
            <charset val="128"/>
          </rPr>
          <t xml:space="preserve">
</t>
        </r>
      </text>
    </comment>
    <comment ref="FP54" authorId="0" shapeId="0" xr:uid="{00000000-0006-0000-0100-000097000000}">
      <text>
        <r>
          <rPr>
            <b/>
            <sz val="9"/>
            <color indexed="81"/>
            <rFont val="ＭＳ Ｐゴシック"/>
            <family val="3"/>
            <charset val="128"/>
          </rPr>
          <t>岩田京次:</t>
        </r>
        <r>
          <rPr>
            <sz val="9"/>
            <color indexed="81"/>
            <rFont val="ＭＳ Ｐゴシック"/>
            <family val="3"/>
            <charset val="128"/>
          </rPr>
          <t xml:space="preserve">
</t>
        </r>
      </text>
    </comment>
    <comment ref="FX54" authorId="0" shapeId="0" xr:uid="{00000000-0006-0000-0100-000098000000}">
      <text>
        <r>
          <rPr>
            <b/>
            <sz val="9"/>
            <color indexed="81"/>
            <rFont val="ＭＳ Ｐゴシック"/>
            <family val="3"/>
            <charset val="128"/>
          </rPr>
          <t>岩田京次:</t>
        </r>
        <r>
          <rPr>
            <sz val="9"/>
            <color indexed="81"/>
            <rFont val="ＭＳ Ｐゴシック"/>
            <family val="3"/>
            <charset val="128"/>
          </rPr>
          <t xml:space="preserve">
</t>
        </r>
      </text>
    </comment>
    <comment ref="GF54" authorId="0" shapeId="0" xr:uid="{00000000-0006-0000-0100-000099000000}">
      <text>
        <r>
          <rPr>
            <b/>
            <sz val="9"/>
            <color indexed="81"/>
            <rFont val="ＭＳ Ｐゴシック"/>
            <family val="3"/>
            <charset val="128"/>
          </rPr>
          <t>岩田京次:</t>
        </r>
        <r>
          <rPr>
            <sz val="9"/>
            <color indexed="81"/>
            <rFont val="ＭＳ Ｐゴシック"/>
            <family val="3"/>
            <charset val="128"/>
          </rPr>
          <t xml:space="preserve">
</t>
        </r>
      </text>
    </comment>
    <comment ref="GN54" authorId="0" shapeId="0" xr:uid="{00000000-0006-0000-0100-00009A000000}">
      <text>
        <r>
          <rPr>
            <b/>
            <sz val="9"/>
            <color indexed="81"/>
            <rFont val="ＭＳ Ｐゴシック"/>
            <family val="3"/>
            <charset val="128"/>
          </rPr>
          <t>岩田京次:</t>
        </r>
        <r>
          <rPr>
            <sz val="9"/>
            <color indexed="81"/>
            <rFont val="ＭＳ Ｐゴシック"/>
            <family val="3"/>
            <charset val="128"/>
          </rPr>
          <t xml:space="preserve">
</t>
        </r>
      </text>
    </comment>
    <comment ref="GV54" authorId="0" shapeId="0" xr:uid="{00000000-0006-0000-0100-00009B000000}">
      <text>
        <r>
          <rPr>
            <b/>
            <sz val="9"/>
            <color indexed="81"/>
            <rFont val="ＭＳ Ｐゴシック"/>
            <family val="3"/>
            <charset val="128"/>
          </rPr>
          <t>岩田京次:</t>
        </r>
        <r>
          <rPr>
            <sz val="9"/>
            <color indexed="81"/>
            <rFont val="ＭＳ Ｐゴシック"/>
            <family val="3"/>
            <charset val="128"/>
          </rPr>
          <t xml:space="preserve">
</t>
        </r>
      </text>
    </comment>
    <comment ref="AZ56" authorId="0" shapeId="0" xr:uid="{00000000-0006-0000-0100-00009C000000}">
      <text>
        <r>
          <rPr>
            <b/>
            <sz val="9"/>
            <color indexed="81"/>
            <rFont val="ＭＳ Ｐゴシック"/>
            <family val="3"/>
            <charset val="128"/>
          </rPr>
          <t>岩田京次:</t>
        </r>
        <r>
          <rPr>
            <sz val="9"/>
            <color indexed="81"/>
            <rFont val="ＭＳ Ｐゴシック"/>
            <family val="3"/>
            <charset val="128"/>
          </rPr>
          <t xml:space="preserve">
</t>
        </r>
      </text>
    </comment>
    <comment ref="BH56" authorId="0" shapeId="0" xr:uid="{00000000-0006-0000-0100-00009D000000}">
      <text>
        <r>
          <rPr>
            <b/>
            <sz val="9"/>
            <color indexed="81"/>
            <rFont val="ＭＳ Ｐゴシック"/>
            <family val="3"/>
            <charset val="128"/>
          </rPr>
          <t>岩田京次:</t>
        </r>
        <r>
          <rPr>
            <sz val="9"/>
            <color indexed="81"/>
            <rFont val="ＭＳ Ｐゴシック"/>
            <family val="3"/>
            <charset val="128"/>
          </rPr>
          <t xml:space="preserve">
</t>
        </r>
      </text>
    </comment>
    <comment ref="BP56" authorId="0" shapeId="0" xr:uid="{00000000-0006-0000-0100-00009E000000}">
      <text>
        <r>
          <rPr>
            <b/>
            <sz val="9"/>
            <color indexed="81"/>
            <rFont val="ＭＳ Ｐゴシック"/>
            <family val="3"/>
            <charset val="128"/>
          </rPr>
          <t>岩田京次:</t>
        </r>
        <r>
          <rPr>
            <sz val="9"/>
            <color indexed="81"/>
            <rFont val="ＭＳ Ｐゴシック"/>
            <family val="3"/>
            <charset val="128"/>
          </rPr>
          <t xml:space="preserve">
</t>
        </r>
      </text>
    </comment>
    <comment ref="BX56" authorId="0" shapeId="0" xr:uid="{00000000-0006-0000-0100-00009F000000}">
      <text>
        <r>
          <rPr>
            <b/>
            <sz val="9"/>
            <color indexed="81"/>
            <rFont val="ＭＳ Ｐゴシック"/>
            <family val="3"/>
            <charset val="128"/>
          </rPr>
          <t>岩田京次:</t>
        </r>
        <r>
          <rPr>
            <sz val="9"/>
            <color indexed="81"/>
            <rFont val="ＭＳ Ｐゴシック"/>
            <family val="3"/>
            <charset val="128"/>
          </rPr>
          <t xml:space="preserve">
</t>
        </r>
      </text>
    </comment>
    <comment ref="CF56" authorId="0" shapeId="0" xr:uid="{00000000-0006-0000-0100-0000A0000000}">
      <text>
        <r>
          <rPr>
            <b/>
            <sz val="9"/>
            <color indexed="81"/>
            <rFont val="ＭＳ Ｐゴシック"/>
            <family val="3"/>
            <charset val="128"/>
          </rPr>
          <t>岩田京次:</t>
        </r>
        <r>
          <rPr>
            <sz val="9"/>
            <color indexed="81"/>
            <rFont val="ＭＳ Ｐゴシック"/>
            <family val="3"/>
            <charset val="128"/>
          </rPr>
          <t xml:space="preserve">
</t>
        </r>
      </text>
    </comment>
    <comment ref="CN56" authorId="0" shapeId="0" xr:uid="{00000000-0006-0000-0100-0000A1000000}">
      <text>
        <r>
          <rPr>
            <b/>
            <sz val="9"/>
            <color indexed="81"/>
            <rFont val="ＭＳ Ｐゴシック"/>
            <family val="3"/>
            <charset val="128"/>
          </rPr>
          <t>岩田京次:</t>
        </r>
        <r>
          <rPr>
            <sz val="9"/>
            <color indexed="81"/>
            <rFont val="ＭＳ Ｐゴシック"/>
            <family val="3"/>
            <charset val="128"/>
          </rPr>
          <t xml:space="preserve">
</t>
        </r>
      </text>
    </comment>
    <comment ref="CV56" authorId="0" shapeId="0" xr:uid="{00000000-0006-0000-0100-0000A2000000}">
      <text>
        <r>
          <rPr>
            <b/>
            <sz val="9"/>
            <color indexed="81"/>
            <rFont val="ＭＳ Ｐゴシック"/>
            <family val="3"/>
            <charset val="128"/>
          </rPr>
          <t>岩田京次:</t>
        </r>
        <r>
          <rPr>
            <sz val="9"/>
            <color indexed="81"/>
            <rFont val="ＭＳ Ｐゴシック"/>
            <family val="3"/>
            <charset val="128"/>
          </rPr>
          <t xml:space="preserve">
</t>
        </r>
      </text>
    </comment>
    <comment ref="DD56" authorId="0" shapeId="0" xr:uid="{00000000-0006-0000-0100-0000A3000000}">
      <text>
        <r>
          <rPr>
            <b/>
            <sz val="9"/>
            <color indexed="81"/>
            <rFont val="ＭＳ Ｐゴシック"/>
            <family val="3"/>
            <charset val="128"/>
          </rPr>
          <t>岩田京次:</t>
        </r>
        <r>
          <rPr>
            <sz val="9"/>
            <color indexed="81"/>
            <rFont val="ＭＳ Ｐゴシック"/>
            <family val="3"/>
            <charset val="128"/>
          </rPr>
          <t xml:space="preserve">
</t>
        </r>
      </text>
    </comment>
    <comment ref="DL56" authorId="0" shapeId="0" xr:uid="{00000000-0006-0000-0100-0000A4000000}">
      <text>
        <r>
          <rPr>
            <b/>
            <sz val="9"/>
            <color indexed="81"/>
            <rFont val="ＭＳ Ｐゴシック"/>
            <family val="3"/>
            <charset val="128"/>
          </rPr>
          <t>岩田京次:</t>
        </r>
        <r>
          <rPr>
            <sz val="9"/>
            <color indexed="81"/>
            <rFont val="ＭＳ Ｐゴシック"/>
            <family val="3"/>
            <charset val="128"/>
          </rPr>
          <t xml:space="preserve">
</t>
        </r>
      </text>
    </comment>
    <comment ref="DT56" authorId="0" shapeId="0" xr:uid="{00000000-0006-0000-0100-0000A5000000}">
      <text>
        <r>
          <rPr>
            <b/>
            <sz val="9"/>
            <color indexed="81"/>
            <rFont val="ＭＳ Ｐゴシック"/>
            <family val="3"/>
            <charset val="128"/>
          </rPr>
          <t>岩田京次:</t>
        </r>
        <r>
          <rPr>
            <sz val="9"/>
            <color indexed="81"/>
            <rFont val="ＭＳ Ｐゴシック"/>
            <family val="3"/>
            <charset val="128"/>
          </rPr>
          <t xml:space="preserve">
</t>
        </r>
      </text>
    </comment>
    <comment ref="EB56" authorId="0" shapeId="0" xr:uid="{00000000-0006-0000-0100-0000A6000000}">
      <text>
        <r>
          <rPr>
            <b/>
            <sz val="9"/>
            <color indexed="81"/>
            <rFont val="ＭＳ Ｐゴシック"/>
            <family val="3"/>
            <charset val="128"/>
          </rPr>
          <t>岩田京次:</t>
        </r>
        <r>
          <rPr>
            <sz val="9"/>
            <color indexed="81"/>
            <rFont val="ＭＳ Ｐゴシック"/>
            <family val="3"/>
            <charset val="128"/>
          </rPr>
          <t xml:space="preserve">
</t>
        </r>
      </text>
    </comment>
    <comment ref="EJ56" authorId="0" shapeId="0" xr:uid="{00000000-0006-0000-0100-0000A7000000}">
      <text>
        <r>
          <rPr>
            <b/>
            <sz val="9"/>
            <color indexed="81"/>
            <rFont val="ＭＳ Ｐゴシック"/>
            <family val="3"/>
            <charset val="128"/>
          </rPr>
          <t>岩田京次:</t>
        </r>
        <r>
          <rPr>
            <sz val="9"/>
            <color indexed="81"/>
            <rFont val="ＭＳ Ｐゴシック"/>
            <family val="3"/>
            <charset val="128"/>
          </rPr>
          <t xml:space="preserve">
</t>
        </r>
      </text>
    </comment>
    <comment ref="ER56" authorId="0" shapeId="0" xr:uid="{00000000-0006-0000-0100-0000A8000000}">
      <text>
        <r>
          <rPr>
            <b/>
            <sz val="9"/>
            <color indexed="81"/>
            <rFont val="ＭＳ Ｐゴシック"/>
            <family val="3"/>
            <charset val="128"/>
          </rPr>
          <t>岩田京次:</t>
        </r>
        <r>
          <rPr>
            <sz val="9"/>
            <color indexed="81"/>
            <rFont val="ＭＳ Ｐゴシック"/>
            <family val="3"/>
            <charset val="128"/>
          </rPr>
          <t xml:space="preserve">
</t>
        </r>
      </text>
    </comment>
    <comment ref="EZ56" authorId="0" shapeId="0" xr:uid="{00000000-0006-0000-0100-0000A9000000}">
      <text>
        <r>
          <rPr>
            <b/>
            <sz val="9"/>
            <color indexed="81"/>
            <rFont val="ＭＳ Ｐゴシック"/>
            <family val="3"/>
            <charset val="128"/>
          </rPr>
          <t>岩田京次:</t>
        </r>
        <r>
          <rPr>
            <sz val="9"/>
            <color indexed="81"/>
            <rFont val="ＭＳ Ｐゴシック"/>
            <family val="3"/>
            <charset val="128"/>
          </rPr>
          <t xml:space="preserve">
</t>
        </r>
      </text>
    </comment>
    <comment ref="FH56" authorId="0" shapeId="0" xr:uid="{00000000-0006-0000-0100-0000AA000000}">
      <text>
        <r>
          <rPr>
            <b/>
            <sz val="9"/>
            <color indexed="81"/>
            <rFont val="ＭＳ Ｐゴシック"/>
            <family val="3"/>
            <charset val="128"/>
          </rPr>
          <t>岩田京次:</t>
        </r>
        <r>
          <rPr>
            <sz val="9"/>
            <color indexed="81"/>
            <rFont val="ＭＳ Ｐゴシック"/>
            <family val="3"/>
            <charset val="128"/>
          </rPr>
          <t xml:space="preserve">
</t>
        </r>
      </text>
    </comment>
    <comment ref="FP56" authorId="0" shapeId="0" xr:uid="{00000000-0006-0000-0100-0000AB000000}">
      <text>
        <r>
          <rPr>
            <b/>
            <sz val="9"/>
            <color indexed="81"/>
            <rFont val="ＭＳ Ｐゴシック"/>
            <family val="3"/>
            <charset val="128"/>
          </rPr>
          <t>岩田京次:</t>
        </r>
        <r>
          <rPr>
            <sz val="9"/>
            <color indexed="81"/>
            <rFont val="ＭＳ Ｐゴシック"/>
            <family val="3"/>
            <charset val="128"/>
          </rPr>
          <t xml:space="preserve">
</t>
        </r>
      </text>
    </comment>
    <comment ref="FX56" authorId="0" shapeId="0" xr:uid="{00000000-0006-0000-0100-0000AC000000}">
      <text>
        <r>
          <rPr>
            <b/>
            <sz val="9"/>
            <color indexed="81"/>
            <rFont val="ＭＳ Ｐゴシック"/>
            <family val="3"/>
            <charset val="128"/>
          </rPr>
          <t>岩田京次:</t>
        </r>
        <r>
          <rPr>
            <sz val="9"/>
            <color indexed="81"/>
            <rFont val="ＭＳ Ｐゴシック"/>
            <family val="3"/>
            <charset val="128"/>
          </rPr>
          <t xml:space="preserve">
</t>
        </r>
      </text>
    </comment>
    <comment ref="GF56" authorId="0" shapeId="0" xr:uid="{00000000-0006-0000-0100-0000AD000000}">
      <text>
        <r>
          <rPr>
            <b/>
            <sz val="9"/>
            <color indexed="81"/>
            <rFont val="ＭＳ Ｐゴシック"/>
            <family val="3"/>
            <charset val="128"/>
          </rPr>
          <t>岩田京次:</t>
        </r>
        <r>
          <rPr>
            <sz val="9"/>
            <color indexed="81"/>
            <rFont val="ＭＳ Ｐゴシック"/>
            <family val="3"/>
            <charset val="128"/>
          </rPr>
          <t xml:space="preserve">
</t>
        </r>
      </text>
    </comment>
    <comment ref="GN56" authorId="0" shapeId="0" xr:uid="{00000000-0006-0000-0100-0000AE000000}">
      <text>
        <r>
          <rPr>
            <b/>
            <sz val="9"/>
            <color indexed="81"/>
            <rFont val="ＭＳ Ｐゴシック"/>
            <family val="3"/>
            <charset val="128"/>
          </rPr>
          <t>岩田京次:</t>
        </r>
        <r>
          <rPr>
            <sz val="9"/>
            <color indexed="81"/>
            <rFont val="ＭＳ Ｐゴシック"/>
            <family val="3"/>
            <charset val="128"/>
          </rPr>
          <t xml:space="preserve">
</t>
        </r>
      </text>
    </comment>
    <comment ref="GV56" authorId="0" shapeId="0" xr:uid="{00000000-0006-0000-0100-0000AF000000}">
      <text>
        <r>
          <rPr>
            <b/>
            <sz val="9"/>
            <color indexed="81"/>
            <rFont val="ＭＳ Ｐゴシック"/>
            <family val="3"/>
            <charset val="128"/>
          </rPr>
          <t>岩田京次:</t>
        </r>
        <r>
          <rPr>
            <sz val="9"/>
            <color indexed="81"/>
            <rFont val="ＭＳ Ｐゴシック"/>
            <family val="3"/>
            <charset val="128"/>
          </rPr>
          <t xml:space="preserve">
</t>
        </r>
      </text>
    </comment>
    <comment ref="AZ58" authorId="0" shapeId="0" xr:uid="{00000000-0006-0000-0100-0000B0000000}">
      <text>
        <r>
          <rPr>
            <b/>
            <sz val="9"/>
            <color indexed="81"/>
            <rFont val="ＭＳ Ｐゴシック"/>
            <family val="3"/>
            <charset val="128"/>
          </rPr>
          <t>岩田京次:</t>
        </r>
        <r>
          <rPr>
            <sz val="9"/>
            <color indexed="81"/>
            <rFont val="ＭＳ Ｐゴシック"/>
            <family val="3"/>
            <charset val="128"/>
          </rPr>
          <t xml:space="preserve">
</t>
        </r>
      </text>
    </comment>
    <comment ref="BH58" authorId="0" shapeId="0" xr:uid="{00000000-0006-0000-0100-0000B1000000}">
      <text>
        <r>
          <rPr>
            <b/>
            <sz val="9"/>
            <color indexed="81"/>
            <rFont val="ＭＳ Ｐゴシック"/>
            <family val="3"/>
            <charset val="128"/>
          </rPr>
          <t>岩田京次:</t>
        </r>
        <r>
          <rPr>
            <sz val="9"/>
            <color indexed="81"/>
            <rFont val="ＭＳ Ｐゴシック"/>
            <family val="3"/>
            <charset val="128"/>
          </rPr>
          <t xml:space="preserve">
</t>
        </r>
      </text>
    </comment>
    <comment ref="BP58" authorId="0" shapeId="0" xr:uid="{00000000-0006-0000-0100-0000B2000000}">
      <text>
        <r>
          <rPr>
            <b/>
            <sz val="9"/>
            <color indexed="81"/>
            <rFont val="ＭＳ Ｐゴシック"/>
            <family val="3"/>
            <charset val="128"/>
          </rPr>
          <t>岩田京次:</t>
        </r>
        <r>
          <rPr>
            <sz val="9"/>
            <color indexed="81"/>
            <rFont val="ＭＳ Ｐゴシック"/>
            <family val="3"/>
            <charset val="128"/>
          </rPr>
          <t xml:space="preserve">
</t>
        </r>
      </text>
    </comment>
    <comment ref="BX58" authorId="0" shapeId="0" xr:uid="{00000000-0006-0000-0100-0000B3000000}">
      <text>
        <r>
          <rPr>
            <b/>
            <sz val="9"/>
            <color indexed="81"/>
            <rFont val="ＭＳ Ｐゴシック"/>
            <family val="3"/>
            <charset val="128"/>
          </rPr>
          <t>岩田京次:</t>
        </r>
        <r>
          <rPr>
            <sz val="9"/>
            <color indexed="81"/>
            <rFont val="ＭＳ Ｐゴシック"/>
            <family val="3"/>
            <charset val="128"/>
          </rPr>
          <t xml:space="preserve">
</t>
        </r>
      </text>
    </comment>
    <comment ref="CF58" authorId="0" shapeId="0" xr:uid="{00000000-0006-0000-0100-0000B4000000}">
      <text>
        <r>
          <rPr>
            <b/>
            <sz val="9"/>
            <color indexed="81"/>
            <rFont val="ＭＳ Ｐゴシック"/>
            <family val="3"/>
            <charset val="128"/>
          </rPr>
          <t>岩田京次:</t>
        </r>
        <r>
          <rPr>
            <sz val="9"/>
            <color indexed="81"/>
            <rFont val="ＭＳ Ｐゴシック"/>
            <family val="3"/>
            <charset val="128"/>
          </rPr>
          <t xml:space="preserve">
</t>
        </r>
      </text>
    </comment>
    <comment ref="CN58" authorId="0" shapeId="0" xr:uid="{00000000-0006-0000-0100-0000B5000000}">
      <text>
        <r>
          <rPr>
            <b/>
            <sz val="9"/>
            <color indexed="81"/>
            <rFont val="ＭＳ Ｐゴシック"/>
            <family val="3"/>
            <charset val="128"/>
          </rPr>
          <t>岩田京次:</t>
        </r>
        <r>
          <rPr>
            <sz val="9"/>
            <color indexed="81"/>
            <rFont val="ＭＳ Ｐゴシック"/>
            <family val="3"/>
            <charset val="128"/>
          </rPr>
          <t xml:space="preserve">
</t>
        </r>
      </text>
    </comment>
    <comment ref="CV58" authorId="0" shapeId="0" xr:uid="{00000000-0006-0000-0100-0000B6000000}">
      <text>
        <r>
          <rPr>
            <b/>
            <sz val="9"/>
            <color indexed="81"/>
            <rFont val="ＭＳ Ｐゴシック"/>
            <family val="3"/>
            <charset val="128"/>
          </rPr>
          <t>岩田京次:</t>
        </r>
        <r>
          <rPr>
            <sz val="9"/>
            <color indexed="81"/>
            <rFont val="ＭＳ Ｐゴシック"/>
            <family val="3"/>
            <charset val="128"/>
          </rPr>
          <t xml:space="preserve">
</t>
        </r>
      </text>
    </comment>
    <comment ref="DD58" authorId="0" shapeId="0" xr:uid="{00000000-0006-0000-0100-0000B7000000}">
      <text>
        <r>
          <rPr>
            <b/>
            <sz val="9"/>
            <color indexed="81"/>
            <rFont val="ＭＳ Ｐゴシック"/>
            <family val="3"/>
            <charset val="128"/>
          </rPr>
          <t>岩田京次:</t>
        </r>
        <r>
          <rPr>
            <sz val="9"/>
            <color indexed="81"/>
            <rFont val="ＭＳ Ｐゴシック"/>
            <family val="3"/>
            <charset val="128"/>
          </rPr>
          <t xml:space="preserve">
</t>
        </r>
      </text>
    </comment>
    <comment ref="DL58" authorId="0" shapeId="0" xr:uid="{00000000-0006-0000-0100-0000B8000000}">
      <text>
        <r>
          <rPr>
            <b/>
            <sz val="9"/>
            <color indexed="81"/>
            <rFont val="ＭＳ Ｐゴシック"/>
            <family val="3"/>
            <charset val="128"/>
          </rPr>
          <t>岩田京次:</t>
        </r>
        <r>
          <rPr>
            <sz val="9"/>
            <color indexed="81"/>
            <rFont val="ＭＳ Ｐゴシック"/>
            <family val="3"/>
            <charset val="128"/>
          </rPr>
          <t xml:space="preserve">
</t>
        </r>
      </text>
    </comment>
    <comment ref="DT58" authorId="0" shapeId="0" xr:uid="{00000000-0006-0000-0100-0000B9000000}">
      <text>
        <r>
          <rPr>
            <b/>
            <sz val="9"/>
            <color indexed="81"/>
            <rFont val="ＭＳ Ｐゴシック"/>
            <family val="3"/>
            <charset val="128"/>
          </rPr>
          <t>岩田京次:</t>
        </r>
        <r>
          <rPr>
            <sz val="9"/>
            <color indexed="81"/>
            <rFont val="ＭＳ Ｐゴシック"/>
            <family val="3"/>
            <charset val="128"/>
          </rPr>
          <t xml:space="preserve">
</t>
        </r>
      </text>
    </comment>
    <comment ref="EB58" authorId="0" shapeId="0" xr:uid="{00000000-0006-0000-0100-0000BA000000}">
      <text>
        <r>
          <rPr>
            <b/>
            <sz val="9"/>
            <color indexed="81"/>
            <rFont val="ＭＳ Ｐゴシック"/>
            <family val="3"/>
            <charset val="128"/>
          </rPr>
          <t>岩田京次:</t>
        </r>
        <r>
          <rPr>
            <sz val="9"/>
            <color indexed="81"/>
            <rFont val="ＭＳ Ｐゴシック"/>
            <family val="3"/>
            <charset val="128"/>
          </rPr>
          <t xml:space="preserve">
</t>
        </r>
      </text>
    </comment>
    <comment ref="EJ58" authorId="0" shapeId="0" xr:uid="{00000000-0006-0000-0100-0000BB000000}">
      <text>
        <r>
          <rPr>
            <b/>
            <sz val="9"/>
            <color indexed="81"/>
            <rFont val="ＭＳ Ｐゴシック"/>
            <family val="3"/>
            <charset val="128"/>
          </rPr>
          <t>岩田京次:</t>
        </r>
        <r>
          <rPr>
            <sz val="9"/>
            <color indexed="81"/>
            <rFont val="ＭＳ Ｐゴシック"/>
            <family val="3"/>
            <charset val="128"/>
          </rPr>
          <t xml:space="preserve">
</t>
        </r>
      </text>
    </comment>
    <comment ref="ER58" authorId="0" shapeId="0" xr:uid="{00000000-0006-0000-0100-0000BC000000}">
      <text>
        <r>
          <rPr>
            <b/>
            <sz val="9"/>
            <color indexed="81"/>
            <rFont val="ＭＳ Ｐゴシック"/>
            <family val="3"/>
            <charset val="128"/>
          </rPr>
          <t>岩田京次:</t>
        </r>
        <r>
          <rPr>
            <sz val="9"/>
            <color indexed="81"/>
            <rFont val="ＭＳ Ｐゴシック"/>
            <family val="3"/>
            <charset val="128"/>
          </rPr>
          <t xml:space="preserve">
</t>
        </r>
      </text>
    </comment>
    <comment ref="EZ58" authorId="0" shapeId="0" xr:uid="{00000000-0006-0000-0100-0000BD000000}">
      <text>
        <r>
          <rPr>
            <b/>
            <sz val="9"/>
            <color indexed="81"/>
            <rFont val="ＭＳ Ｐゴシック"/>
            <family val="3"/>
            <charset val="128"/>
          </rPr>
          <t>岩田京次:</t>
        </r>
        <r>
          <rPr>
            <sz val="9"/>
            <color indexed="81"/>
            <rFont val="ＭＳ Ｐゴシック"/>
            <family val="3"/>
            <charset val="128"/>
          </rPr>
          <t xml:space="preserve">
</t>
        </r>
      </text>
    </comment>
    <comment ref="FH58" authorId="0" shapeId="0" xr:uid="{00000000-0006-0000-0100-0000BE000000}">
      <text>
        <r>
          <rPr>
            <b/>
            <sz val="9"/>
            <color indexed="81"/>
            <rFont val="ＭＳ Ｐゴシック"/>
            <family val="3"/>
            <charset val="128"/>
          </rPr>
          <t>岩田京次:</t>
        </r>
        <r>
          <rPr>
            <sz val="9"/>
            <color indexed="81"/>
            <rFont val="ＭＳ Ｐゴシック"/>
            <family val="3"/>
            <charset val="128"/>
          </rPr>
          <t xml:space="preserve">
</t>
        </r>
      </text>
    </comment>
    <comment ref="FP58" authorId="0" shapeId="0" xr:uid="{00000000-0006-0000-0100-0000BF000000}">
      <text>
        <r>
          <rPr>
            <b/>
            <sz val="9"/>
            <color indexed="81"/>
            <rFont val="ＭＳ Ｐゴシック"/>
            <family val="3"/>
            <charset val="128"/>
          </rPr>
          <t>岩田京次:</t>
        </r>
        <r>
          <rPr>
            <sz val="9"/>
            <color indexed="81"/>
            <rFont val="ＭＳ Ｐゴシック"/>
            <family val="3"/>
            <charset val="128"/>
          </rPr>
          <t xml:space="preserve">
</t>
        </r>
      </text>
    </comment>
    <comment ref="FX58" authorId="0" shapeId="0" xr:uid="{00000000-0006-0000-0100-0000C0000000}">
      <text>
        <r>
          <rPr>
            <b/>
            <sz val="9"/>
            <color indexed="81"/>
            <rFont val="ＭＳ Ｐゴシック"/>
            <family val="3"/>
            <charset val="128"/>
          </rPr>
          <t>岩田京次:</t>
        </r>
        <r>
          <rPr>
            <sz val="9"/>
            <color indexed="81"/>
            <rFont val="ＭＳ Ｐゴシック"/>
            <family val="3"/>
            <charset val="128"/>
          </rPr>
          <t xml:space="preserve">
</t>
        </r>
      </text>
    </comment>
    <comment ref="GF58" authorId="0" shapeId="0" xr:uid="{00000000-0006-0000-0100-0000C1000000}">
      <text>
        <r>
          <rPr>
            <b/>
            <sz val="9"/>
            <color indexed="81"/>
            <rFont val="ＭＳ Ｐゴシック"/>
            <family val="3"/>
            <charset val="128"/>
          </rPr>
          <t>岩田京次:</t>
        </r>
        <r>
          <rPr>
            <sz val="9"/>
            <color indexed="81"/>
            <rFont val="ＭＳ Ｐゴシック"/>
            <family val="3"/>
            <charset val="128"/>
          </rPr>
          <t xml:space="preserve">
</t>
        </r>
      </text>
    </comment>
    <comment ref="GN58" authorId="0" shapeId="0" xr:uid="{00000000-0006-0000-0100-0000C2000000}">
      <text>
        <r>
          <rPr>
            <b/>
            <sz val="9"/>
            <color indexed="81"/>
            <rFont val="ＭＳ Ｐゴシック"/>
            <family val="3"/>
            <charset val="128"/>
          </rPr>
          <t>岩田京次:</t>
        </r>
        <r>
          <rPr>
            <sz val="9"/>
            <color indexed="81"/>
            <rFont val="ＭＳ Ｐゴシック"/>
            <family val="3"/>
            <charset val="128"/>
          </rPr>
          <t xml:space="preserve">
</t>
        </r>
      </text>
    </comment>
    <comment ref="GV58" authorId="0" shapeId="0" xr:uid="{00000000-0006-0000-0100-0000C3000000}">
      <text>
        <r>
          <rPr>
            <b/>
            <sz val="9"/>
            <color indexed="81"/>
            <rFont val="ＭＳ Ｐゴシック"/>
            <family val="3"/>
            <charset val="128"/>
          </rPr>
          <t>岩田京次:</t>
        </r>
        <r>
          <rPr>
            <sz val="9"/>
            <color indexed="81"/>
            <rFont val="ＭＳ Ｐゴシック"/>
            <family val="3"/>
            <charset val="128"/>
          </rPr>
          <t xml:space="preserve">
</t>
        </r>
      </text>
    </comment>
    <comment ref="AZ60" authorId="0" shapeId="0" xr:uid="{00000000-0006-0000-0100-0000C4000000}">
      <text>
        <r>
          <rPr>
            <b/>
            <sz val="9"/>
            <color indexed="81"/>
            <rFont val="ＭＳ Ｐゴシック"/>
            <family val="3"/>
            <charset val="128"/>
          </rPr>
          <t>岩田京次:</t>
        </r>
        <r>
          <rPr>
            <sz val="9"/>
            <color indexed="81"/>
            <rFont val="ＭＳ Ｐゴシック"/>
            <family val="3"/>
            <charset val="128"/>
          </rPr>
          <t xml:space="preserve">
</t>
        </r>
      </text>
    </comment>
    <comment ref="BH60" authorId="0" shapeId="0" xr:uid="{00000000-0006-0000-0100-0000C5000000}">
      <text>
        <r>
          <rPr>
            <b/>
            <sz val="9"/>
            <color indexed="81"/>
            <rFont val="ＭＳ Ｐゴシック"/>
            <family val="3"/>
            <charset val="128"/>
          </rPr>
          <t>岩田京次:</t>
        </r>
        <r>
          <rPr>
            <sz val="9"/>
            <color indexed="81"/>
            <rFont val="ＭＳ Ｐゴシック"/>
            <family val="3"/>
            <charset val="128"/>
          </rPr>
          <t xml:space="preserve">
</t>
        </r>
      </text>
    </comment>
    <comment ref="BP60" authorId="0" shapeId="0" xr:uid="{00000000-0006-0000-0100-0000C6000000}">
      <text>
        <r>
          <rPr>
            <b/>
            <sz val="9"/>
            <color indexed="81"/>
            <rFont val="ＭＳ Ｐゴシック"/>
            <family val="3"/>
            <charset val="128"/>
          </rPr>
          <t>岩田京次:</t>
        </r>
        <r>
          <rPr>
            <sz val="9"/>
            <color indexed="81"/>
            <rFont val="ＭＳ Ｐゴシック"/>
            <family val="3"/>
            <charset val="128"/>
          </rPr>
          <t xml:space="preserve">
</t>
        </r>
      </text>
    </comment>
    <comment ref="BX60" authorId="0" shapeId="0" xr:uid="{00000000-0006-0000-0100-0000C7000000}">
      <text>
        <r>
          <rPr>
            <b/>
            <sz val="9"/>
            <color indexed="81"/>
            <rFont val="ＭＳ Ｐゴシック"/>
            <family val="3"/>
            <charset val="128"/>
          </rPr>
          <t>岩田京次:</t>
        </r>
        <r>
          <rPr>
            <sz val="9"/>
            <color indexed="81"/>
            <rFont val="ＭＳ Ｐゴシック"/>
            <family val="3"/>
            <charset val="128"/>
          </rPr>
          <t xml:space="preserve">
</t>
        </r>
      </text>
    </comment>
    <comment ref="CF60" authorId="0" shapeId="0" xr:uid="{00000000-0006-0000-0100-0000C8000000}">
      <text>
        <r>
          <rPr>
            <b/>
            <sz val="9"/>
            <color indexed="81"/>
            <rFont val="ＭＳ Ｐゴシック"/>
            <family val="3"/>
            <charset val="128"/>
          </rPr>
          <t>岩田京次:</t>
        </r>
        <r>
          <rPr>
            <sz val="9"/>
            <color indexed="81"/>
            <rFont val="ＭＳ Ｐゴシック"/>
            <family val="3"/>
            <charset val="128"/>
          </rPr>
          <t xml:space="preserve">
</t>
        </r>
      </text>
    </comment>
    <comment ref="CN60" authorId="0" shapeId="0" xr:uid="{00000000-0006-0000-0100-0000C9000000}">
      <text>
        <r>
          <rPr>
            <b/>
            <sz val="9"/>
            <color indexed="81"/>
            <rFont val="ＭＳ Ｐゴシック"/>
            <family val="3"/>
            <charset val="128"/>
          </rPr>
          <t>岩田京次:</t>
        </r>
        <r>
          <rPr>
            <sz val="9"/>
            <color indexed="81"/>
            <rFont val="ＭＳ Ｐゴシック"/>
            <family val="3"/>
            <charset val="128"/>
          </rPr>
          <t xml:space="preserve">
</t>
        </r>
      </text>
    </comment>
    <comment ref="CV60" authorId="0" shapeId="0" xr:uid="{00000000-0006-0000-0100-0000CA000000}">
      <text>
        <r>
          <rPr>
            <b/>
            <sz val="9"/>
            <color indexed="81"/>
            <rFont val="ＭＳ Ｐゴシック"/>
            <family val="3"/>
            <charset val="128"/>
          </rPr>
          <t>岩田京次:</t>
        </r>
        <r>
          <rPr>
            <sz val="9"/>
            <color indexed="81"/>
            <rFont val="ＭＳ Ｐゴシック"/>
            <family val="3"/>
            <charset val="128"/>
          </rPr>
          <t xml:space="preserve">
</t>
        </r>
      </text>
    </comment>
    <comment ref="DD60" authorId="0" shapeId="0" xr:uid="{00000000-0006-0000-0100-0000CB000000}">
      <text>
        <r>
          <rPr>
            <b/>
            <sz val="9"/>
            <color indexed="81"/>
            <rFont val="ＭＳ Ｐゴシック"/>
            <family val="3"/>
            <charset val="128"/>
          </rPr>
          <t>岩田京次:</t>
        </r>
        <r>
          <rPr>
            <sz val="9"/>
            <color indexed="81"/>
            <rFont val="ＭＳ Ｐゴシック"/>
            <family val="3"/>
            <charset val="128"/>
          </rPr>
          <t xml:space="preserve">
</t>
        </r>
      </text>
    </comment>
    <comment ref="DL60" authorId="0" shapeId="0" xr:uid="{00000000-0006-0000-0100-0000CC000000}">
      <text>
        <r>
          <rPr>
            <b/>
            <sz val="9"/>
            <color indexed="81"/>
            <rFont val="ＭＳ Ｐゴシック"/>
            <family val="3"/>
            <charset val="128"/>
          </rPr>
          <t>岩田京次:</t>
        </r>
        <r>
          <rPr>
            <sz val="9"/>
            <color indexed="81"/>
            <rFont val="ＭＳ Ｐゴシック"/>
            <family val="3"/>
            <charset val="128"/>
          </rPr>
          <t xml:space="preserve">
</t>
        </r>
      </text>
    </comment>
    <comment ref="DT60" authorId="0" shapeId="0" xr:uid="{00000000-0006-0000-0100-0000CD000000}">
      <text>
        <r>
          <rPr>
            <b/>
            <sz val="9"/>
            <color indexed="81"/>
            <rFont val="ＭＳ Ｐゴシック"/>
            <family val="3"/>
            <charset val="128"/>
          </rPr>
          <t>岩田京次:</t>
        </r>
        <r>
          <rPr>
            <sz val="9"/>
            <color indexed="81"/>
            <rFont val="ＭＳ Ｐゴシック"/>
            <family val="3"/>
            <charset val="128"/>
          </rPr>
          <t xml:space="preserve">
</t>
        </r>
      </text>
    </comment>
    <comment ref="EB60" authorId="0" shapeId="0" xr:uid="{00000000-0006-0000-0100-0000CE000000}">
      <text>
        <r>
          <rPr>
            <b/>
            <sz val="9"/>
            <color indexed="81"/>
            <rFont val="ＭＳ Ｐゴシック"/>
            <family val="3"/>
            <charset val="128"/>
          </rPr>
          <t>岩田京次:</t>
        </r>
        <r>
          <rPr>
            <sz val="9"/>
            <color indexed="81"/>
            <rFont val="ＭＳ Ｐゴシック"/>
            <family val="3"/>
            <charset val="128"/>
          </rPr>
          <t xml:space="preserve">
</t>
        </r>
      </text>
    </comment>
    <comment ref="EJ60" authorId="0" shapeId="0" xr:uid="{00000000-0006-0000-0100-0000CF000000}">
      <text>
        <r>
          <rPr>
            <b/>
            <sz val="9"/>
            <color indexed="81"/>
            <rFont val="ＭＳ Ｐゴシック"/>
            <family val="3"/>
            <charset val="128"/>
          </rPr>
          <t>岩田京次:</t>
        </r>
        <r>
          <rPr>
            <sz val="9"/>
            <color indexed="81"/>
            <rFont val="ＭＳ Ｐゴシック"/>
            <family val="3"/>
            <charset val="128"/>
          </rPr>
          <t xml:space="preserve">
</t>
        </r>
      </text>
    </comment>
    <comment ref="ER60" authorId="0" shapeId="0" xr:uid="{00000000-0006-0000-0100-0000D0000000}">
      <text>
        <r>
          <rPr>
            <b/>
            <sz val="9"/>
            <color indexed="81"/>
            <rFont val="ＭＳ Ｐゴシック"/>
            <family val="3"/>
            <charset val="128"/>
          </rPr>
          <t>岩田京次:</t>
        </r>
        <r>
          <rPr>
            <sz val="9"/>
            <color indexed="81"/>
            <rFont val="ＭＳ Ｐゴシック"/>
            <family val="3"/>
            <charset val="128"/>
          </rPr>
          <t xml:space="preserve">
</t>
        </r>
      </text>
    </comment>
    <comment ref="EZ60" authorId="0" shapeId="0" xr:uid="{00000000-0006-0000-0100-0000D1000000}">
      <text>
        <r>
          <rPr>
            <b/>
            <sz val="9"/>
            <color indexed="81"/>
            <rFont val="ＭＳ Ｐゴシック"/>
            <family val="3"/>
            <charset val="128"/>
          </rPr>
          <t>岩田京次:</t>
        </r>
        <r>
          <rPr>
            <sz val="9"/>
            <color indexed="81"/>
            <rFont val="ＭＳ Ｐゴシック"/>
            <family val="3"/>
            <charset val="128"/>
          </rPr>
          <t xml:space="preserve">
</t>
        </r>
      </text>
    </comment>
    <comment ref="FH60" authorId="0" shapeId="0" xr:uid="{00000000-0006-0000-0100-0000D2000000}">
      <text>
        <r>
          <rPr>
            <b/>
            <sz val="9"/>
            <color indexed="81"/>
            <rFont val="ＭＳ Ｐゴシック"/>
            <family val="3"/>
            <charset val="128"/>
          </rPr>
          <t>岩田京次:</t>
        </r>
        <r>
          <rPr>
            <sz val="9"/>
            <color indexed="81"/>
            <rFont val="ＭＳ Ｐゴシック"/>
            <family val="3"/>
            <charset val="128"/>
          </rPr>
          <t xml:space="preserve">
</t>
        </r>
      </text>
    </comment>
    <comment ref="FP60" authorId="0" shapeId="0" xr:uid="{00000000-0006-0000-0100-0000D3000000}">
      <text>
        <r>
          <rPr>
            <b/>
            <sz val="9"/>
            <color indexed="81"/>
            <rFont val="ＭＳ Ｐゴシック"/>
            <family val="3"/>
            <charset val="128"/>
          </rPr>
          <t>岩田京次:</t>
        </r>
        <r>
          <rPr>
            <sz val="9"/>
            <color indexed="81"/>
            <rFont val="ＭＳ Ｐゴシック"/>
            <family val="3"/>
            <charset val="128"/>
          </rPr>
          <t xml:space="preserve">
</t>
        </r>
      </text>
    </comment>
    <comment ref="FX60" authorId="0" shapeId="0" xr:uid="{00000000-0006-0000-0100-0000D4000000}">
      <text>
        <r>
          <rPr>
            <b/>
            <sz val="9"/>
            <color indexed="81"/>
            <rFont val="ＭＳ Ｐゴシック"/>
            <family val="3"/>
            <charset val="128"/>
          </rPr>
          <t>岩田京次:</t>
        </r>
        <r>
          <rPr>
            <sz val="9"/>
            <color indexed="81"/>
            <rFont val="ＭＳ Ｐゴシック"/>
            <family val="3"/>
            <charset val="128"/>
          </rPr>
          <t xml:space="preserve">
</t>
        </r>
      </text>
    </comment>
    <comment ref="GF60" authorId="0" shapeId="0" xr:uid="{00000000-0006-0000-0100-0000D5000000}">
      <text>
        <r>
          <rPr>
            <b/>
            <sz val="9"/>
            <color indexed="81"/>
            <rFont val="ＭＳ Ｐゴシック"/>
            <family val="3"/>
            <charset val="128"/>
          </rPr>
          <t>岩田京次:</t>
        </r>
        <r>
          <rPr>
            <sz val="9"/>
            <color indexed="81"/>
            <rFont val="ＭＳ Ｐゴシック"/>
            <family val="3"/>
            <charset val="128"/>
          </rPr>
          <t xml:space="preserve">
</t>
        </r>
      </text>
    </comment>
    <comment ref="GN60" authorId="0" shapeId="0" xr:uid="{00000000-0006-0000-0100-0000D6000000}">
      <text>
        <r>
          <rPr>
            <b/>
            <sz val="9"/>
            <color indexed="81"/>
            <rFont val="ＭＳ Ｐゴシック"/>
            <family val="3"/>
            <charset val="128"/>
          </rPr>
          <t>岩田京次:</t>
        </r>
        <r>
          <rPr>
            <sz val="9"/>
            <color indexed="81"/>
            <rFont val="ＭＳ Ｐゴシック"/>
            <family val="3"/>
            <charset val="128"/>
          </rPr>
          <t xml:space="preserve">
</t>
        </r>
      </text>
    </comment>
    <comment ref="GV60" authorId="0" shapeId="0" xr:uid="{00000000-0006-0000-0100-0000D7000000}">
      <text>
        <r>
          <rPr>
            <b/>
            <sz val="9"/>
            <color indexed="81"/>
            <rFont val="ＭＳ Ｐゴシック"/>
            <family val="3"/>
            <charset val="128"/>
          </rPr>
          <t>岩田京次:</t>
        </r>
        <r>
          <rPr>
            <sz val="9"/>
            <color indexed="81"/>
            <rFont val="ＭＳ Ｐゴシック"/>
            <family val="3"/>
            <charset val="128"/>
          </rPr>
          <t xml:space="preserve">
</t>
        </r>
      </text>
    </comment>
    <comment ref="AZ62" authorId="0" shapeId="0" xr:uid="{00000000-0006-0000-0100-0000D8000000}">
      <text>
        <r>
          <rPr>
            <b/>
            <sz val="9"/>
            <color indexed="81"/>
            <rFont val="ＭＳ Ｐゴシック"/>
            <family val="3"/>
            <charset val="128"/>
          </rPr>
          <t>岩田京次:</t>
        </r>
        <r>
          <rPr>
            <sz val="9"/>
            <color indexed="81"/>
            <rFont val="ＭＳ Ｐゴシック"/>
            <family val="3"/>
            <charset val="128"/>
          </rPr>
          <t xml:space="preserve">
</t>
        </r>
      </text>
    </comment>
    <comment ref="BH62" authorId="0" shapeId="0" xr:uid="{00000000-0006-0000-0100-0000D9000000}">
      <text>
        <r>
          <rPr>
            <b/>
            <sz val="9"/>
            <color indexed="81"/>
            <rFont val="ＭＳ Ｐゴシック"/>
            <family val="3"/>
            <charset val="128"/>
          </rPr>
          <t>岩田京次:</t>
        </r>
        <r>
          <rPr>
            <sz val="9"/>
            <color indexed="81"/>
            <rFont val="ＭＳ Ｐゴシック"/>
            <family val="3"/>
            <charset val="128"/>
          </rPr>
          <t xml:space="preserve">
</t>
        </r>
      </text>
    </comment>
    <comment ref="BP62" authorId="0" shapeId="0" xr:uid="{00000000-0006-0000-0100-0000DA000000}">
      <text>
        <r>
          <rPr>
            <b/>
            <sz val="9"/>
            <color indexed="81"/>
            <rFont val="ＭＳ Ｐゴシック"/>
            <family val="3"/>
            <charset val="128"/>
          </rPr>
          <t>岩田京次:</t>
        </r>
        <r>
          <rPr>
            <sz val="9"/>
            <color indexed="81"/>
            <rFont val="ＭＳ Ｐゴシック"/>
            <family val="3"/>
            <charset val="128"/>
          </rPr>
          <t xml:space="preserve">
</t>
        </r>
      </text>
    </comment>
    <comment ref="BX62" authorId="0" shapeId="0" xr:uid="{00000000-0006-0000-0100-0000DB000000}">
      <text>
        <r>
          <rPr>
            <b/>
            <sz val="9"/>
            <color indexed="81"/>
            <rFont val="ＭＳ Ｐゴシック"/>
            <family val="3"/>
            <charset val="128"/>
          </rPr>
          <t>岩田京次:</t>
        </r>
        <r>
          <rPr>
            <sz val="9"/>
            <color indexed="81"/>
            <rFont val="ＭＳ Ｐゴシック"/>
            <family val="3"/>
            <charset val="128"/>
          </rPr>
          <t xml:space="preserve">
</t>
        </r>
      </text>
    </comment>
    <comment ref="CF62" authorId="0" shapeId="0" xr:uid="{00000000-0006-0000-0100-0000DC000000}">
      <text>
        <r>
          <rPr>
            <b/>
            <sz val="9"/>
            <color indexed="81"/>
            <rFont val="ＭＳ Ｐゴシック"/>
            <family val="3"/>
            <charset val="128"/>
          </rPr>
          <t>岩田京次:</t>
        </r>
        <r>
          <rPr>
            <sz val="9"/>
            <color indexed="81"/>
            <rFont val="ＭＳ Ｐゴシック"/>
            <family val="3"/>
            <charset val="128"/>
          </rPr>
          <t xml:space="preserve">
</t>
        </r>
      </text>
    </comment>
    <comment ref="CN62" authorId="0" shapeId="0" xr:uid="{00000000-0006-0000-0100-0000DD000000}">
      <text>
        <r>
          <rPr>
            <b/>
            <sz val="9"/>
            <color indexed="81"/>
            <rFont val="ＭＳ Ｐゴシック"/>
            <family val="3"/>
            <charset val="128"/>
          </rPr>
          <t>岩田京次:</t>
        </r>
        <r>
          <rPr>
            <sz val="9"/>
            <color indexed="81"/>
            <rFont val="ＭＳ Ｐゴシック"/>
            <family val="3"/>
            <charset val="128"/>
          </rPr>
          <t xml:space="preserve">
</t>
        </r>
      </text>
    </comment>
    <comment ref="CV62" authorId="0" shapeId="0" xr:uid="{00000000-0006-0000-0100-0000DE000000}">
      <text>
        <r>
          <rPr>
            <b/>
            <sz val="9"/>
            <color indexed="81"/>
            <rFont val="ＭＳ Ｐゴシック"/>
            <family val="3"/>
            <charset val="128"/>
          </rPr>
          <t>岩田京次:</t>
        </r>
        <r>
          <rPr>
            <sz val="9"/>
            <color indexed="81"/>
            <rFont val="ＭＳ Ｐゴシック"/>
            <family val="3"/>
            <charset val="128"/>
          </rPr>
          <t xml:space="preserve">
</t>
        </r>
      </text>
    </comment>
    <comment ref="DD62" authorId="0" shapeId="0" xr:uid="{00000000-0006-0000-0100-0000DF000000}">
      <text>
        <r>
          <rPr>
            <b/>
            <sz val="9"/>
            <color indexed="81"/>
            <rFont val="ＭＳ Ｐゴシック"/>
            <family val="3"/>
            <charset val="128"/>
          </rPr>
          <t>岩田京次:</t>
        </r>
        <r>
          <rPr>
            <sz val="9"/>
            <color indexed="81"/>
            <rFont val="ＭＳ Ｐゴシック"/>
            <family val="3"/>
            <charset val="128"/>
          </rPr>
          <t xml:space="preserve">
</t>
        </r>
      </text>
    </comment>
    <comment ref="DL62" authorId="0" shapeId="0" xr:uid="{00000000-0006-0000-0100-0000E0000000}">
      <text>
        <r>
          <rPr>
            <b/>
            <sz val="9"/>
            <color indexed="81"/>
            <rFont val="ＭＳ Ｐゴシック"/>
            <family val="3"/>
            <charset val="128"/>
          </rPr>
          <t>岩田京次:</t>
        </r>
        <r>
          <rPr>
            <sz val="9"/>
            <color indexed="81"/>
            <rFont val="ＭＳ Ｐゴシック"/>
            <family val="3"/>
            <charset val="128"/>
          </rPr>
          <t xml:space="preserve">
</t>
        </r>
      </text>
    </comment>
    <comment ref="DT62" authorId="0" shapeId="0" xr:uid="{00000000-0006-0000-0100-0000E1000000}">
      <text>
        <r>
          <rPr>
            <b/>
            <sz val="9"/>
            <color indexed="81"/>
            <rFont val="ＭＳ Ｐゴシック"/>
            <family val="3"/>
            <charset val="128"/>
          </rPr>
          <t>岩田京次:</t>
        </r>
        <r>
          <rPr>
            <sz val="9"/>
            <color indexed="81"/>
            <rFont val="ＭＳ Ｐゴシック"/>
            <family val="3"/>
            <charset val="128"/>
          </rPr>
          <t xml:space="preserve">
</t>
        </r>
      </text>
    </comment>
    <comment ref="AZ64" authorId="0" shapeId="0" xr:uid="{00000000-0006-0000-0100-0000E2000000}">
      <text>
        <r>
          <rPr>
            <b/>
            <sz val="9"/>
            <color indexed="81"/>
            <rFont val="ＭＳ Ｐゴシック"/>
            <family val="3"/>
            <charset val="128"/>
          </rPr>
          <t>岩田京次:</t>
        </r>
        <r>
          <rPr>
            <sz val="9"/>
            <color indexed="81"/>
            <rFont val="ＭＳ Ｐゴシック"/>
            <family val="3"/>
            <charset val="128"/>
          </rPr>
          <t xml:space="preserve">
</t>
        </r>
      </text>
    </comment>
    <comment ref="BE64" authorId="0" shapeId="0" xr:uid="{00000000-0006-0000-0100-0000E3000000}">
      <text>
        <r>
          <rPr>
            <b/>
            <sz val="9"/>
            <color indexed="81"/>
            <rFont val="ＭＳ Ｐゴシック"/>
            <family val="3"/>
            <charset val="128"/>
          </rPr>
          <t>岩田京次:</t>
        </r>
        <r>
          <rPr>
            <sz val="9"/>
            <color indexed="81"/>
            <rFont val="ＭＳ Ｐゴシック"/>
            <family val="3"/>
            <charset val="128"/>
          </rPr>
          <t xml:space="preserve">
</t>
        </r>
      </text>
    </comment>
    <comment ref="BJ64" authorId="0" shapeId="0" xr:uid="{00000000-0006-0000-0100-0000E4000000}">
      <text>
        <r>
          <rPr>
            <b/>
            <sz val="9"/>
            <color indexed="81"/>
            <rFont val="ＭＳ Ｐゴシック"/>
            <family val="3"/>
            <charset val="128"/>
          </rPr>
          <t>岩田京次:</t>
        </r>
        <r>
          <rPr>
            <sz val="9"/>
            <color indexed="81"/>
            <rFont val="ＭＳ Ｐゴシック"/>
            <family val="3"/>
            <charset val="128"/>
          </rPr>
          <t xml:space="preserve">
</t>
        </r>
      </text>
    </comment>
    <comment ref="BO64" authorId="0" shapeId="0" xr:uid="{00000000-0006-0000-0100-0000E5000000}">
      <text>
        <r>
          <rPr>
            <b/>
            <sz val="9"/>
            <color indexed="81"/>
            <rFont val="ＭＳ Ｐゴシック"/>
            <family val="3"/>
            <charset val="128"/>
          </rPr>
          <t>岩田京次:</t>
        </r>
        <r>
          <rPr>
            <sz val="9"/>
            <color indexed="81"/>
            <rFont val="ＭＳ Ｐゴシック"/>
            <family val="3"/>
            <charset val="128"/>
          </rPr>
          <t xml:space="preserve">
</t>
        </r>
      </text>
    </comment>
    <comment ref="BT64" authorId="0" shapeId="0" xr:uid="{00000000-0006-0000-0100-0000E6000000}">
      <text>
        <r>
          <rPr>
            <b/>
            <sz val="9"/>
            <color indexed="81"/>
            <rFont val="ＭＳ Ｐゴシック"/>
            <family val="3"/>
            <charset val="128"/>
          </rPr>
          <t>岩田京次:</t>
        </r>
        <r>
          <rPr>
            <sz val="9"/>
            <color indexed="81"/>
            <rFont val="ＭＳ Ｐゴシック"/>
            <family val="3"/>
            <charset val="128"/>
          </rPr>
          <t xml:space="preserve">
</t>
        </r>
      </text>
    </comment>
    <comment ref="CR64" authorId="1" shapeId="0" xr:uid="{00000000-0006-0000-0100-0000E7000000}">
      <text>
        <r>
          <rPr>
            <b/>
            <sz val="9"/>
            <color indexed="81"/>
            <rFont val="ＭＳ Ｐゴシック"/>
            <family val="3"/>
            <charset val="128"/>
          </rPr>
          <t xml:space="preserve"> :</t>
        </r>
        <r>
          <rPr>
            <sz val="9"/>
            <color indexed="81"/>
            <rFont val="ＭＳ Ｐゴシック"/>
            <family val="3"/>
            <charset val="128"/>
          </rPr>
          <t xml:space="preserve">
</t>
        </r>
      </text>
    </comment>
    <comment ref="FF64" authorId="1" shapeId="0" xr:uid="{00000000-0006-0000-0100-0000E8000000}">
      <text>
        <r>
          <rPr>
            <b/>
            <sz val="9"/>
            <color indexed="81"/>
            <rFont val="ＭＳ Ｐゴシック"/>
            <family val="3"/>
            <charset val="128"/>
          </rPr>
          <t xml:space="preserve"> :</t>
        </r>
        <r>
          <rPr>
            <sz val="9"/>
            <color indexed="81"/>
            <rFont val="ＭＳ Ｐゴシック"/>
            <family val="3"/>
            <charset val="128"/>
          </rPr>
          <t xml:space="preserve">
</t>
        </r>
      </text>
    </comment>
    <comment ref="AZ66" authorId="0" shapeId="0" xr:uid="{00000000-0006-0000-0100-0000E9000000}">
      <text>
        <r>
          <rPr>
            <b/>
            <sz val="9"/>
            <color indexed="81"/>
            <rFont val="ＭＳ Ｐゴシック"/>
            <family val="3"/>
            <charset val="128"/>
          </rPr>
          <t>岩田京次:</t>
        </r>
        <r>
          <rPr>
            <sz val="9"/>
            <color indexed="81"/>
            <rFont val="ＭＳ Ｐゴシック"/>
            <family val="3"/>
            <charset val="128"/>
          </rPr>
          <t xml:space="preserve">
</t>
        </r>
      </text>
    </comment>
    <comment ref="BH66" authorId="0" shapeId="0" xr:uid="{00000000-0006-0000-0100-0000EA000000}">
      <text>
        <r>
          <rPr>
            <b/>
            <sz val="9"/>
            <color indexed="81"/>
            <rFont val="ＭＳ Ｐゴシック"/>
            <family val="3"/>
            <charset val="128"/>
          </rPr>
          <t>岩田京次:</t>
        </r>
        <r>
          <rPr>
            <sz val="9"/>
            <color indexed="81"/>
            <rFont val="ＭＳ Ｐゴシック"/>
            <family val="3"/>
            <charset val="128"/>
          </rPr>
          <t xml:space="preserve">
</t>
        </r>
      </text>
    </comment>
    <comment ref="BP66" authorId="0" shapeId="0" xr:uid="{00000000-0006-0000-0100-0000EB000000}">
      <text>
        <r>
          <rPr>
            <b/>
            <sz val="9"/>
            <color indexed="81"/>
            <rFont val="ＭＳ Ｐゴシック"/>
            <family val="3"/>
            <charset val="128"/>
          </rPr>
          <t>岩田京次:</t>
        </r>
        <r>
          <rPr>
            <sz val="9"/>
            <color indexed="81"/>
            <rFont val="ＭＳ Ｐゴシック"/>
            <family val="3"/>
            <charset val="128"/>
          </rPr>
          <t xml:space="preserve">
</t>
        </r>
      </text>
    </comment>
    <comment ref="BX66" authorId="0" shapeId="0" xr:uid="{00000000-0006-0000-0100-0000EC000000}">
      <text>
        <r>
          <rPr>
            <b/>
            <sz val="9"/>
            <color indexed="81"/>
            <rFont val="ＭＳ Ｐゴシック"/>
            <family val="3"/>
            <charset val="128"/>
          </rPr>
          <t>岩田京次:</t>
        </r>
        <r>
          <rPr>
            <sz val="9"/>
            <color indexed="81"/>
            <rFont val="ＭＳ Ｐゴシック"/>
            <family val="3"/>
            <charset val="128"/>
          </rPr>
          <t xml:space="preserve">
</t>
        </r>
      </text>
    </comment>
    <comment ref="CF66" authorId="0" shapeId="0" xr:uid="{00000000-0006-0000-0100-0000ED000000}">
      <text>
        <r>
          <rPr>
            <b/>
            <sz val="9"/>
            <color indexed="81"/>
            <rFont val="ＭＳ Ｐゴシック"/>
            <family val="3"/>
            <charset val="128"/>
          </rPr>
          <t>岩田京次:</t>
        </r>
        <r>
          <rPr>
            <sz val="9"/>
            <color indexed="81"/>
            <rFont val="ＭＳ Ｐゴシック"/>
            <family val="3"/>
            <charset val="128"/>
          </rPr>
          <t xml:space="preserve">
</t>
        </r>
      </text>
    </comment>
    <comment ref="CN66" authorId="0" shapeId="0" xr:uid="{00000000-0006-0000-0100-0000EE000000}">
      <text>
        <r>
          <rPr>
            <b/>
            <sz val="9"/>
            <color indexed="81"/>
            <rFont val="ＭＳ Ｐゴシック"/>
            <family val="3"/>
            <charset val="128"/>
          </rPr>
          <t>岩田京次:</t>
        </r>
        <r>
          <rPr>
            <sz val="9"/>
            <color indexed="81"/>
            <rFont val="ＭＳ Ｐゴシック"/>
            <family val="3"/>
            <charset val="128"/>
          </rPr>
          <t xml:space="preserve">
</t>
        </r>
      </text>
    </comment>
    <comment ref="CV66" authorId="0" shapeId="0" xr:uid="{00000000-0006-0000-0100-0000EF000000}">
      <text>
        <r>
          <rPr>
            <b/>
            <sz val="9"/>
            <color indexed="81"/>
            <rFont val="ＭＳ Ｐゴシック"/>
            <family val="3"/>
            <charset val="128"/>
          </rPr>
          <t>岩田京次:</t>
        </r>
        <r>
          <rPr>
            <sz val="9"/>
            <color indexed="81"/>
            <rFont val="ＭＳ Ｐゴシック"/>
            <family val="3"/>
            <charset val="128"/>
          </rPr>
          <t xml:space="preserve">
</t>
        </r>
      </text>
    </comment>
    <comment ref="DD66" authorId="0" shapeId="0" xr:uid="{00000000-0006-0000-0100-0000F0000000}">
      <text>
        <r>
          <rPr>
            <b/>
            <sz val="9"/>
            <color indexed="81"/>
            <rFont val="ＭＳ Ｐゴシック"/>
            <family val="3"/>
            <charset val="128"/>
          </rPr>
          <t>岩田京次:</t>
        </r>
        <r>
          <rPr>
            <sz val="9"/>
            <color indexed="81"/>
            <rFont val="ＭＳ Ｐゴシック"/>
            <family val="3"/>
            <charset val="128"/>
          </rPr>
          <t xml:space="preserve">
</t>
        </r>
      </text>
    </comment>
    <comment ref="DL66" authorId="0" shapeId="0" xr:uid="{00000000-0006-0000-0100-0000F1000000}">
      <text>
        <r>
          <rPr>
            <b/>
            <sz val="9"/>
            <color indexed="81"/>
            <rFont val="ＭＳ Ｐゴシック"/>
            <family val="3"/>
            <charset val="128"/>
          </rPr>
          <t>岩田京次:</t>
        </r>
        <r>
          <rPr>
            <sz val="9"/>
            <color indexed="81"/>
            <rFont val="ＭＳ Ｐゴシック"/>
            <family val="3"/>
            <charset val="128"/>
          </rPr>
          <t xml:space="preserve">
</t>
        </r>
      </text>
    </comment>
    <comment ref="DT66" authorId="0" shapeId="0" xr:uid="{00000000-0006-0000-0100-0000F2000000}">
      <text>
        <r>
          <rPr>
            <b/>
            <sz val="9"/>
            <color indexed="81"/>
            <rFont val="ＭＳ Ｐゴシック"/>
            <family val="3"/>
            <charset val="128"/>
          </rPr>
          <t>岩田京次:</t>
        </r>
        <r>
          <rPr>
            <sz val="9"/>
            <color indexed="81"/>
            <rFont val="ＭＳ Ｐゴシック"/>
            <family val="3"/>
            <charset val="128"/>
          </rPr>
          <t xml:space="preserve">
</t>
        </r>
      </text>
    </comment>
    <comment ref="EB66" authorId="0" shapeId="0" xr:uid="{00000000-0006-0000-0100-0000F3000000}">
      <text>
        <r>
          <rPr>
            <b/>
            <sz val="9"/>
            <color indexed="81"/>
            <rFont val="ＭＳ Ｐゴシック"/>
            <family val="3"/>
            <charset val="128"/>
          </rPr>
          <t>岩田京次:</t>
        </r>
        <r>
          <rPr>
            <sz val="9"/>
            <color indexed="81"/>
            <rFont val="ＭＳ Ｐゴシック"/>
            <family val="3"/>
            <charset val="128"/>
          </rPr>
          <t xml:space="preserve">
</t>
        </r>
      </text>
    </comment>
    <comment ref="EJ66" authorId="0" shapeId="0" xr:uid="{00000000-0006-0000-0100-0000F4000000}">
      <text>
        <r>
          <rPr>
            <b/>
            <sz val="9"/>
            <color indexed="81"/>
            <rFont val="ＭＳ Ｐゴシック"/>
            <family val="3"/>
            <charset val="128"/>
          </rPr>
          <t>岩田京次:</t>
        </r>
        <r>
          <rPr>
            <sz val="9"/>
            <color indexed="81"/>
            <rFont val="ＭＳ Ｐゴシック"/>
            <family val="3"/>
            <charset val="128"/>
          </rPr>
          <t xml:space="preserve">
</t>
        </r>
      </text>
    </comment>
    <comment ref="ER66" authorId="0" shapeId="0" xr:uid="{00000000-0006-0000-0100-0000F5000000}">
      <text>
        <r>
          <rPr>
            <b/>
            <sz val="9"/>
            <color indexed="81"/>
            <rFont val="ＭＳ Ｐゴシック"/>
            <family val="3"/>
            <charset val="128"/>
          </rPr>
          <t>岩田京次:</t>
        </r>
        <r>
          <rPr>
            <sz val="9"/>
            <color indexed="81"/>
            <rFont val="ＭＳ Ｐゴシック"/>
            <family val="3"/>
            <charset val="128"/>
          </rPr>
          <t xml:space="preserve">
</t>
        </r>
      </text>
    </comment>
    <comment ref="EZ66" authorId="0" shapeId="0" xr:uid="{00000000-0006-0000-0100-0000F6000000}">
      <text>
        <r>
          <rPr>
            <b/>
            <sz val="9"/>
            <color indexed="81"/>
            <rFont val="ＭＳ Ｐゴシック"/>
            <family val="3"/>
            <charset val="128"/>
          </rPr>
          <t>岩田京次:</t>
        </r>
        <r>
          <rPr>
            <sz val="9"/>
            <color indexed="81"/>
            <rFont val="ＭＳ Ｐゴシック"/>
            <family val="3"/>
            <charset val="128"/>
          </rPr>
          <t xml:space="preserve">
</t>
        </r>
      </text>
    </comment>
    <comment ref="FH66" authorId="0" shapeId="0" xr:uid="{00000000-0006-0000-0100-0000F7000000}">
      <text>
        <r>
          <rPr>
            <b/>
            <sz val="9"/>
            <color indexed="81"/>
            <rFont val="ＭＳ Ｐゴシック"/>
            <family val="3"/>
            <charset val="128"/>
          </rPr>
          <t>岩田京次:</t>
        </r>
        <r>
          <rPr>
            <sz val="9"/>
            <color indexed="81"/>
            <rFont val="ＭＳ Ｐゴシック"/>
            <family val="3"/>
            <charset val="128"/>
          </rPr>
          <t xml:space="preserve">
</t>
        </r>
      </text>
    </comment>
    <comment ref="FP66" authorId="0" shapeId="0" xr:uid="{00000000-0006-0000-0100-0000F8000000}">
      <text>
        <r>
          <rPr>
            <b/>
            <sz val="9"/>
            <color indexed="81"/>
            <rFont val="ＭＳ Ｐゴシック"/>
            <family val="3"/>
            <charset val="128"/>
          </rPr>
          <t>岩田京次:</t>
        </r>
        <r>
          <rPr>
            <sz val="9"/>
            <color indexed="81"/>
            <rFont val="ＭＳ Ｐゴシック"/>
            <family val="3"/>
            <charset val="128"/>
          </rPr>
          <t xml:space="preserve">
</t>
        </r>
      </text>
    </comment>
    <comment ref="FX66" authorId="0" shapeId="0" xr:uid="{00000000-0006-0000-0100-0000F9000000}">
      <text>
        <r>
          <rPr>
            <b/>
            <sz val="9"/>
            <color indexed="81"/>
            <rFont val="ＭＳ Ｐゴシック"/>
            <family val="3"/>
            <charset val="128"/>
          </rPr>
          <t>岩田京次:</t>
        </r>
        <r>
          <rPr>
            <sz val="9"/>
            <color indexed="81"/>
            <rFont val="ＭＳ Ｐゴシック"/>
            <family val="3"/>
            <charset val="128"/>
          </rPr>
          <t xml:space="preserve">
</t>
        </r>
      </text>
    </comment>
    <comment ref="GF66" authorId="0" shapeId="0" xr:uid="{00000000-0006-0000-0100-0000FA000000}">
      <text>
        <r>
          <rPr>
            <b/>
            <sz val="9"/>
            <color indexed="81"/>
            <rFont val="ＭＳ Ｐゴシック"/>
            <family val="3"/>
            <charset val="128"/>
          </rPr>
          <t>岩田京次:</t>
        </r>
        <r>
          <rPr>
            <sz val="9"/>
            <color indexed="81"/>
            <rFont val="ＭＳ Ｐゴシック"/>
            <family val="3"/>
            <charset val="128"/>
          </rPr>
          <t xml:space="preserve">
</t>
        </r>
      </text>
    </comment>
    <comment ref="GN66" authorId="0" shapeId="0" xr:uid="{00000000-0006-0000-0100-0000FB000000}">
      <text>
        <r>
          <rPr>
            <b/>
            <sz val="9"/>
            <color indexed="81"/>
            <rFont val="ＭＳ Ｐゴシック"/>
            <family val="3"/>
            <charset val="128"/>
          </rPr>
          <t>岩田京次:</t>
        </r>
        <r>
          <rPr>
            <sz val="9"/>
            <color indexed="81"/>
            <rFont val="ＭＳ Ｐゴシック"/>
            <family val="3"/>
            <charset val="128"/>
          </rPr>
          <t xml:space="preserve">
</t>
        </r>
      </text>
    </comment>
    <comment ref="GV66" authorId="0" shapeId="0" xr:uid="{00000000-0006-0000-0100-0000FC000000}">
      <text>
        <r>
          <rPr>
            <b/>
            <sz val="9"/>
            <color indexed="81"/>
            <rFont val="ＭＳ Ｐゴシック"/>
            <family val="3"/>
            <charset val="128"/>
          </rPr>
          <t>岩田京次:</t>
        </r>
        <r>
          <rPr>
            <sz val="9"/>
            <color indexed="81"/>
            <rFont val="ＭＳ Ｐゴシック"/>
            <family val="3"/>
            <charset val="128"/>
          </rPr>
          <t xml:space="preserve">
</t>
        </r>
      </text>
    </comment>
    <comment ref="AZ68" authorId="0" shapeId="0" xr:uid="{00000000-0006-0000-0100-0000FD000000}">
      <text>
        <r>
          <rPr>
            <b/>
            <sz val="9"/>
            <color indexed="81"/>
            <rFont val="ＭＳ Ｐゴシック"/>
            <family val="3"/>
            <charset val="128"/>
          </rPr>
          <t>岩田京次:</t>
        </r>
        <r>
          <rPr>
            <sz val="9"/>
            <color indexed="81"/>
            <rFont val="ＭＳ Ｐゴシック"/>
            <family val="3"/>
            <charset val="128"/>
          </rPr>
          <t xml:space="preserve">
</t>
        </r>
      </text>
    </comment>
    <comment ref="BH68" authorId="0" shapeId="0" xr:uid="{00000000-0006-0000-0100-0000FE000000}">
      <text>
        <r>
          <rPr>
            <b/>
            <sz val="9"/>
            <color indexed="81"/>
            <rFont val="ＭＳ Ｐゴシック"/>
            <family val="3"/>
            <charset val="128"/>
          </rPr>
          <t>岩田京次:</t>
        </r>
        <r>
          <rPr>
            <sz val="9"/>
            <color indexed="81"/>
            <rFont val="ＭＳ Ｐゴシック"/>
            <family val="3"/>
            <charset val="128"/>
          </rPr>
          <t xml:space="preserve">
</t>
        </r>
      </text>
    </comment>
    <comment ref="BP68" authorId="0" shapeId="0" xr:uid="{00000000-0006-0000-0100-0000FF000000}">
      <text>
        <r>
          <rPr>
            <b/>
            <sz val="9"/>
            <color indexed="81"/>
            <rFont val="ＭＳ Ｐゴシック"/>
            <family val="3"/>
            <charset val="128"/>
          </rPr>
          <t>岩田京次:</t>
        </r>
        <r>
          <rPr>
            <sz val="9"/>
            <color indexed="81"/>
            <rFont val="ＭＳ Ｐゴシック"/>
            <family val="3"/>
            <charset val="128"/>
          </rPr>
          <t xml:space="preserve">
</t>
        </r>
      </text>
    </comment>
    <comment ref="BX68" authorId="0" shapeId="0" xr:uid="{00000000-0006-0000-0100-000000010000}">
      <text>
        <r>
          <rPr>
            <b/>
            <sz val="9"/>
            <color indexed="81"/>
            <rFont val="ＭＳ Ｐゴシック"/>
            <family val="3"/>
            <charset val="128"/>
          </rPr>
          <t>岩田京次:</t>
        </r>
        <r>
          <rPr>
            <sz val="9"/>
            <color indexed="81"/>
            <rFont val="ＭＳ Ｐゴシック"/>
            <family val="3"/>
            <charset val="128"/>
          </rPr>
          <t xml:space="preserve">
</t>
        </r>
      </text>
    </comment>
    <comment ref="CF68" authorId="0" shapeId="0" xr:uid="{00000000-0006-0000-0100-000001010000}">
      <text>
        <r>
          <rPr>
            <b/>
            <sz val="9"/>
            <color indexed="81"/>
            <rFont val="ＭＳ Ｐゴシック"/>
            <family val="3"/>
            <charset val="128"/>
          </rPr>
          <t>岩田京次:</t>
        </r>
        <r>
          <rPr>
            <sz val="9"/>
            <color indexed="81"/>
            <rFont val="ＭＳ Ｐゴシック"/>
            <family val="3"/>
            <charset val="128"/>
          </rPr>
          <t xml:space="preserve">
</t>
        </r>
      </text>
    </comment>
    <comment ref="CN68" authorId="0" shapeId="0" xr:uid="{00000000-0006-0000-0100-000002010000}">
      <text>
        <r>
          <rPr>
            <b/>
            <sz val="9"/>
            <color indexed="81"/>
            <rFont val="ＭＳ Ｐゴシック"/>
            <family val="3"/>
            <charset val="128"/>
          </rPr>
          <t>岩田京次:</t>
        </r>
        <r>
          <rPr>
            <sz val="9"/>
            <color indexed="81"/>
            <rFont val="ＭＳ Ｐゴシック"/>
            <family val="3"/>
            <charset val="128"/>
          </rPr>
          <t xml:space="preserve">
</t>
        </r>
      </text>
    </comment>
    <comment ref="CV68" authorId="0" shapeId="0" xr:uid="{00000000-0006-0000-0100-000003010000}">
      <text>
        <r>
          <rPr>
            <b/>
            <sz val="9"/>
            <color indexed="81"/>
            <rFont val="ＭＳ Ｐゴシック"/>
            <family val="3"/>
            <charset val="128"/>
          </rPr>
          <t>岩田京次:</t>
        </r>
        <r>
          <rPr>
            <sz val="9"/>
            <color indexed="81"/>
            <rFont val="ＭＳ Ｐゴシック"/>
            <family val="3"/>
            <charset val="128"/>
          </rPr>
          <t xml:space="preserve">
</t>
        </r>
      </text>
    </comment>
    <comment ref="DD68" authorId="0" shapeId="0" xr:uid="{00000000-0006-0000-0100-000004010000}">
      <text>
        <r>
          <rPr>
            <b/>
            <sz val="9"/>
            <color indexed="81"/>
            <rFont val="ＭＳ Ｐゴシック"/>
            <family val="3"/>
            <charset val="128"/>
          </rPr>
          <t>岩田京次:</t>
        </r>
        <r>
          <rPr>
            <sz val="9"/>
            <color indexed="81"/>
            <rFont val="ＭＳ Ｐゴシック"/>
            <family val="3"/>
            <charset val="128"/>
          </rPr>
          <t xml:space="preserve">
</t>
        </r>
      </text>
    </comment>
    <comment ref="DL68" authorId="0" shapeId="0" xr:uid="{00000000-0006-0000-0100-000005010000}">
      <text>
        <r>
          <rPr>
            <b/>
            <sz val="9"/>
            <color indexed="81"/>
            <rFont val="ＭＳ Ｐゴシック"/>
            <family val="3"/>
            <charset val="128"/>
          </rPr>
          <t>岩田京次:</t>
        </r>
        <r>
          <rPr>
            <sz val="9"/>
            <color indexed="81"/>
            <rFont val="ＭＳ Ｐゴシック"/>
            <family val="3"/>
            <charset val="128"/>
          </rPr>
          <t xml:space="preserve">
</t>
        </r>
      </text>
    </comment>
    <comment ref="DT68" authorId="0" shapeId="0" xr:uid="{00000000-0006-0000-0100-000006010000}">
      <text>
        <r>
          <rPr>
            <b/>
            <sz val="9"/>
            <color indexed="81"/>
            <rFont val="ＭＳ Ｐゴシック"/>
            <family val="3"/>
            <charset val="128"/>
          </rPr>
          <t>岩田京次:</t>
        </r>
        <r>
          <rPr>
            <sz val="9"/>
            <color indexed="81"/>
            <rFont val="ＭＳ Ｐゴシック"/>
            <family val="3"/>
            <charset val="128"/>
          </rPr>
          <t xml:space="preserve">
</t>
        </r>
      </text>
    </comment>
    <comment ref="EB68" authorId="0" shapeId="0" xr:uid="{00000000-0006-0000-0100-000007010000}">
      <text>
        <r>
          <rPr>
            <b/>
            <sz val="9"/>
            <color indexed="81"/>
            <rFont val="ＭＳ Ｐゴシック"/>
            <family val="3"/>
            <charset val="128"/>
          </rPr>
          <t>岩田京次:</t>
        </r>
        <r>
          <rPr>
            <sz val="9"/>
            <color indexed="81"/>
            <rFont val="ＭＳ Ｐゴシック"/>
            <family val="3"/>
            <charset val="128"/>
          </rPr>
          <t xml:space="preserve">
</t>
        </r>
      </text>
    </comment>
    <comment ref="EJ68" authorId="0" shapeId="0" xr:uid="{00000000-0006-0000-0100-000008010000}">
      <text>
        <r>
          <rPr>
            <b/>
            <sz val="9"/>
            <color indexed="81"/>
            <rFont val="ＭＳ Ｐゴシック"/>
            <family val="3"/>
            <charset val="128"/>
          </rPr>
          <t>岩田京次:</t>
        </r>
        <r>
          <rPr>
            <sz val="9"/>
            <color indexed="81"/>
            <rFont val="ＭＳ Ｐゴシック"/>
            <family val="3"/>
            <charset val="128"/>
          </rPr>
          <t xml:space="preserve">
</t>
        </r>
      </text>
    </comment>
    <comment ref="ER68" authorId="0" shapeId="0" xr:uid="{00000000-0006-0000-0100-000009010000}">
      <text>
        <r>
          <rPr>
            <b/>
            <sz val="9"/>
            <color indexed="81"/>
            <rFont val="ＭＳ Ｐゴシック"/>
            <family val="3"/>
            <charset val="128"/>
          </rPr>
          <t>岩田京次:</t>
        </r>
        <r>
          <rPr>
            <sz val="9"/>
            <color indexed="81"/>
            <rFont val="ＭＳ Ｐゴシック"/>
            <family val="3"/>
            <charset val="128"/>
          </rPr>
          <t xml:space="preserve">
</t>
        </r>
      </text>
    </comment>
    <comment ref="EZ68" authorId="0" shapeId="0" xr:uid="{00000000-0006-0000-0100-00000A010000}">
      <text>
        <r>
          <rPr>
            <b/>
            <sz val="9"/>
            <color indexed="81"/>
            <rFont val="ＭＳ Ｐゴシック"/>
            <family val="3"/>
            <charset val="128"/>
          </rPr>
          <t>岩田京次:</t>
        </r>
        <r>
          <rPr>
            <sz val="9"/>
            <color indexed="81"/>
            <rFont val="ＭＳ Ｐゴシック"/>
            <family val="3"/>
            <charset val="128"/>
          </rPr>
          <t xml:space="preserve">
</t>
        </r>
      </text>
    </comment>
    <comment ref="FH68" authorId="0" shapeId="0" xr:uid="{00000000-0006-0000-0100-00000B010000}">
      <text>
        <r>
          <rPr>
            <b/>
            <sz val="9"/>
            <color indexed="81"/>
            <rFont val="ＭＳ Ｐゴシック"/>
            <family val="3"/>
            <charset val="128"/>
          </rPr>
          <t>岩田京次:</t>
        </r>
        <r>
          <rPr>
            <sz val="9"/>
            <color indexed="81"/>
            <rFont val="ＭＳ Ｐゴシック"/>
            <family val="3"/>
            <charset val="128"/>
          </rPr>
          <t xml:space="preserve">
</t>
        </r>
      </text>
    </comment>
    <comment ref="FP68" authorId="0" shapeId="0" xr:uid="{00000000-0006-0000-0100-00000C010000}">
      <text>
        <r>
          <rPr>
            <b/>
            <sz val="9"/>
            <color indexed="81"/>
            <rFont val="ＭＳ Ｐゴシック"/>
            <family val="3"/>
            <charset val="128"/>
          </rPr>
          <t>岩田京次:</t>
        </r>
        <r>
          <rPr>
            <sz val="9"/>
            <color indexed="81"/>
            <rFont val="ＭＳ Ｐゴシック"/>
            <family val="3"/>
            <charset val="128"/>
          </rPr>
          <t xml:space="preserve">
</t>
        </r>
      </text>
    </comment>
    <comment ref="FX68" authorId="0" shapeId="0" xr:uid="{00000000-0006-0000-0100-00000D010000}">
      <text>
        <r>
          <rPr>
            <b/>
            <sz val="9"/>
            <color indexed="81"/>
            <rFont val="ＭＳ Ｐゴシック"/>
            <family val="3"/>
            <charset val="128"/>
          </rPr>
          <t>岩田京次:</t>
        </r>
        <r>
          <rPr>
            <sz val="9"/>
            <color indexed="81"/>
            <rFont val="ＭＳ Ｐゴシック"/>
            <family val="3"/>
            <charset val="128"/>
          </rPr>
          <t xml:space="preserve">
</t>
        </r>
      </text>
    </comment>
    <comment ref="GF68" authorId="0" shapeId="0" xr:uid="{00000000-0006-0000-0100-00000E010000}">
      <text>
        <r>
          <rPr>
            <b/>
            <sz val="9"/>
            <color indexed="81"/>
            <rFont val="ＭＳ Ｐゴシック"/>
            <family val="3"/>
            <charset val="128"/>
          </rPr>
          <t>岩田京次:</t>
        </r>
        <r>
          <rPr>
            <sz val="9"/>
            <color indexed="81"/>
            <rFont val="ＭＳ Ｐゴシック"/>
            <family val="3"/>
            <charset val="128"/>
          </rPr>
          <t xml:space="preserve">
</t>
        </r>
      </text>
    </comment>
    <comment ref="GN68" authorId="0" shapeId="0" xr:uid="{00000000-0006-0000-0100-00000F010000}">
      <text>
        <r>
          <rPr>
            <b/>
            <sz val="9"/>
            <color indexed="81"/>
            <rFont val="ＭＳ Ｐゴシック"/>
            <family val="3"/>
            <charset val="128"/>
          </rPr>
          <t>岩田京次:</t>
        </r>
        <r>
          <rPr>
            <sz val="9"/>
            <color indexed="81"/>
            <rFont val="ＭＳ Ｐゴシック"/>
            <family val="3"/>
            <charset val="128"/>
          </rPr>
          <t xml:space="preserve">
</t>
        </r>
      </text>
    </comment>
    <comment ref="GV68" authorId="0" shapeId="0" xr:uid="{00000000-0006-0000-0100-000010010000}">
      <text>
        <r>
          <rPr>
            <b/>
            <sz val="9"/>
            <color indexed="81"/>
            <rFont val="ＭＳ Ｐゴシック"/>
            <family val="3"/>
            <charset val="128"/>
          </rPr>
          <t>岩田京次:</t>
        </r>
        <r>
          <rPr>
            <sz val="9"/>
            <color indexed="81"/>
            <rFont val="ＭＳ Ｐゴシック"/>
            <family val="3"/>
            <charset val="128"/>
          </rPr>
          <t xml:space="preserve">
</t>
        </r>
      </text>
    </comment>
    <comment ref="AZ70" authorId="0" shapeId="0" xr:uid="{00000000-0006-0000-0100-000011010000}">
      <text>
        <r>
          <rPr>
            <b/>
            <sz val="9"/>
            <color indexed="81"/>
            <rFont val="ＭＳ Ｐゴシック"/>
            <family val="3"/>
            <charset val="128"/>
          </rPr>
          <t>岩田京次:</t>
        </r>
        <r>
          <rPr>
            <sz val="9"/>
            <color indexed="81"/>
            <rFont val="ＭＳ Ｐゴシック"/>
            <family val="3"/>
            <charset val="128"/>
          </rPr>
          <t xml:space="preserve">
</t>
        </r>
      </text>
    </comment>
    <comment ref="BE70" authorId="0" shapeId="0" xr:uid="{00000000-0006-0000-0100-000012010000}">
      <text>
        <r>
          <rPr>
            <b/>
            <sz val="9"/>
            <color indexed="81"/>
            <rFont val="ＭＳ Ｐゴシック"/>
            <family val="3"/>
            <charset val="128"/>
          </rPr>
          <t>岩田京次:</t>
        </r>
        <r>
          <rPr>
            <sz val="9"/>
            <color indexed="81"/>
            <rFont val="ＭＳ Ｐゴシック"/>
            <family val="3"/>
            <charset val="128"/>
          </rPr>
          <t xml:space="preserve">
</t>
        </r>
      </text>
    </comment>
    <comment ref="BJ70" authorId="0" shapeId="0" xr:uid="{00000000-0006-0000-0100-000013010000}">
      <text>
        <r>
          <rPr>
            <b/>
            <sz val="9"/>
            <color indexed="81"/>
            <rFont val="ＭＳ Ｐゴシック"/>
            <family val="3"/>
            <charset val="128"/>
          </rPr>
          <t>岩田京次:</t>
        </r>
        <r>
          <rPr>
            <sz val="9"/>
            <color indexed="81"/>
            <rFont val="ＭＳ Ｐゴシック"/>
            <family val="3"/>
            <charset val="128"/>
          </rPr>
          <t xml:space="preserve">
</t>
        </r>
      </text>
    </comment>
    <comment ref="BR70" authorId="0" shapeId="0" xr:uid="{00000000-0006-0000-0100-000014010000}">
      <text>
        <r>
          <rPr>
            <b/>
            <sz val="9"/>
            <color indexed="81"/>
            <rFont val="ＭＳ Ｐゴシック"/>
            <family val="3"/>
            <charset val="128"/>
          </rPr>
          <t>岩田京次:</t>
        </r>
        <r>
          <rPr>
            <sz val="9"/>
            <color indexed="81"/>
            <rFont val="ＭＳ Ｐゴシック"/>
            <family val="3"/>
            <charset val="128"/>
          </rPr>
          <t xml:space="preserve">
</t>
        </r>
      </text>
    </comment>
    <comment ref="BW70" authorId="0" shapeId="0" xr:uid="{00000000-0006-0000-0100-000015010000}">
      <text>
        <r>
          <rPr>
            <b/>
            <sz val="9"/>
            <color indexed="81"/>
            <rFont val="ＭＳ Ｐゴシック"/>
            <family val="3"/>
            <charset val="128"/>
          </rPr>
          <t>岩田京次:</t>
        </r>
        <r>
          <rPr>
            <sz val="9"/>
            <color indexed="81"/>
            <rFont val="ＭＳ Ｐゴシック"/>
            <family val="3"/>
            <charset val="128"/>
          </rPr>
          <t xml:space="preserve">
</t>
        </r>
      </text>
    </comment>
    <comment ref="CB70" authorId="0" shapeId="0" xr:uid="{00000000-0006-0000-0100-000016010000}">
      <text>
        <r>
          <rPr>
            <b/>
            <sz val="9"/>
            <color indexed="81"/>
            <rFont val="ＭＳ Ｐゴシック"/>
            <family val="3"/>
            <charset val="128"/>
          </rPr>
          <t>岩田京次:</t>
        </r>
        <r>
          <rPr>
            <sz val="9"/>
            <color indexed="81"/>
            <rFont val="ＭＳ Ｐゴシック"/>
            <family val="3"/>
            <charset val="128"/>
          </rPr>
          <t xml:space="preserve">
</t>
        </r>
      </text>
    </comment>
    <comment ref="CG70" authorId="0" shapeId="0" xr:uid="{00000000-0006-0000-0100-000017010000}">
      <text>
        <r>
          <rPr>
            <b/>
            <sz val="9"/>
            <color indexed="81"/>
            <rFont val="ＭＳ Ｐゴシック"/>
            <family val="3"/>
            <charset val="128"/>
          </rPr>
          <t>岩田京次:</t>
        </r>
        <r>
          <rPr>
            <sz val="9"/>
            <color indexed="81"/>
            <rFont val="ＭＳ Ｐゴシック"/>
            <family val="3"/>
            <charset val="128"/>
          </rPr>
          <t xml:space="preserve">
</t>
        </r>
      </text>
    </comment>
    <comment ref="DN70" authorId="0" shapeId="0" xr:uid="{00000000-0006-0000-0100-000018010000}">
      <text>
        <r>
          <rPr>
            <b/>
            <sz val="9"/>
            <color indexed="81"/>
            <rFont val="ＭＳ Ｐゴシック"/>
            <family val="3"/>
            <charset val="128"/>
          </rPr>
          <t>岩田京次:</t>
        </r>
        <r>
          <rPr>
            <sz val="9"/>
            <color indexed="81"/>
            <rFont val="ＭＳ Ｐゴシック"/>
            <family val="3"/>
            <charset val="128"/>
          </rPr>
          <t xml:space="preserve">
</t>
        </r>
      </text>
    </comment>
    <comment ref="DS70" authorId="0" shapeId="0" xr:uid="{00000000-0006-0000-0100-000019010000}">
      <text>
        <r>
          <rPr>
            <b/>
            <sz val="9"/>
            <color indexed="81"/>
            <rFont val="ＭＳ Ｐゴシック"/>
            <family val="3"/>
            <charset val="128"/>
          </rPr>
          <t>岩田京次:</t>
        </r>
        <r>
          <rPr>
            <sz val="9"/>
            <color indexed="81"/>
            <rFont val="ＭＳ Ｐゴシック"/>
            <family val="3"/>
            <charset val="128"/>
          </rPr>
          <t xml:space="preserve">
</t>
        </r>
      </text>
    </comment>
    <comment ref="DX70" authorId="0" shapeId="0" xr:uid="{00000000-0006-0000-0100-00001A010000}">
      <text>
        <r>
          <rPr>
            <b/>
            <sz val="9"/>
            <color indexed="81"/>
            <rFont val="ＭＳ Ｐゴシック"/>
            <family val="3"/>
            <charset val="128"/>
          </rPr>
          <t>岩田京次:</t>
        </r>
        <r>
          <rPr>
            <sz val="9"/>
            <color indexed="81"/>
            <rFont val="ＭＳ Ｐゴシック"/>
            <family val="3"/>
            <charset val="128"/>
          </rPr>
          <t xml:space="preserve">
</t>
        </r>
      </text>
    </comment>
    <comment ref="EC70" authorId="0" shapeId="0" xr:uid="{00000000-0006-0000-0100-00001B010000}">
      <text>
        <r>
          <rPr>
            <b/>
            <sz val="9"/>
            <color indexed="81"/>
            <rFont val="ＭＳ Ｐゴシック"/>
            <family val="3"/>
            <charset val="128"/>
          </rPr>
          <t>岩田京次:</t>
        </r>
        <r>
          <rPr>
            <sz val="9"/>
            <color indexed="81"/>
            <rFont val="ＭＳ Ｐゴシック"/>
            <family val="3"/>
            <charset val="128"/>
          </rPr>
          <t xml:space="preserve">
</t>
        </r>
      </text>
    </comment>
    <comment ref="EH70" authorId="0" shapeId="0" xr:uid="{00000000-0006-0000-0100-00001C010000}">
      <text>
        <r>
          <rPr>
            <b/>
            <sz val="9"/>
            <color indexed="81"/>
            <rFont val="ＭＳ Ｐゴシック"/>
            <family val="3"/>
            <charset val="128"/>
          </rPr>
          <t>岩田京次:</t>
        </r>
        <r>
          <rPr>
            <sz val="9"/>
            <color indexed="81"/>
            <rFont val="ＭＳ Ｐゴシック"/>
            <family val="3"/>
            <charset val="128"/>
          </rPr>
          <t xml:space="preserve">
</t>
        </r>
      </text>
    </comment>
    <comment ref="EM70" authorId="0" shapeId="0" xr:uid="{00000000-0006-0000-0100-00001D010000}">
      <text>
        <r>
          <rPr>
            <b/>
            <sz val="9"/>
            <color indexed="81"/>
            <rFont val="ＭＳ Ｐゴシック"/>
            <family val="3"/>
            <charset val="128"/>
          </rPr>
          <t>岩田京次:</t>
        </r>
        <r>
          <rPr>
            <sz val="9"/>
            <color indexed="81"/>
            <rFont val="ＭＳ Ｐゴシック"/>
            <family val="3"/>
            <charset val="128"/>
          </rPr>
          <t xml:space="preserve">
</t>
        </r>
      </text>
    </comment>
    <comment ref="ER70" authorId="0" shapeId="0" xr:uid="{00000000-0006-0000-0100-00001E010000}">
      <text>
        <r>
          <rPr>
            <b/>
            <sz val="9"/>
            <color indexed="81"/>
            <rFont val="ＭＳ Ｐゴシック"/>
            <family val="3"/>
            <charset val="128"/>
          </rPr>
          <t>岩田京次:</t>
        </r>
        <r>
          <rPr>
            <sz val="9"/>
            <color indexed="81"/>
            <rFont val="ＭＳ Ｐゴシック"/>
            <family val="3"/>
            <charset val="128"/>
          </rPr>
          <t xml:space="preserve">
</t>
        </r>
      </text>
    </comment>
    <comment ref="EW70" authorId="0" shapeId="0" xr:uid="{00000000-0006-0000-0100-00001F010000}">
      <text>
        <r>
          <rPr>
            <b/>
            <sz val="9"/>
            <color indexed="81"/>
            <rFont val="ＭＳ Ｐゴシック"/>
            <family val="3"/>
            <charset val="128"/>
          </rPr>
          <t>岩田京次:</t>
        </r>
        <r>
          <rPr>
            <sz val="9"/>
            <color indexed="81"/>
            <rFont val="ＭＳ Ｐゴシック"/>
            <family val="3"/>
            <charset val="128"/>
          </rPr>
          <t xml:space="preserve">
</t>
        </r>
      </text>
    </comment>
    <comment ref="FB70" authorId="0" shapeId="0" xr:uid="{00000000-0006-0000-0100-000020010000}">
      <text>
        <r>
          <rPr>
            <b/>
            <sz val="9"/>
            <color indexed="81"/>
            <rFont val="ＭＳ Ｐゴシック"/>
            <family val="3"/>
            <charset val="128"/>
          </rPr>
          <t>岩田京次:</t>
        </r>
        <r>
          <rPr>
            <sz val="9"/>
            <color indexed="81"/>
            <rFont val="ＭＳ Ｐゴシック"/>
            <family val="3"/>
            <charset val="128"/>
          </rPr>
          <t xml:space="preserve">
</t>
        </r>
      </text>
    </comment>
    <comment ref="FG70" authorId="0" shapeId="0" xr:uid="{00000000-0006-0000-0100-000021010000}">
      <text>
        <r>
          <rPr>
            <b/>
            <sz val="9"/>
            <color indexed="81"/>
            <rFont val="ＭＳ Ｐゴシック"/>
            <family val="3"/>
            <charset val="128"/>
          </rPr>
          <t>岩田京次:</t>
        </r>
        <r>
          <rPr>
            <sz val="9"/>
            <color indexed="81"/>
            <rFont val="ＭＳ Ｐゴシック"/>
            <family val="3"/>
            <charset val="128"/>
          </rPr>
          <t xml:space="preserve">
</t>
        </r>
      </text>
    </comment>
    <comment ref="FL70" authorId="0" shapeId="0" xr:uid="{00000000-0006-0000-0100-000022010000}">
      <text>
        <r>
          <rPr>
            <b/>
            <sz val="9"/>
            <color indexed="81"/>
            <rFont val="ＭＳ Ｐゴシック"/>
            <family val="3"/>
            <charset val="128"/>
          </rPr>
          <t>岩田京次:</t>
        </r>
        <r>
          <rPr>
            <sz val="9"/>
            <color indexed="81"/>
            <rFont val="ＭＳ Ｐゴシック"/>
            <family val="3"/>
            <charset val="128"/>
          </rPr>
          <t xml:space="preserve">
</t>
        </r>
      </text>
    </comment>
    <comment ref="FQ70" authorId="0" shapeId="0" xr:uid="{00000000-0006-0000-0100-000023010000}">
      <text>
        <r>
          <rPr>
            <b/>
            <sz val="9"/>
            <color indexed="81"/>
            <rFont val="ＭＳ Ｐゴシック"/>
            <family val="3"/>
            <charset val="128"/>
          </rPr>
          <t>岩田京次:</t>
        </r>
        <r>
          <rPr>
            <sz val="9"/>
            <color indexed="81"/>
            <rFont val="ＭＳ Ｐゴシック"/>
            <family val="3"/>
            <charset val="128"/>
          </rPr>
          <t xml:space="preserve">
</t>
        </r>
      </text>
    </comment>
    <comment ref="FV70" authorId="0" shapeId="0" xr:uid="{00000000-0006-0000-0100-000024010000}">
      <text>
        <r>
          <rPr>
            <b/>
            <sz val="9"/>
            <color indexed="81"/>
            <rFont val="ＭＳ Ｐゴシック"/>
            <family val="3"/>
            <charset val="128"/>
          </rPr>
          <t>岩田京次:</t>
        </r>
        <r>
          <rPr>
            <sz val="9"/>
            <color indexed="81"/>
            <rFont val="ＭＳ Ｐゴシック"/>
            <family val="3"/>
            <charset val="128"/>
          </rPr>
          <t xml:space="preserve">
</t>
        </r>
      </text>
    </comment>
    <comment ref="AZ72" authorId="0" shapeId="0" xr:uid="{00000000-0006-0000-0100-000025010000}">
      <text>
        <r>
          <rPr>
            <b/>
            <sz val="9"/>
            <color indexed="81"/>
            <rFont val="ＭＳ Ｐゴシック"/>
            <family val="3"/>
            <charset val="128"/>
          </rPr>
          <t>岩田京次:</t>
        </r>
        <r>
          <rPr>
            <sz val="9"/>
            <color indexed="81"/>
            <rFont val="ＭＳ Ｐゴシック"/>
            <family val="3"/>
            <charset val="128"/>
          </rPr>
          <t xml:space="preserve">
</t>
        </r>
      </text>
    </comment>
    <comment ref="BE72" authorId="0" shapeId="0" xr:uid="{00000000-0006-0000-0100-000026010000}">
      <text>
        <r>
          <rPr>
            <b/>
            <sz val="9"/>
            <color indexed="81"/>
            <rFont val="ＭＳ Ｐゴシック"/>
            <family val="3"/>
            <charset val="128"/>
          </rPr>
          <t>岩田京次:</t>
        </r>
        <r>
          <rPr>
            <sz val="9"/>
            <color indexed="81"/>
            <rFont val="ＭＳ Ｐゴシック"/>
            <family val="3"/>
            <charset val="128"/>
          </rPr>
          <t xml:space="preserve">
</t>
        </r>
      </text>
    </comment>
    <comment ref="BJ72" authorId="0" shapeId="0" xr:uid="{00000000-0006-0000-0100-000027010000}">
      <text>
        <r>
          <rPr>
            <b/>
            <sz val="9"/>
            <color indexed="81"/>
            <rFont val="ＭＳ Ｐゴシック"/>
            <family val="3"/>
            <charset val="128"/>
          </rPr>
          <t>岩田京次:</t>
        </r>
        <r>
          <rPr>
            <sz val="9"/>
            <color indexed="81"/>
            <rFont val="ＭＳ Ｐゴシック"/>
            <family val="3"/>
            <charset val="128"/>
          </rPr>
          <t xml:space="preserve">
</t>
        </r>
      </text>
    </comment>
    <comment ref="BO72" authorId="0" shapeId="0" xr:uid="{00000000-0006-0000-0100-000028010000}">
      <text>
        <r>
          <rPr>
            <b/>
            <sz val="9"/>
            <color indexed="81"/>
            <rFont val="ＭＳ Ｐゴシック"/>
            <family val="3"/>
            <charset val="128"/>
          </rPr>
          <t>岩田京次:</t>
        </r>
        <r>
          <rPr>
            <sz val="9"/>
            <color indexed="81"/>
            <rFont val="ＭＳ Ｐゴシック"/>
            <family val="3"/>
            <charset val="128"/>
          </rPr>
          <t xml:space="preserve">
</t>
        </r>
      </text>
    </comment>
    <comment ref="BT72" authorId="0" shapeId="0" xr:uid="{00000000-0006-0000-0100-000029010000}">
      <text>
        <r>
          <rPr>
            <b/>
            <sz val="9"/>
            <color indexed="81"/>
            <rFont val="ＭＳ Ｐゴシック"/>
            <family val="3"/>
            <charset val="128"/>
          </rPr>
          <t>岩田京次:</t>
        </r>
        <r>
          <rPr>
            <sz val="9"/>
            <color indexed="81"/>
            <rFont val="ＭＳ Ｐゴシック"/>
            <family val="3"/>
            <charset val="128"/>
          </rPr>
          <t xml:space="preserve">
</t>
        </r>
      </text>
    </comment>
    <comment ref="BY72" authorId="0" shapeId="0" xr:uid="{00000000-0006-0000-0100-00002A010000}">
      <text>
        <r>
          <rPr>
            <b/>
            <sz val="9"/>
            <color indexed="81"/>
            <rFont val="ＭＳ Ｐゴシック"/>
            <family val="3"/>
            <charset val="128"/>
          </rPr>
          <t>岩田京次:</t>
        </r>
        <r>
          <rPr>
            <sz val="9"/>
            <color indexed="81"/>
            <rFont val="ＭＳ Ｐゴシック"/>
            <family val="3"/>
            <charset val="128"/>
          </rPr>
          <t xml:space="preserve">
</t>
        </r>
      </text>
    </comment>
    <comment ref="CD72" authorId="0" shapeId="0" xr:uid="{00000000-0006-0000-0100-00002B010000}">
      <text>
        <r>
          <rPr>
            <b/>
            <sz val="9"/>
            <color indexed="81"/>
            <rFont val="ＭＳ Ｐゴシック"/>
            <family val="3"/>
            <charset val="128"/>
          </rPr>
          <t>岩田京次:</t>
        </r>
        <r>
          <rPr>
            <sz val="9"/>
            <color indexed="81"/>
            <rFont val="ＭＳ Ｐゴシック"/>
            <family val="3"/>
            <charset val="128"/>
          </rPr>
          <t xml:space="preserve">
</t>
        </r>
      </text>
    </comment>
    <comment ref="CI72" authorId="0" shapeId="0" xr:uid="{00000000-0006-0000-0100-00002C010000}">
      <text>
        <r>
          <rPr>
            <b/>
            <sz val="9"/>
            <color indexed="81"/>
            <rFont val="ＭＳ Ｐゴシック"/>
            <family val="3"/>
            <charset val="128"/>
          </rPr>
          <t>岩田京次:</t>
        </r>
        <r>
          <rPr>
            <sz val="9"/>
            <color indexed="81"/>
            <rFont val="ＭＳ Ｐゴシック"/>
            <family val="3"/>
            <charset val="128"/>
          </rPr>
          <t xml:space="preserve">
</t>
        </r>
      </text>
    </comment>
    <comment ref="CN72" authorId="0" shapeId="0" xr:uid="{00000000-0006-0000-0100-00002D010000}">
      <text>
        <r>
          <rPr>
            <b/>
            <sz val="9"/>
            <color indexed="81"/>
            <rFont val="ＭＳ Ｐゴシック"/>
            <family val="3"/>
            <charset val="128"/>
          </rPr>
          <t>岩田京次:</t>
        </r>
        <r>
          <rPr>
            <sz val="9"/>
            <color indexed="81"/>
            <rFont val="ＭＳ Ｐゴシック"/>
            <family val="3"/>
            <charset val="128"/>
          </rPr>
          <t xml:space="preserve">
</t>
        </r>
      </text>
    </comment>
    <comment ref="AB75" authorId="1" shapeId="0" xr:uid="{00000000-0006-0000-0100-00002E010000}">
      <text>
        <r>
          <rPr>
            <b/>
            <sz val="9"/>
            <color indexed="81"/>
            <rFont val="ＭＳ Ｐゴシック"/>
            <family val="3"/>
            <charset val="128"/>
          </rPr>
          <t xml:space="preserve"> :</t>
        </r>
        <r>
          <rPr>
            <sz val="9"/>
            <color indexed="81"/>
            <rFont val="ＭＳ Ｐゴシック"/>
            <family val="3"/>
            <charset val="128"/>
          </rPr>
          <t xml:space="preserve">
</t>
        </r>
      </text>
    </comment>
    <comment ref="CM75" authorId="1" shapeId="0" xr:uid="{00000000-0006-0000-0100-00002F010000}">
      <text>
        <r>
          <rPr>
            <b/>
            <sz val="9"/>
            <color indexed="81"/>
            <rFont val="ＭＳ Ｐゴシック"/>
            <family val="3"/>
            <charset val="128"/>
          </rPr>
          <t xml:space="preserve"> :</t>
        </r>
        <r>
          <rPr>
            <sz val="9"/>
            <color indexed="81"/>
            <rFont val="ＭＳ Ｐゴシック"/>
            <family val="3"/>
            <charset val="128"/>
          </rPr>
          <t xml:space="preserve">
</t>
        </r>
      </text>
    </comment>
    <comment ref="FA75" authorId="1" shapeId="0" xr:uid="{00000000-0006-0000-0100-000030010000}">
      <text>
        <r>
          <rPr>
            <b/>
            <sz val="9"/>
            <color indexed="81"/>
            <rFont val="ＭＳ Ｐゴシック"/>
            <family val="3"/>
            <charset val="128"/>
          </rPr>
          <t xml:space="preserve"> :</t>
        </r>
        <r>
          <rPr>
            <sz val="9"/>
            <color indexed="81"/>
            <rFont val="ＭＳ Ｐゴシック"/>
            <family val="3"/>
            <charset val="128"/>
          </rPr>
          <t xml:space="preserve">
</t>
        </r>
      </text>
    </comment>
    <comment ref="AJ76" authorId="1" shapeId="0" xr:uid="{00000000-0006-0000-0100-00003101000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iwata</author>
    <author>岩田京次</author>
    <author xml:space="preserve"> </author>
  </authors>
  <commentList>
    <comment ref="U6" authorId="0" shapeId="0" xr:uid="{00000000-0006-0000-0200-000001000000}">
      <text>
        <r>
          <rPr>
            <b/>
            <sz val="9"/>
            <color indexed="81"/>
            <rFont val="ＭＳ Ｐゴシック"/>
            <family val="3"/>
            <charset val="128"/>
          </rPr>
          <t>iwata:</t>
        </r>
        <r>
          <rPr>
            <sz val="9"/>
            <color indexed="81"/>
            <rFont val="ＭＳ Ｐゴシック"/>
            <family val="3"/>
            <charset val="128"/>
          </rPr>
          <t xml:space="preserve">
</t>
        </r>
      </text>
    </comment>
    <comment ref="U7" authorId="0" shapeId="0" xr:uid="{00000000-0006-0000-0200-000002000000}">
      <text>
        <r>
          <rPr>
            <b/>
            <sz val="9"/>
            <color indexed="81"/>
            <rFont val="ＭＳ Ｐゴシック"/>
            <family val="3"/>
            <charset val="128"/>
          </rPr>
          <t>iwata:</t>
        </r>
        <r>
          <rPr>
            <sz val="9"/>
            <color indexed="81"/>
            <rFont val="ＭＳ Ｐゴシック"/>
            <family val="3"/>
            <charset val="128"/>
          </rPr>
          <t xml:space="preserve">
</t>
        </r>
      </text>
    </comment>
    <comment ref="U9" authorId="0" shapeId="0" xr:uid="{00000000-0006-0000-0200-000003000000}">
      <text>
        <r>
          <rPr>
            <b/>
            <sz val="9"/>
            <color indexed="81"/>
            <rFont val="ＭＳ Ｐゴシック"/>
            <family val="3"/>
            <charset val="128"/>
          </rPr>
          <t>iwata:</t>
        </r>
        <r>
          <rPr>
            <sz val="9"/>
            <color indexed="81"/>
            <rFont val="ＭＳ Ｐゴシック"/>
            <family val="3"/>
            <charset val="128"/>
          </rPr>
          <t xml:space="preserve">
</t>
        </r>
      </text>
    </comment>
    <comment ref="U10" authorId="0" shapeId="0" xr:uid="{00000000-0006-0000-0200-000004000000}">
      <text>
        <r>
          <rPr>
            <b/>
            <sz val="9"/>
            <color indexed="81"/>
            <rFont val="ＭＳ Ｐゴシック"/>
            <family val="3"/>
            <charset val="128"/>
          </rPr>
          <t>iwata:</t>
        </r>
        <r>
          <rPr>
            <sz val="9"/>
            <color indexed="81"/>
            <rFont val="ＭＳ Ｐゴシック"/>
            <family val="3"/>
            <charset val="128"/>
          </rPr>
          <t xml:space="preserve">
</t>
        </r>
      </text>
    </comment>
    <comment ref="U12" authorId="0" shapeId="0" xr:uid="{00000000-0006-0000-0200-000005000000}">
      <text>
        <r>
          <rPr>
            <b/>
            <sz val="9"/>
            <color indexed="81"/>
            <rFont val="ＭＳ Ｐゴシック"/>
            <family val="3"/>
            <charset val="128"/>
          </rPr>
          <t>iwata:</t>
        </r>
        <r>
          <rPr>
            <sz val="9"/>
            <color indexed="81"/>
            <rFont val="ＭＳ Ｐゴシック"/>
            <family val="3"/>
            <charset val="128"/>
          </rPr>
          <t xml:space="preserve">
</t>
        </r>
      </text>
    </comment>
    <comment ref="U13" authorId="0" shapeId="0" xr:uid="{00000000-0006-0000-0200-000006000000}">
      <text>
        <r>
          <rPr>
            <b/>
            <sz val="9"/>
            <color indexed="81"/>
            <rFont val="ＭＳ Ｐゴシック"/>
            <family val="3"/>
            <charset val="128"/>
          </rPr>
          <t>iwata:</t>
        </r>
        <r>
          <rPr>
            <sz val="9"/>
            <color indexed="81"/>
            <rFont val="ＭＳ Ｐゴシック"/>
            <family val="3"/>
            <charset val="128"/>
          </rPr>
          <t xml:space="preserve">
</t>
        </r>
      </text>
    </comment>
    <comment ref="AE18" authorId="1" shapeId="0" xr:uid="{00000000-0006-0000-0200-000007000000}">
      <text>
        <r>
          <rPr>
            <b/>
            <sz val="9"/>
            <color indexed="81"/>
            <rFont val="ＭＳ Ｐゴシック"/>
            <family val="3"/>
            <charset val="128"/>
          </rPr>
          <t>岩田京次</t>
        </r>
      </text>
    </comment>
    <comment ref="AE21" authorId="2" shapeId="0" xr:uid="{00000000-0006-0000-0200-000008000000}">
      <text>
        <r>
          <rPr>
            <b/>
            <sz val="9"/>
            <color indexed="81"/>
            <rFont val="ＭＳ Ｐゴシック"/>
            <family val="3"/>
            <charset val="128"/>
          </rPr>
          <t xml:space="preserve"> :</t>
        </r>
        <r>
          <rPr>
            <sz val="9"/>
            <color indexed="81"/>
            <rFont val="ＭＳ Ｐゴシック"/>
            <family val="3"/>
            <charset val="128"/>
          </rPr>
          <t xml:space="preserve">
</t>
        </r>
      </text>
    </comment>
    <comment ref="AI21" authorId="2" shapeId="0" xr:uid="{00000000-0006-0000-0200-000009000000}">
      <text>
        <r>
          <rPr>
            <b/>
            <sz val="9"/>
            <color indexed="81"/>
            <rFont val="ＭＳ Ｐゴシック"/>
            <family val="3"/>
            <charset val="128"/>
          </rPr>
          <t xml:space="preserve"> :</t>
        </r>
        <r>
          <rPr>
            <sz val="9"/>
            <color indexed="81"/>
            <rFont val="ＭＳ Ｐゴシック"/>
            <family val="3"/>
            <charset val="128"/>
          </rPr>
          <t xml:space="preserve">
</t>
        </r>
      </text>
    </comment>
    <comment ref="CO21" authorId="2" shapeId="0" xr:uid="{00000000-0006-0000-0200-00000A000000}">
      <text>
        <r>
          <rPr>
            <b/>
            <sz val="9"/>
            <color indexed="81"/>
            <rFont val="ＭＳ Ｐゴシック"/>
            <family val="3"/>
            <charset val="128"/>
          </rPr>
          <t xml:space="preserve"> :</t>
        </r>
        <r>
          <rPr>
            <sz val="9"/>
            <color indexed="81"/>
            <rFont val="ＭＳ Ｐゴシック"/>
            <family val="3"/>
            <charset val="128"/>
          </rPr>
          <t xml:space="preserve">
</t>
        </r>
      </text>
    </comment>
    <comment ref="CS21" authorId="2" shapeId="0" xr:uid="{00000000-0006-0000-0200-00000B000000}">
      <text>
        <r>
          <rPr>
            <b/>
            <sz val="9"/>
            <color indexed="81"/>
            <rFont val="ＭＳ Ｐゴシック"/>
            <family val="3"/>
            <charset val="128"/>
          </rPr>
          <t xml:space="preserve"> :</t>
        </r>
        <r>
          <rPr>
            <sz val="9"/>
            <color indexed="81"/>
            <rFont val="ＭＳ Ｐゴシック"/>
            <family val="3"/>
            <charset val="128"/>
          </rPr>
          <t xml:space="preserve">
</t>
        </r>
      </text>
    </comment>
    <comment ref="CW21" authorId="2" shapeId="0" xr:uid="{00000000-0006-0000-0200-00000C000000}">
      <text>
        <r>
          <rPr>
            <b/>
            <sz val="9"/>
            <color indexed="81"/>
            <rFont val="ＭＳ Ｐゴシック"/>
            <family val="3"/>
            <charset val="128"/>
          </rPr>
          <t xml:space="preserve"> :</t>
        </r>
        <r>
          <rPr>
            <sz val="9"/>
            <color indexed="81"/>
            <rFont val="ＭＳ Ｐゴシック"/>
            <family val="3"/>
            <charset val="128"/>
          </rPr>
          <t xml:space="preserve">
</t>
        </r>
      </text>
    </comment>
    <comment ref="DA21" authorId="2" shapeId="0" xr:uid="{00000000-0006-0000-0200-00000D000000}">
      <text>
        <r>
          <rPr>
            <b/>
            <sz val="9"/>
            <color indexed="81"/>
            <rFont val="ＭＳ Ｐゴシック"/>
            <family val="3"/>
            <charset val="128"/>
          </rPr>
          <t xml:space="preserve"> :</t>
        </r>
        <r>
          <rPr>
            <sz val="9"/>
            <color indexed="81"/>
            <rFont val="ＭＳ Ｐゴシック"/>
            <family val="3"/>
            <charset val="128"/>
          </rPr>
          <t xml:space="preserve">
</t>
        </r>
      </text>
    </comment>
    <comment ref="DE21" authorId="2" shapeId="0" xr:uid="{00000000-0006-0000-0200-00000E000000}">
      <text>
        <r>
          <rPr>
            <b/>
            <sz val="9"/>
            <color indexed="81"/>
            <rFont val="ＭＳ Ｐゴシック"/>
            <family val="3"/>
            <charset val="128"/>
          </rPr>
          <t xml:space="preserve"> :</t>
        </r>
        <r>
          <rPr>
            <sz val="9"/>
            <color indexed="81"/>
            <rFont val="ＭＳ Ｐゴシック"/>
            <family val="3"/>
            <charset val="128"/>
          </rPr>
          <t xml:space="preserve">
</t>
        </r>
      </text>
    </comment>
    <comment ref="DI21" authorId="2" shapeId="0" xr:uid="{00000000-0006-0000-0200-00000F000000}">
      <text>
        <r>
          <rPr>
            <b/>
            <sz val="9"/>
            <color indexed="81"/>
            <rFont val="ＭＳ Ｐゴシック"/>
            <family val="3"/>
            <charset val="128"/>
          </rPr>
          <t xml:space="preserve"> :</t>
        </r>
        <r>
          <rPr>
            <sz val="9"/>
            <color indexed="81"/>
            <rFont val="ＭＳ Ｐゴシック"/>
            <family val="3"/>
            <charset val="128"/>
          </rPr>
          <t xml:space="preserve">
</t>
        </r>
      </text>
    </comment>
    <comment ref="EB21" authorId="2" shapeId="0" xr:uid="{00000000-0006-0000-0200-000010000000}">
      <text>
        <r>
          <rPr>
            <b/>
            <sz val="9"/>
            <color indexed="81"/>
            <rFont val="ＭＳ Ｐゴシック"/>
            <family val="3"/>
            <charset val="128"/>
          </rPr>
          <t xml:space="preserve"> :</t>
        </r>
        <r>
          <rPr>
            <sz val="9"/>
            <color indexed="81"/>
            <rFont val="ＭＳ Ｐゴシック"/>
            <family val="3"/>
            <charset val="128"/>
          </rPr>
          <t xml:space="preserve">
</t>
        </r>
      </text>
    </comment>
    <comment ref="EF21" authorId="2" shapeId="0" xr:uid="{00000000-0006-0000-0200-000011000000}">
      <text>
        <r>
          <rPr>
            <b/>
            <sz val="9"/>
            <color indexed="81"/>
            <rFont val="ＭＳ Ｐゴシック"/>
            <family val="3"/>
            <charset val="128"/>
          </rPr>
          <t xml:space="preserve"> :</t>
        </r>
        <r>
          <rPr>
            <sz val="9"/>
            <color indexed="81"/>
            <rFont val="ＭＳ Ｐゴシック"/>
            <family val="3"/>
            <charset val="128"/>
          </rPr>
          <t xml:space="preserve">
</t>
        </r>
      </text>
    </comment>
    <comment ref="EM21" authorId="2" shapeId="0" xr:uid="{00000000-0006-0000-0200-000012000000}">
      <text>
        <r>
          <rPr>
            <b/>
            <sz val="9"/>
            <color indexed="81"/>
            <rFont val="ＭＳ Ｐゴシック"/>
            <family val="3"/>
            <charset val="128"/>
          </rPr>
          <t xml:space="preserve"> :</t>
        </r>
        <r>
          <rPr>
            <sz val="9"/>
            <color indexed="81"/>
            <rFont val="ＭＳ Ｐゴシック"/>
            <family val="3"/>
            <charset val="128"/>
          </rPr>
          <t xml:space="preserve">
</t>
        </r>
      </text>
    </comment>
    <comment ref="EQ21" authorId="2" shapeId="0" xr:uid="{00000000-0006-0000-0200-000013000000}">
      <text>
        <r>
          <rPr>
            <b/>
            <sz val="9"/>
            <color indexed="81"/>
            <rFont val="ＭＳ Ｐゴシック"/>
            <family val="3"/>
            <charset val="128"/>
          </rPr>
          <t xml:space="preserve"> :</t>
        </r>
        <r>
          <rPr>
            <sz val="9"/>
            <color indexed="81"/>
            <rFont val="ＭＳ Ｐゴシック"/>
            <family val="3"/>
            <charset val="128"/>
          </rPr>
          <t xml:space="preserve">
</t>
        </r>
      </text>
    </comment>
    <comment ref="EX21" authorId="2" shapeId="0" xr:uid="{00000000-0006-0000-0200-000014000000}">
      <text>
        <r>
          <rPr>
            <b/>
            <sz val="9"/>
            <color indexed="81"/>
            <rFont val="ＭＳ Ｐゴシック"/>
            <family val="3"/>
            <charset val="128"/>
          </rPr>
          <t xml:space="preserve"> :</t>
        </r>
        <r>
          <rPr>
            <sz val="9"/>
            <color indexed="81"/>
            <rFont val="ＭＳ Ｐゴシック"/>
            <family val="3"/>
            <charset val="128"/>
          </rPr>
          <t xml:space="preserve">
</t>
        </r>
      </text>
    </comment>
    <comment ref="FB21" authorId="2" shapeId="0" xr:uid="{00000000-0006-0000-0200-000015000000}">
      <text>
        <r>
          <rPr>
            <b/>
            <sz val="9"/>
            <color indexed="81"/>
            <rFont val="ＭＳ Ｐゴシック"/>
            <family val="3"/>
            <charset val="128"/>
          </rPr>
          <t xml:space="preserve"> :</t>
        </r>
        <r>
          <rPr>
            <sz val="9"/>
            <color indexed="81"/>
            <rFont val="ＭＳ Ｐゴシック"/>
            <family val="3"/>
            <charset val="128"/>
          </rPr>
          <t xml:space="preserve">
</t>
        </r>
      </text>
    </comment>
    <comment ref="CA22" authorId="2" shapeId="0" xr:uid="{00000000-0006-0000-0200-000016000000}">
      <text>
        <r>
          <rPr>
            <b/>
            <sz val="9"/>
            <color indexed="81"/>
            <rFont val="ＭＳ Ｐゴシック"/>
            <family val="3"/>
            <charset val="128"/>
          </rPr>
          <t xml:space="preserve"> :</t>
        </r>
        <r>
          <rPr>
            <sz val="9"/>
            <color indexed="81"/>
            <rFont val="ＭＳ Ｐゴシック"/>
            <family val="3"/>
            <charset val="128"/>
          </rPr>
          <t xml:space="preserve">
</t>
        </r>
      </text>
    </comment>
    <comment ref="CE22" authorId="2" shapeId="0" xr:uid="{00000000-0006-0000-0200-000017000000}">
      <text>
        <r>
          <rPr>
            <b/>
            <sz val="9"/>
            <color indexed="81"/>
            <rFont val="ＭＳ Ｐゴシック"/>
            <family val="3"/>
            <charset val="128"/>
          </rPr>
          <t xml:space="preserve"> :</t>
        </r>
        <r>
          <rPr>
            <sz val="9"/>
            <color indexed="81"/>
            <rFont val="ＭＳ Ｐゴシック"/>
            <family val="3"/>
            <charset val="128"/>
          </rPr>
          <t xml:space="preserve">
</t>
        </r>
      </text>
    </comment>
    <comment ref="AE30" authorId="1" shapeId="0" xr:uid="{00000000-0006-0000-0200-000018000000}">
      <text>
        <r>
          <rPr>
            <b/>
            <sz val="9"/>
            <color indexed="81"/>
            <rFont val="ＭＳ Ｐゴシック"/>
            <family val="3"/>
            <charset val="128"/>
          </rPr>
          <t>岩田京次</t>
        </r>
      </text>
    </comment>
    <comment ref="AI30" authorId="1" shapeId="0" xr:uid="{00000000-0006-0000-0200-000019000000}">
      <text>
        <r>
          <rPr>
            <b/>
            <sz val="9"/>
            <color indexed="81"/>
            <rFont val="ＭＳ Ｐゴシック"/>
            <family val="3"/>
            <charset val="128"/>
          </rPr>
          <t>岩田京次</t>
        </r>
      </text>
    </comment>
    <comment ref="AM30" authorId="1" shapeId="0" xr:uid="{00000000-0006-0000-0200-00001A000000}">
      <text>
        <r>
          <rPr>
            <b/>
            <sz val="9"/>
            <color indexed="81"/>
            <rFont val="ＭＳ Ｐゴシック"/>
            <family val="3"/>
            <charset val="128"/>
          </rPr>
          <t>岩田京次</t>
        </r>
      </text>
    </comment>
    <comment ref="AQ30" authorId="1" shapeId="0" xr:uid="{00000000-0006-0000-0200-00001B000000}">
      <text>
        <r>
          <rPr>
            <b/>
            <sz val="9"/>
            <color indexed="81"/>
            <rFont val="ＭＳ Ｐゴシック"/>
            <family val="3"/>
            <charset val="128"/>
          </rPr>
          <t>岩田京次</t>
        </r>
      </text>
    </comment>
    <comment ref="AU30" authorId="1" shapeId="0" xr:uid="{00000000-0006-0000-0200-00001C000000}">
      <text>
        <r>
          <rPr>
            <b/>
            <sz val="9"/>
            <color indexed="81"/>
            <rFont val="ＭＳ Ｐゴシック"/>
            <family val="3"/>
            <charset val="128"/>
          </rPr>
          <t>岩田京次</t>
        </r>
      </text>
    </comment>
    <comment ref="AY30" authorId="1" shapeId="0" xr:uid="{00000000-0006-0000-0200-00001D000000}">
      <text>
        <r>
          <rPr>
            <b/>
            <sz val="9"/>
            <color indexed="81"/>
            <rFont val="ＭＳ Ｐゴシック"/>
            <family val="3"/>
            <charset val="128"/>
          </rPr>
          <t>岩田京次</t>
        </r>
      </text>
    </comment>
    <comment ref="BC30" authorId="1" shapeId="0" xr:uid="{00000000-0006-0000-0200-00001E000000}">
      <text>
        <r>
          <rPr>
            <b/>
            <sz val="9"/>
            <color indexed="81"/>
            <rFont val="ＭＳ Ｐゴシック"/>
            <family val="3"/>
            <charset val="128"/>
          </rPr>
          <t>岩田京次</t>
        </r>
      </text>
    </comment>
    <comment ref="BG30" authorId="1" shapeId="0" xr:uid="{00000000-0006-0000-0200-00001F000000}">
      <text>
        <r>
          <rPr>
            <b/>
            <sz val="9"/>
            <color indexed="81"/>
            <rFont val="ＭＳ Ｐゴシック"/>
            <family val="3"/>
            <charset val="128"/>
          </rPr>
          <t>岩田京次</t>
        </r>
      </text>
    </comment>
    <comment ref="BK30" authorId="1" shapeId="0" xr:uid="{00000000-0006-0000-0200-000020000000}">
      <text>
        <r>
          <rPr>
            <b/>
            <sz val="9"/>
            <color indexed="81"/>
            <rFont val="ＭＳ Ｐゴシック"/>
            <family val="3"/>
            <charset val="128"/>
          </rPr>
          <t>岩田京次</t>
        </r>
      </text>
    </comment>
    <comment ref="BO30" authorId="1" shapeId="0" xr:uid="{00000000-0006-0000-0200-000021000000}">
      <text>
        <r>
          <rPr>
            <b/>
            <sz val="9"/>
            <color indexed="81"/>
            <rFont val="ＭＳ Ｐゴシック"/>
            <family val="3"/>
            <charset val="128"/>
          </rPr>
          <t>岩田京次</t>
        </r>
      </text>
    </comment>
    <comment ref="BS30" authorId="1" shapeId="0" xr:uid="{00000000-0006-0000-0200-000022000000}">
      <text>
        <r>
          <rPr>
            <b/>
            <sz val="9"/>
            <color indexed="81"/>
            <rFont val="ＭＳ Ｐゴシック"/>
            <family val="3"/>
            <charset val="128"/>
          </rPr>
          <t>岩田京次</t>
        </r>
      </text>
    </comment>
    <comment ref="BW30" authorId="1" shapeId="0" xr:uid="{00000000-0006-0000-0200-000023000000}">
      <text>
        <r>
          <rPr>
            <b/>
            <sz val="9"/>
            <color indexed="81"/>
            <rFont val="ＭＳ Ｐゴシック"/>
            <family val="3"/>
            <charset val="128"/>
          </rPr>
          <t>岩田京次</t>
        </r>
      </text>
    </comment>
    <comment ref="CA30" authorId="1" shapeId="0" xr:uid="{00000000-0006-0000-0200-000024000000}">
      <text>
        <r>
          <rPr>
            <b/>
            <sz val="9"/>
            <color indexed="81"/>
            <rFont val="ＭＳ Ｐゴシック"/>
            <family val="3"/>
            <charset val="128"/>
          </rPr>
          <t>岩田京次</t>
        </r>
      </text>
    </comment>
    <comment ref="CE30" authorId="1" shapeId="0" xr:uid="{00000000-0006-0000-0200-000025000000}">
      <text>
        <r>
          <rPr>
            <b/>
            <sz val="9"/>
            <color indexed="81"/>
            <rFont val="ＭＳ Ｐゴシック"/>
            <family val="3"/>
            <charset val="128"/>
          </rPr>
          <t>岩田京次</t>
        </r>
      </text>
    </comment>
    <comment ref="CI30" authorId="1" shapeId="0" xr:uid="{00000000-0006-0000-0200-000026000000}">
      <text>
        <r>
          <rPr>
            <b/>
            <sz val="9"/>
            <color indexed="81"/>
            <rFont val="ＭＳ Ｐゴシック"/>
            <family val="3"/>
            <charset val="128"/>
          </rPr>
          <t>岩田京次</t>
        </r>
      </text>
    </comment>
    <comment ref="CM30" authorId="1" shapeId="0" xr:uid="{00000000-0006-0000-0200-000027000000}">
      <text>
        <r>
          <rPr>
            <b/>
            <sz val="9"/>
            <color indexed="81"/>
            <rFont val="ＭＳ Ｐゴシック"/>
            <family val="3"/>
            <charset val="128"/>
          </rPr>
          <t>岩田京次</t>
        </r>
      </text>
    </comment>
    <comment ref="CQ30" authorId="1" shapeId="0" xr:uid="{00000000-0006-0000-0200-000028000000}">
      <text>
        <r>
          <rPr>
            <b/>
            <sz val="9"/>
            <color indexed="81"/>
            <rFont val="ＭＳ Ｐゴシック"/>
            <family val="3"/>
            <charset val="128"/>
          </rPr>
          <t>岩田京次</t>
        </r>
      </text>
    </comment>
    <comment ref="CU30" authorId="1" shapeId="0" xr:uid="{00000000-0006-0000-0200-000029000000}">
      <text>
        <r>
          <rPr>
            <b/>
            <sz val="9"/>
            <color indexed="81"/>
            <rFont val="ＭＳ Ｐゴシック"/>
            <family val="3"/>
            <charset val="128"/>
          </rPr>
          <t>岩田京次</t>
        </r>
      </text>
    </comment>
    <comment ref="CY30" authorId="1" shapeId="0" xr:uid="{00000000-0006-0000-0200-00002A000000}">
      <text>
        <r>
          <rPr>
            <b/>
            <sz val="9"/>
            <color indexed="81"/>
            <rFont val="ＭＳ Ｐゴシック"/>
            <family val="3"/>
            <charset val="128"/>
          </rPr>
          <t>岩田京次</t>
        </r>
      </text>
    </comment>
    <comment ref="DC30" authorId="1" shapeId="0" xr:uid="{00000000-0006-0000-0200-00002B000000}">
      <text>
        <r>
          <rPr>
            <b/>
            <sz val="9"/>
            <color indexed="81"/>
            <rFont val="ＭＳ Ｐゴシック"/>
            <family val="3"/>
            <charset val="128"/>
          </rPr>
          <t>岩田京次</t>
        </r>
      </text>
    </comment>
    <comment ref="DG30" authorId="1" shapeId="0" xr:uid="{00000000-0006-0000-0200-00002C000000}">
      <text>
        <r>
          <rPr>
            <b/>
            <sz val="9"/>
            <color indexed="81"/>
            <rFont val="ＭＳ Ｐゴシック"/>
            <family val="3"/>
            <charset val="128"/>
          </rPr>
          <t>岩田京次</t>
        </r>
      </text>
    </comment>
    <comment ref="DK30" authorId="1" shapeId="0" xr:uid="{00000000-0006-0000-0200-00002D000000}">
      <text>
        <r>
          <rPr>
            <b/>
            <sz val="9"/>
            <color indexed="81"/>
            <rFont val="ＭＳ Ｐゴシック"/>
            <family val="3"/>
            <charset val="128"/>
          </rPr>
          <t>岩田京次</t>
        </r>
      </text>
    </comment>
    <comment ref="DO30" authorId="1" shapeId="0" xr:uid="{00000000-0006-0000-0200-00002E000000}">
      <text>
        <r>
          <rPr>
            <b/>
            <sz val="9"/>
            <color indexed="81"/>
            <rFont val="ＭＳ Ｐゴシック"/>
            <family val="3"/>
            <charset val="128"/>
          </rPr>
          <t>岩田京次</t>
        </r>
      </text>
    </comment>
    <comment ref="DS30" authorId="1" shapeId="0" xr:uid="{00000000-0006-0000-0200-00002F000000}">
      <text>
        <r>
          <rPr>
            <b/>
            <sz val="9"/>
            <color indexed="81"/>
            <rFont val="ＭＳ Ｐゴシック"/>
            <family val="3"/>
            <charset val="128"/>
          </rPr>
          <t>岩田京次</t>
        </r>
      </text>
    </comment>
    <comment ref="DW30" authorId="1" shapeId="0" xr:uid="{00000000-0006-0000-0200-000030000000}">
      <text>
        <r>
          <rPr>
            <b/>
            <sz val="9"/>
            <color indexed="81"/>
            <rFont val="ＭＳ Ｐゴシック"/>
            <family val="3"/>
            <charset val="128"/>
          </rPr>
          <t>岩田京次</t>
        </r>
      </text>
    </comment>
    <comment ref="EA30" authorId="1" shapeId="0" xr:uid="{00000000-0006-0000-0200-000031000000}">
      <text>
        <r>
          <rPr>
            <b/>
            <sz val="9"/>
            <color indexed="81"/>
            <rFont val="ＭＳ Ｐゴシック"/>
            <family val="3"/>
            <charset val="128"/>
          </rPr>
          <t>岩田京次</t>
        </r>
      </text>
    </comment>
    <comment ref="EE30" authorId="1" shapeId="0" xr:uid="{00000000-0006-0000-0200-000032000000}">
      <text>
        <r>
          <rPr>
            <b/>
            <sz val="9"/>
            <color indexed="81"/>
            <rFont val="ＭＳ Ｐゴシック"/>
            <family val="3"/>
            <charset val="128"/>
          </rPr>
          <t>岩田京次</t>
        </r>
      </text>
    </comment>
    <comment ref="EI30" authorId="1" shapeId="0" xr:uid="{00000000-0006-0000-0200-000033000000}">
      <text>
        <r>
          <rPr>
            <b/>
            <sz val="9"/>
            <color indexed="81"/>
            <rFont val="ＭＳ Ｐゴシック"/>
            <family val="3"/>
            <charset val="128"/>
          </rPr>
          <t>岩田京次</t>
        </r>
      </text>
    </comment>
    <comment ref="EM30" authorId="1" shapeId="0" xr:uid="{00000000-0006-0000-0200-000034000000}">
      <text>
        <r>
          <rPr>
            <b/>
            <sz val="9"/>
            <color indexed="81"/>
            <rFont val="ＭＳ Ｐゴシック"/>
            <family val="3"/>
            <charset val="128"/>
          </rPr>
          <t>岩田京次</t>
        </r>
      </text>
    </comment>
    <comment ref="AE32" authorId="1" shapeId="0" xr:uid="{00000000-0006-0000-0200-000035000000}">
      <text>
        <r>
          <rPr>
            <b/>
            <sz val="9"/>
            <color indexed="81"/>
            <rFont val="ＭＳ Ｐゴシック"/>
            <family val="3"/>
            <charset val="128"/>
          </rPr>
          <t>岩田京次</t>
        </r>
      </text>
    </comment>
    <comment ref="AI32" authorId="1" shapeId="0" xr:uid="{00000000-0006-0000-0200-000036000000}">
      <text>
        <r>
          <rPr>
            <b/>
            <sz val="9"/>
            <color indexed="81"/>
            <rFont val="ＭＳ Ｐゴシック"/>
            <family val="3"/>
            <charset val="128"/>
          </rPr>
          <t>岩田京次</t>
        </r>
      </text>
    </comment>
    <comment ref="AM32" authorId="1" shapeId="0" xr:uid="{00000000-0006-0000-0200-000037000000}">
      <text>
        <r>
          <rPr>
            <b/>
            <sz val="9"/>
            <color indexed="81"/>
            <rFont val="ＭＳ Ｐゴシック"/>
            <family val="3"/>
            <charset val="128"/>
          </rPr>
          <t>岩田京次</t>
        </r>
      </text>
    </comment>
    <comment ref="AQ32" authorId="1" shapeId="0" xr:uid="{00000000-0006-0000-0200-000038000000}">
      <text>
        <r>
          <rPr>
            <b/>
            <sz val="9"/>
            <color indexed="81"/>
            <rFont val="ＭＳ Ｐゴシック"/>
            <family val="3"/>
            <charset val="128"/>
          </rPr>
          <t>岩田京次</t>
        </r>
      </text>
    </comment>
    <comment ref="AU32" authorId="1" shapeId="0" xr:uid="{00000000-0006-0000-0200-000039000000}">
      <text>
        <r>
          <rPr>
            <b/>
            <sz val="9"/>
            <color indexed="81"/>
            <rFont val="ＭＳ Ｐゴシック"/>
            <family val="3"/>
            <charset val="128"/>
          </rPr>
          <t>岩田京次</t>
        </r>
      </text>
    </comment>
    <comment ref="AY32" authorId="1" shapeId="0" xr:uid="{00000000-0006-0000-0200-00003A000000}">
      <text>
        <r>
          <rPr>
            <b/>
            <sz val="9"/>
            <color indexed="81"/>
            <rFont val="ＭＳ Ｐゴシック"/>
            <family val="3"/>
            <charset val="128"/>
          </rPr>
          <t>岩田京次</t>
        </r>
      </text>
    </comment>
    <comment ref="BC32" authorId="1" shapeId="0" xr:uid="{00000000-0006-0000-0200-00003B000000}">
      <text>
        <r>
          <rPr>
            <b/>
            <sz val="9"/>
            <color indexed="81"/>
            <rFont val="ＭＳ Ｐゴシック"/>
            <family val="3"/>
            <charset val="128"/>
          </rPr>
          <t>岩田京次</t>
        </r>
      </text>
    </comment>
    <comment ref="BG32" authorId="1" shapeId="0" xr:uid="{00000000-0006-0000-0200-00003C000000}">
      <text>
        <r>
          <rPr>
            <b/>
            <sz val="9"/>
            <color indexed="81"/>
            <rFont val="ＭＳ Ｐゴシック"/>
            <family val="3"/>
            <charset val="128"/>
          </rPr>
          <t>岩田京次</t>
        </r>
      </text>
    </comment>
    <comment ref="BK32" authorId="1" shapeId="0" xr:uid="{00000000-0006-0000-0200-00003D000000}">
      <text>
        <r>
          <rPr>
            <b/>
            <sz val="9"/>
            <color indexed="81"/>
            <rFont val="ＭＳ Ｐゴシック"/>
            <family val="3"/>
            <charset val="128"/>
          </rPr>
          <t>岩田京次</t>
        </r>
      </text>
    </comment>
    <comment ref="BO32" authorId="1" shapeId="0" xr:uid="{00000000-0006-0000-0200-00003E000000}">
      <text>
        <r>
          <rPr>
            <b/>
            <sz val="9"/>
            <color indexed="81"/>
            <rFont val="ＭＳ Ｐゴシック"/>
            <family val="3"/>
            <charset val="128"/>
          </rPr>
          <t>岩田京次</t>
        </r>
      </text>
    </comment>
    <comment ref="BS32" authorId="1" shapeId="0" xr:uid="{00000000-0006-0000-0200-00003F000000}">
      <text>
        <r>
          <rPr>
            <b/>
            <sz val="9"/>
            <color indexed="81"/>
            <rFont val="ＭＳ Ｐゴシック"/>
            <family val="3"/>
            <charset val="128"/>
          </rPr>
          <t>岩田京次</t>
        </r>
      </text>
    </comment>
    <comment ref="BW32" authorId="1" shapeId="0" xr:uid="{00000000-0006-0000-0200-000040000000}">
      <text>
        <r>
          <rPr>
            <b/>
            <sz val="9"/>
            <color indexed="81"/>
            <rFont val="ＭＳ Ｐゴシック"/>
            <family val="3"/>
            <charset val="128"/>
          </rPr>
          <t>岩田京次</t>
        </r>
      </text>
    </comment>
    <comment ref="CA32" authorId="1" shapeId="0" xr:uid="{00000000-0006-0000-0200-000041000000}">
      <text>
        <r>
          <rPr>
            <b/>
            <sz val="9"/>
            <color indexed="81"/>
            <rFont val="ＭＳ Ｐゴシック"/>
            <family val="3"/>
            <charset val="128"/>
          </rPr>
          <t>岩田京次</t>
        </r>
      </text>
    </comment>
    <comment ref="CE32" authorId="1" shapeId="0" xr:uid="{00000000-0006-0000-0200-000042000000}">
      <text>
        <r>
          <rPr>
            <b/>
            <sz val="9"/>
            <color indexed="81"/>
            <rFont val="ＭＳ Ｐゴシック"/>
            <family val="3"/>
            <charset val="128"/>
          </rPr>
          <t>岩田京次</t>
        </r>
      </text>
    </comment>
    <comment ref="CI32" authorId="1" shapeId="0" xr:uid="{00000000-0006-0000-0200-000043000000}">
      <text>
        <r>
          <rPr>
            <b/>
            <sz val="9"/>
            <color indexed="81"/>
            <rFont val="ＭＳ Ｐゴシック"/>
            <family val="3"/>
            <charset val="128"/>
          </rPr>
          <t>岩田京次</t>
        </r>
      </text>
    </comment>
    <comment ref="CM32" authorId="1" shapeId="0" xr:uid="{00000000-0006-0000-0200-000044000000}">
      <text>
        <r>
          <rPr>
            <b/>
            <sz val="9"/>
            <color indexed="81"/>
            <rFont val="ＭＳ Ｐゴシック"/>
            <family val="3"/>
            <charset val="128"/>
          </rPr>
          <t>岩田京次</t>
        </r>
      </text>
    </comment>
    <comment ref="CQ32" authorId="1" shapeId="0" xr:uid="{00000000-0006-0000-0200-000045000000}">
      <text>
        <r>
          <rPr>
            <b/>
            <sz val="9"/>
            <color indexed="81"/>
            <rFont val="ＭＳ Ｐゴシック"/>
            <family val="3"/>
            <charset val="128"/>
          </rPr>
          <t>岩田京次</t>
        </r>
      </text>
    </comment>
    <comment ref="CU32" authorId="1" shapeId="0" xr:uid="{00000000-0006-0000-0200-000046000000}">
      <text>
        <r>
          <rPr>
            <b/>
            <sz val="9"/>
            <color indexed="81"/>
            <rFont val="ＭＳ Ｐゴシック"/>
            <family val="3"/>
            <charset val="128"/>
          </rPr>
          <t>岩田京次</t>
        </r>
      </text>
    </comment>
    <comment ref="CY32" authorId="1" shapeId="0" xr:uid="{00000000-0006-0000-0200-000047000000}">
      <text>
        <r>
          <rPr>
            <b/>
            <sz val="9"/>
            <color indexed="81"/>
            <rFont val="ＭＳ Ｐゴシック"/>
            <family val="3"/>
            <charset val="128"/>
          </rPr>
          <t>岩田京次</t>
        </r>
      </text>
    </comment>
    <comment ref="DC32" authorId="1" shapeId="0" xr:uid="{00000000-0006-0000-0200-000048000000}">
      <text>
        <r>
          <rPr>
            <b/>
            <sz val="9"/>
            <color indexed="81"/>
            <rFont val="ＭＳ Ｐゴシック"/>
            <family val="3"/>
            <charset val="128"/>
          </rPr>
          <t>岩田京次</t>
        </r>
      </text>
    </comment>
    <comment ref="DG32" authorId="1" shapeId="0" xr:uid="{00000000-0006-0000-0200-000049000000}">
      <text>
        <r>
          <rPr>
            <b/>
            <sz val="9"/>
            <color indexed="81"/>
            <rFont val="ＭＳ Ｐゴシック"/>
            <family val="3"/>
            <charset val="128"/>
          </rPr>
          <t>岩田京次</t>
        </r>
      </text>
    </comment>
    <comment ref="DK32" authorId="1" shapeId="0" xr:uid="{00000000-0006-0000-0200-00004A000000}">
      <text>
        <r>
          <rPr>
            <b/>
            <sz val="9"/>
            <color indexed="81"/>
            <rFont val="ＭＳ Ｐゴシック"/>
            <family val="3"/>
            <charset val="128"/>
          </rPr>
          <t>岩田京次</t>
        </r>
      </text>
    </comment>
    <comment ref="DO32" authorId="1" shapeId="0" xr:uid="{00000000-0006-0000-0200-00004B000000}">
      <text>
        <r>
          <rPr>
            <b/>
            <sz val="9"/>
            <color indexed="81"/>
            <rFont val="ＭＳ Ｐゴシック"/>
            <family val="3"/>
            <charset val="128"/>
          </rPr>
          <t>岩田京次</t>
        </r>
      </text>
    </comment>
    <comment ref="DS32" authorId="1" shapeId="0" xr:uid="{00000000-0006-0000-0200-00004C000000}">
      <text>
        <r>
          <rPr>
            <b/>
            <sz val="9"/>
            <color indexed="81"/>
            <rFont val="ＭＳ Ｐゴシック"/>
            <family val="3"/>
            <charset val="128"/>
          </rPr>
          <t>岩田京次</t>
        </r>
      </text>
    </comment>
    <comment ref="DW32" authorId="1" shapeId="0" xr:uid="{00000000-0006-0000-0200-00004D000000}">
      <text>
        <r>
          <rPr>
            <b/>
            <sz val="9"/>
            <color indexed="81"/>
            <rFont val="ＭＳ Ｐゴシック"/>
            <family val="3"/>
            <charset val="128"/>
          </rPr>
          <t>岩田京次</t>
        </r>
      </text>
    </comment>
    <comment ref="EA32" authorId="1" shapeId="0" xr:uid="{00000000-0006-0000-0200-00004E000000}">
      <text>
        <r>
          <rPr>
            <b/>
            <sz val="9"/>
            <color indexed="81"/>
            <rFont val="ＭＳ Ｐゴシック"/>
            <family val="3"/>
            <charset val="128"/>
          </rPr>
          <t>岩田京次</t>
        </r>
      </text>
    </comment>
    <comment ref="EE32" authorId="1" shapeId="0" xr:uid="{00000000-0006-0000-0200-00004F000000}">
      <text>
        <r>
          <rPr>
            <b/>
            <sz val="9"/>
            <color indexed="81"/>
            <rFont val="ＭＳ Ｐゴシック"/>
            <family val="3"/>
            <charset val="128"/>
          </rPr>
          <t>岩田京次</t>
        </r>
      </text>
    </comment>
    <comment ref="EI32" authorId="1" shapeId="0" xr:uid="{00000000-0006-0000-0200-000050000000}">
      <text>
        <r>
          <rPr>
            <b/>
            <sz val="9"/>
            <color indexed="81"/>
            <rFont val="ＭＳ Ｐゴシック"/>
            <family val="3"/>
            <charset val="128"/>
          </rPr>
          <t>岩田京次</t>
        </r>
      </text>
    </comment>
    <comment ref="EM32" authorId="1" shapeId="0" xr:uid="{00000000-0006-0000-0200-000051000000}">
      <text>
        <r>
          <rPr>
            <b/>
            <sz val="9"/>
            <color indexed="81"/>
            <rFont val="ＭＳ Ｐゴシック"/>
            <family val="3"/>
            <charset val="128"/>
          </rPr>
          <t>岩田京次</t>
        </r>
      </text>
    </comment>
    <comment ref="AR35" authorId="2" shapeId="0" xr:uid="{00000000-0006-0000-0200-000052000000}">
      <text>
        <r>
          <rPr>
            <b/>
            <sz val="9"/>
            <color indexed="81"/>
            <rFont val="ＭＳ Ｐゴシック"/>
            <family val="3"/>
            <charset val="128"/>
          </rPr>
          <t xml:space="preserve"> :</t>
        </r>
        <r>
          <rPr>
            <sz val="9"/>
            <color indexed="81"/>
            <rFont val="ＭＳ Ｐゴシック"/>
            <family val="3"/>
            <charset val="128"/>
          </rPr>
          <t xml:space="preserve">
</t>
        </r>
      </text>
    </comment>
    <comment ref="AE42" authorId="1" shapeId="0" xr:uid="{00000000-0006-0000-0200-000053000000}">
      <text>
        <r>
          <rPr>
            <sz val="9"/>
            <color indexed="81"/>
            <rFont val="ＭＳ Ｐゴシック"/>
            <family val="3"/>
            <charset val="128"/>
          </rPr>
          <t xml:space="preserve">岩田京次
</t>
        </r>
      </text>
    </comment>
    <comment ref="AI42" authorId="1" shapeId="0" xr:uid="{00000000-0006-0000-0200-000054000000}">
      <text>
        <r>
          <rPr>
            <sz val="9"/>
            <color indexed="81"/>
            <rFont val="ＭＳ Ｐゴシック"/>
            <family val="3"/>
            <charset val="128"/>
          </rPr>
          <t xml:space="preserve">岩田京次
</t>
        </r>
      </text>
    </comment>
    <comment ref="AM42" authorId="1" shapeId="0" xr:uid="{00000000-0006-0000-0200-000055000000}">
      <text>
        <r>
          <rPr>
            <sz val="9"/>
            <color indexed="81"/>
            <rFont val="ＭＳ Ｐゴシック"/>
            <family val="3"/>
            <charset val="128"/>
          </rPr>
          <t xml:space="preserve">岩田京次
</t>
        </r>
      </text>
    </comment>
    <comment ref="AQ42" authorId="1" shapeId="0" xr:uid="{00000000-0006-0000-0200-000056000000}">
      <text>
        <r>
          <rPr>
            <sz val="9"/>
            <color indexed="81"/>
            <rFont val="ＭＳ Ｐゴシック"/>
            <family val="3"/>
            <charset val="128"/>
          </rPr>
          <t xml:space="preserve">岩田京次
</t>
        </r>
      </text>
    </comment>
    <comment ref="AU42" authorId="1" shapeId="0" xr:uid="{00000000-0006-0000-0200-000057000000}">
      <text>
        <r>
          <rPr>
            <sz val="9"/>
            <color indexed="81"/>
            <rFont val="ＭＳ Ｐゴシック"/>
            <family val="3"/>
            <charset val="128"/>
          </rPr>
          <t xml:space="preserve">岩田京次
</t>
        </r>
      </text>
    </comment>
    <comment ref="BQ42" authorId="2" shapeId="0" xr:uid="{00000000-0006-0000-0200-000058000000}">
      <text>
        <r>
          <rPr>
            <b/>
            <sz val="9"/>
            <color indexed="81"/>
            <rFont val="ＭＳ Ｐゴシック"/>
            <family val="3"/>
            <charset val="128"/>
          </rPr>
          <t xml:space="preserve"> :</t>
        </r>
        <r>
          <rPr>
            <sz val="9"/>
            <color indexed="81"/>
            <rFont val="ＭＳ Ｐゴシック"/>
            <family val="3"/>
            <charset val="128"/>
          </rPr>
          <t xml:space="preserve">
</t>
        </r>
      </text>
    </comment>
    <comment ref="DX42" authorId="2" shapeId="0" xr:uid="{00000000-0006-0000-0200-000059000000}">
      <text>
        <r>
          <rPr>
            <b/>
            <sz val="9"/>
            <color indexed="81"/>
            <rFont val="ＭＳ Ｐゴシック"/>
            <family val="3"/>
            <charset val="128"/>
          </rPr>
          <t xml:space="preserve"> :</t>
        </r>
        <r>
          <rPr>
            <sz val="9"/>
            <color indexed="81"/>
            <rFont val="ＭＳ Ｐゴシック"/>
            <family val="3"/>
            <charset val="128"/>
          </rPr>
          <t xml:space="preserve">
</t>
        </r>
      </text>
    </comment>
    <comment ref="AE48" authorId="1" shapeId="0" xr:uid="{00000000-0006-0000-0200-00005A000000}">
      <text>
        <r>
          <rPr>
            <b/>
            <sz val="9"/>
            <color indexed="81"/>
            <rFont val="ＭＳ Ｐゴシック"/>
            <family val="3"/>
            <charset val="128"/>
          </rPr>
          <t>岩田京次</t>
        </r>
      </text>
    </comment>
    <comment ref="AI48" authorId="1" shapeId="0" xr:uid="{00000000-0006-0000-0200-00005B000000}">
      <text>
        <r>
          <rPr>
            <b/>
            <sz val="9"/>
            <color indexed="81"/>
            <rFont val="ＭＳ Ｐゴシック"/>
            <family val="3"/>
            <charset val="128"/>
          </rPr>
          <t>岩田京次</t>
        </r>
      </text>
    </comment>
    <comment ref="AM48" authorId="1" shapeId="0" xr:uid="{00000000-0006-0000-0200-00005C000000}">
      <text>
        <r>
          <rPr>
            <b/>
            <sz val="9"/>
            <color indexed="81"/>
            <rFont val="ＭＳ Ｐゴシック"/>
            <family val="3"/>
            <charset val="128"/>
          </rPr>
          <t>岩田京次</t>
        </r>
      </text>
    </comment>
    <comment ref="AT48" authorId="1" shapeId="0" xr:uid="{00000000-0006-0000-0200-00005D000000}">
      <text>
        <r>
          <rPr>
            <b/>
            <sz val="9"/>
            <color indexed="81"/>
            <rFont val="ＭＳ Ｐゴシック"/>
            <family val="3"/>
            <charset val="128"/>
          </rPr>
          <t>岩田京次</t>
        </r>
      </text>
    </comment>
    <comment ref="AX48" authorId="1" shapeId="0" xr:uid="{00000000-0006-0000-0200-00005E000000}">
      <text>
        <r>
          <rPr>
            <b/>
            <sz val="9"/>
            <color indexed="81"/>
            <rFont val="ＭＳ Ｐゴシック"/>
            <family val="3"/>
            <charset val="128"/>
          </rPr>
          <t>岩田京次</t>
        </r>
      </text>
    </comment>
    <comment ref="BB48" authorId="1" shapeId="0" xr:uid="{00000000-0006-0000-0200-00005F000000}">
      <text>
        <r>
          <rPr>
            <b/>
            <sz val="9"/>
            <color indexed="81"/>
            <rFont val="ＭＳ Ｐゴシック"/>
            <family val="3"/>
            <charset val="128"/>
          </rPr>
          <t>岩田京次</t>
        </r>
      </text>
    </comment>
    <comment ref="BF48" authorId="1" shapeId="0" xr:uid="{00000000-0006-0000-0200-000060000000}">
      <text>
        <r>
          <rPr>
            <b/>
            <sz val="9"/>
            <color indexed="81"/>
            <rFont val="ＭＳ Ｐゴシック"/>
            <family val="3"/>
            <charset val="128"/>
          </rPr>
          <t>岩田京次</t>
        </r>
      </text>
    </comment>
    <comment ref="CQ48" authorId="1" shapeId="0" xr:uid="{00000000-0006-0000-0200-000061000000}">
      <text>
        <r>
          <rPr>
            <b/>
            <sz val="9"/>
            <color indexed="81"/>
            <rFont val="ＭＳ Ｐゴシック"/>
            <family val="3"/>
            <charset val="128"/>
          </rPr>
          <t>岩田京次</t>
        </r>
      </text>
    </comment>
    <comment ref="CU48" authorId="1" shapeId="0" xr:uid="{00000000-0006-0000-0200-000062000000}">
      <text>
        <r>
          <rPr>
            <b/>
            <sz val="9"/>
            <color indexed="81"/>
            <rFont val="ＭＳ Ｐゴシック"/>
            <family val="3"/>
            <charset val="128"/>
          </rPr>
          <t>岩田京次</t>
        </r>
      </text>
    </comment>
    <comment ref="CY48" authorId="1" shapeId="0" xr:uid="{00000000-0006-0000-0200-000063000000}">
      <text>
        <r>
          <rPr>
            <b/>
            <sz val="9"/>
            <color indexed="81"/>
            <rFont val="ＭＳ Ｐゴシック"/>
            <family val="3"/>
            <charset val="128"/>
          </rPr>
          <t>岩田京次</t>
        </r>
      </text>
    </comment>
    <comment ref="DC48" authorId="1" shapeId="0" xr:uid="{00000000-0006-0000-0200-000064000000}">
      <text>
        <r>
          <rPr>
            <b/>
            <sz val="9"/>
            <color indexed="81"/>
            <rFont val="ＭＳ Ｐゴシック"/>
            <family val="3"/>
            <charset val="128"/>
          </rPr>
          <t>岩田京次</t>
        </r>
      </text>
    </comment>
    <comment ref="DG48" authorId="1" shapeId="0" xr:uid="{00000000-0006-0000-0200-000065000000}">
      <text>
        <r>
          <rPr>
            <b/>
            <sz val="9"/>
            <color indexed="81"/>
            <rFont val="ＭＳ Ｐゴシック"/>
            <family val="3"/>
            <charset val="128"/>
          </rPr>
          <t>岩田京次</t>
        </r>
      </text>
    </comment>
    <comment ref="DK48" authorId="1" shapeId="0" xr:uid="{00000000-0006-0000-0200-000066000000}">
      <text>
        <r>
          <rPr>
            <b/>
            <sz val="9"/>
            <color indexed="81"/>
            <rFont val="ＭＳ Ｐゴシック"/>
            <family val="3"/>
            <charset val="128"/>
          </rPr>
          <t>岩田京次</t>
        </r>
      </text>
    </comment>
    <comment ref="DO48" authorId="1" shapeId="0" xr:uid="{00000000-0006-0000-0200-000067000000}">
      <text>
        <r>
          <rPr>
            <b/>
            <sz val="9"/>
            <color indexed="81"/>
            <rFont val="ＭＳ Ｐゴシック"/>
            <family val="3"/>
            <charset val="128"/>
          </rPr>
          <t>岩田京次</t>
        </r>
      </text>
    </comment>
    <comment ref="DS48" authorId="1" shapeId="0" xr:uid="{00000000-0006-0000-0200-000068000000}">
      <text>
        <r>
          <rPr>
            <b/>
            <sz val="9"/>
            <color indexed="81"/>
            <rFont val="ＭＳ Ｐゴシック"/>
            <family val="3"/>
            <charset val="128"/>
          </rPr>
          <t>岩田京次</t>
        </r>
      </text>
    </comment>
    <comment ref="DW48" authorId="1" shapeId="0" xr:uid="{00000000-0006-0000-0200-000069000000}">
      <text>
        <r>
          <rPr>
            <b/>
            <sz val="9"/>
            <color indexed="81"/>
            <rFont val="ＭＳ Ｐゴシック"/>
            <family val="3"/>
            <charset val="128"/>
          </rPr>
          <t>岩田京次</t>
        </r>
      </text>
    </comment>
    <comment ref="EA48" authorId="1" shapeId="0" xr:uid="{00000000-0006-0000-0200-00006A000000}">
      <text>
        <r>
          <rPr>
            <b/>
            <sz val="9"/>
            <color indexed="81"/>
            <rFont val="ＭＳ Ｐゴシック"/>
            <family val="3"/>
            <charset val="128"/>
          </rPr>
          <t>岩田京次</t>
        </r>
      </text>
    </comment>
    <comment ref="EE48" authorId="1" shapeId="0" xr:uid="{00000000-0006-0000-0200-00006B000000}">
      <text>
        <r>
          <rPr>
            <b/>
            <sz val="9"/>
            <color indexed="81"/>
            <rFont val="ＭＳ Ｐゴシック"/>
            <family val="3"/>
            <charset val="128"/>
          </rPr>
          <t>岩田京次</t>
        </r>
      </text>
    </comment>
    <comment ref="EI48" authorId="1" shapeId="0" xr:uid="{00000000-0006-0000-0200-00006C000000}">
      <text>
        <r>
          <rPr>
            <b/>
            <sz val="9"/>
            <color indexed="81"/>
            <rFont val="ＭＳ Ｐゴシック"/>
            <family val="3"/>
            <charset val="128"/>
          </rPr>
          <t>岩田京次</t>
        </r>
      </text>
    </comment>
    <comment ref="EM48" authorId="1" shapeId="0" xr:uid="{00000000-0006-0000-0200-00006D000000}">
      <text>
        <r>
          <rPr>
            <b/>
            <sz val="9"/>
            <color indexed="81"/>
            <rFont val="ＭＳ Ｐゴシック"/>
            <family val="3"/>
            <charset val="128"/>
          </rPr>
          <t>岩田京次</t>
        </r>
      </text>
    </comment>
    <comment ref="AE51" authorId="1" shapeId="0" xr:uid="{00000000-0006-0000-0200-00006E000000}">
      <text>
        <r>
          <rPr>
            <b/>
            <sz val="9"/>
            <color indexed="81"/>
            <rFont val="ＭＳ Ｐゴシック"/>
            <family val="3"/>
            <charset val="128"/>
          </rPr>
          <t>岩田京次</t>
        </r>
      </text>
    </comment>
    <comment ref="AI51" authorId="1" shapeId="0" xr:uid="{00000000-0006-0000-0200-00006F000000}">
      <text>
        <r>
          <rPr>
            <b/>
            <sz val="9"/>
            <color indexed="81"/>
            <rFont val="ＭＳ Ｐゴシック"/>
            <family val="3"/>
            <charset val="128"/>
          </rPr>
          <t>岩田京次</t>
        </r>
      </text>
    </comment>
    <comment ref="AM51" authorId="1" shapeId="0" xr:uid="{00000000-0006-0000-0200-000070000000}">
      <text>
        <r>
          <rPr>
            <b/>
            <sz val="9"/>
            <color indexed="81"/>
            <rFont val="ＭＳ Ｐゴシック"/>
            <family val="3"/>
            <charset val="128"/>
          </rPr>
          <t>岩田京次</t>
        </r>
      </text>
    </comment>
    <comment ref="AQ51" authorId="1" shapeId="0" xr:uid="{00000000-0006-0000-0200-000071000000}">
      <text>
        <r>
          <rPr>
            <b/>
            <sz val="9"/>
            <color indexed="81"/>
            <rFont val="ＭＳ Ｐゴシック"/>
            <family val="3"/>
            <charset val="128"/>
          </rPr>
          <t>岩田京次</t>
        </r>
      </text>
    </comment>
    <comment ref="AU51" authorId="1" shapeId="0" xr:uid="{00000000-0006-0000-0200-000072000000}">
      <text>
        <r>
          <rPr>
            <b/>
            <sz val="9"/>
            <color indexed="81"/>
            <rFont val="ＭＳ Ｐゴシック"/>
            <family val="3"/>
            <charset val="128"/>
          </rPr>
          <t>岩田京次</t>
        </r>
      </text>
    </comment>
    <comment ref="AY51" authorId="1" shapeId="0" xr:uid="{00000000-0006-0000-0200-000073000000}">
      <text>
        <r>
          <rPr>
            <b/>
            <sz val="9"/>
            <color indexed="81"/>
            <rFont val="ＭＳ Ｐゴシック"/>
            <family val="3"/>
            <charset val="128"/>
          </rPr>
          <t>岩田京次</t>
        </r>
      </text>
    </comment>
    <comment ref="BC51" authorId="1" shapeId="0" xr:uid="{00000000-0006-0000-0200-000074000000}">
      <text>
        <r>
          <rPr>
            <b/>
            <sz val="9"/>
            <color indexed="81"/>
            <rFont val="ＭＳ Ｐゴシック"/>
            <family val="3"/>
            <charset val="128"/>
          </rPr>
          <t>岩田京次</t>
        </r>
      </text>
    </comment>
    <comment ref="BG51" authorId="1" shapeId="0" xr:uid="{00000000-0006-0000-0200-000075000000}">
      <text>
        <r>
          <rPr>
            <b/>
            <sz val="9"/>
            <color indexed="81"/>
            <rFont val="ＭＳ Ｐゴシック"/>
            <family val="3"/>
            <charset val="128"/>
          </rPr>
          <t>岩田京次</t>
        </r>
      </text>
    </comment>
    <comment ref="BK51" authorId="1" shapeId="0" xr:uid="{00000000-0006-0000-0200-000076000000}">
      <text>
        <r>
          <rPr>
            <b/>
            <sz val="9"/>
            <color indexed="81"/>
            <rFont val="ＭＳ Ｐゴシック"/>
            <family val="3"/>
            <charset val="128"/>
          </rPr>
          <t>岩田京次</t>
        </r>
      </text>
    </comment>
    <comment ref="BO51" authorId="1" shapeId="0" xr:uid="{00000000-0006-0000-0200-000077000000}">
      <text>
        <r>
          <rPr>
            <b/>
            <sz val="9"/>
            <color indexed="81"/>
            <rFont val="ＭＳ Ｐゴシック"/>
            <family val="3"/>
            <charset val="128"/>
          </rPr>
          <t>岩田京次</t>
        </r>
      </text>
    </comment>
    <comment ref="BS51" authorId="1" shapeId="0" xr:uid="{00000000-0006-0000-0200-000078000000}">
      <text>
        <r>
          <rPr>
            <b/>
            <sz val="9"/>
            <color indexed="81"/>
            <rFont val="ＭＳ Ｐゴシック"/>
            <family val="3"/>
            <charset val="128"/>
          </rPr>
          <t>岩田京次</t>
        </r>
      </text>
    </comment>
    <comment ref="BW51" authorId="1" shapeId="0" xr:uid="{00000000-0006-0000-0200-000079000000}">
      <text>
        <r>
          <rPr>
            <b/>
            <sz val="9"/>
            <color indexed="81"/>
            <rFont val="ＭＳ Ｐゴシック"/>
            <family val="3"/>
            <charset val="128"/>
          </rPr>
          <t>岩田京次</t>
        </r>
      </text>
    </comment>
    <comment ref="CA51" authorId="1" shapeId="0" xr:uid="{00000000-0006-0000-0200-00007A000000}">
      <text>
        <r>
          <rPr>
            <b/>
            <sz val="9"/>
            <color indexed="81"/>
            <rFont val="ＭＳ Ｐゴシック"/>
            <family val="3"/>
            <charset val="128"/>
          </rPr>
          <t>岩田京次</t>
        </r>
      </text>
    </comment>
    <comment ref="CE51" authorId="1" shapeId="0" xr:uid="{00000000-0006-0000-0200-00007B000000}">
      <text>
        <r>
          <rPr>
            <b/>
            <sz val="9"/>
            <color indexed="81"/>
            <rFont val="ＭＳ Ｐゴシック"/>
            <family val="3"/>
            <charset val="128"/>
          </rPr>
          <t>岩田京次</t>
        </r>
      </text>
    </comment>
    <comment ref="CI51" authorId="1" shapeId="0" xr:uid="{00000000-0006-0000-0200-00007C000000}">
      <text>
        <r>
          <rPr>
            <b/>
            <sz val="9"/>
            <color indexed="81"/>
            <rFont val="ＭＳ Ｐゴシック"/>
            <family val="3"/>
            <charset val="128"/>
          </rPr>
          <t>岩田京次</t>
        </r>
      </text>
    </comment>
    <comment ref="CM51" authorId="1" shapeId="0" xr:uid="{00000000-0006-0000-0200-00007D000000}">
      <text>
        <r>
          <rPr>
            <b/>
            <sz val="9"/>
            <color indexed="81"/>
            <rFont val="ＭＳ Ｐゴシック"/>
            <family val="3"/>
            <charset val="128"/>
          </rPr>
          <t>岩田京次</t>
        </r>
      </text>
    </comment>
    <comment ref="CQ51" authorId="1" shapeId="0" xr:uid="{00000000-0006-0000-0200-00007E000000}">
      <text>
        <r>
          <rPr>
            <b/>
            <sz val="9"/>
            <color indexed="81"/>
            <rFont val="ＭＳ Ｐゴシック"/>
            <family val="3"/>
            <charset val="128"/>
          </rPr>
          <t>岩田京次</t>
        </r>
      </text>
    </comment>
    <comment ref="CU51" authorId="1" shapeId="0" xr:uid="{00000000-0006-0000-0200-00007F000000}">
      <text>
        <r>
          <rPr>
            <b/>
            <sz val="9"/>
            <color indexed="81"/>
            <rFont val="ＭＳ Ｐゴシック"/>
            <family val="3"/>
            <charset val="128"/>
          </rPr>
          <t>岩田京次</t>
        </r>
      </text>
    </comment>
    <comment ref="CY51" authorId="1" shapeId="0" xr:uid="{00000000-0006-0000-0200-000080000000}">
      <text>
        <r>
          <rPr>
            <b/>
            <sz val="9"/>
            <color indexed="81"/>
            <rFont val="ＭＳ Ｐゴシック"/>
            <family val="3"/>
            <charset val="128"/>
          </rPr>
          <t>岩田京次</t>
        </r>
      </text>
    </comment>
    <comment ref="DC51" authorId="1" shapeId="0" xr:uid="{00000000-0006-0000-0200-000081000000}">
      <text>
        <r>
          <rPr>
            <b/>
            <sz val="9"/>
            <color indexed="81"/>
            <rFont val="ＭＳ Ｐゴシック"/>
            <family val="3"/>
            <charset val="128"/>
          </rPr>
          <t>岩田京次</t>
        </r>
      </text>
    </comment>
    <comment ref="DG51" authorId="1" shapeId="0" xr:uid="{00000000-0006-0000-0200-000082000000}">
      <text>
        <r>
          <rPr>
            <b/>
            <sz val="9"/>
            <color indexed="81"/>
            <rFont val="ＭＳ Ｐゴシック"/>
            <family val="3"/>
            <charset val="128"/>
          </rPr>
          <t>岩田京次</t>
        </r>
      </text>
    </comment>
    <comment ref="DK51" authorId="1" shapeId="0" xr:uid="{00000000-0006-0000-0200-000083000000}">
      <text>
        <r>
          <rPr>
            <b/>
            <sz val="9"/>
            <color indexed="81"/>
            <rFont val="ＭＳ Ｐゴシック"/>
            <family val="3"/>
            <charset val="128"/>
          </rPr>
          <t>岩田京次</t>
        </r>
      </text>
    </comment>
    <comment ref="DO51" authorId="1" shapeId="0" xr:uid="{00000000-0006-0000-0200-000084000000}">
      <text>
        <r>
          <rPr>
            <b/>
            <sz val="9"/>
            <color indexed="81"/>
            <rFont val="ＭＳ Ｐゴシック"/>
            <family val="3"/>
            <charset val="128"/>
          </rPr>
          <t>岩田京次</t>
        </r>
      </text>
    </comment>
    <comment ref="DS51" authorId="1" shapeId="0" xr:uid="{00000000-0006-0000-0200-000085000000}">
      <text>
        <r>
          <rPr>
            <b/>
            <sz val="9"/>
            <color indexed="81"/>
            <rFont val="ＭＳ Ｐゴシック"/>
            <family val="3"/>
            <charset val="128"/>
          </rPr>
          <t>岩田京次</t>
        </r>
      </text>
    </comment>
    <comment ref="DW51" authorId="1" shapeId="0" xr:uid="{00000000-0006-0000-0200-000086000000}">
      <text>
        <r>
          <rPr>
            <b/>
            <sz val="9"/>
            <color indexed="81"/>
            <rFont val="ＭＳ Ｐゴシック"/>
            <family val="3"/>
            <charset val="128"/>
          </rPr>
          <t>岩田京次</t>
        </r>
      </text>
    </comment>
    <comment ref="EA51" authorId="1" shapeId="0" xr:uid="{00000000-0006-0000-0200-000087000000}">
      <text>
        <r>
          <rPr>
            <b/>
            <sz val="9"/>
            <color indexed="81"/>
            <rFont val="ＭＳ Ｐゴシック"/>
            <family val="3"/>
            <charset val="128"/>
          </rPr>
          <t>岩田京次</t>
        </r>
      </text>
    </comment>
    <comment ref="EE51" authorId="1" shapeId="0" xr:uid="{00000000-0006-0000-0200-000088000000}">
      <text>
        <r>
          <rPr>
            <b/>
            <sz val="9"/>
            <color indexed="81"/>
            <rFont val="ＭＳ Ｐゴシック"/>
            <family val="3"/>
            <charset val="128"/>
          </rPr>
          <t>岩田京次</t>
        </r>
      </text>
    </comment>
    <comment ref="EI51" authorId="1" shapeId="0" xr:uid="{00000000-0006-0000-0200-000089000000}">
      <text>
        <r>
          <rPr>
            <b/>
            <sz val="9"/>
            <color indexed="81"/>
            <rFont val="ＭＳ Ｐゴシック"/>
            <family val="3"/>
            <charset val="128"/>
          </rPr>
          <t>岩田京次</t>
        </r>
      </text>
    </comment>
    <comment ref="EM51" authorId="1" shapeId="0" xr:uid="{00000000-0006-0000-0200-00008A000000}">
      <text>
        <r>
          <rPr>
            <b/>
            <sz val="9"/>
            <color indexed="81"/>
            <rFont val="ＭＳ Ｐゴシック"/>
            <family val="3"/>
            <charset val="128"/>
          </rPr>
          <t>岩田京次</t>
        </r>
      </text>
    </comment>
    <comment ref="AE53" authorId="1" shapeId="0" xr:uid="{00000000-0006-0000-0200-00008B000000}">
      <text>
        <r>
          <rPr>
            <b/>
            <sz val="9"/>
            <color indexed="81"/>
            <rFont val="ＭＳ Ｐゴシック"/>
            <family val="3"/>
            <charset val="128"/>
          </rPr>
          <t>岩田京次</t>
        </r>
      </text>
    </comment>
    <comment ref="AI53" authorId="1" shapeId="0" xr:uid="{00000000-0006-0000-0200-00008C000000}">
      <text>
        <r>
          <rPr>
            <b/>
            <sz val="9"/>
            <color indexed="81"/>
            <rFont val="ＭＳ Ｐゴシック"/>
            <family val="3"/>
            <charset val="128"/>
          </rPr>
          <t>岩田京次</t>
        </r>
      </text>
    </comment>
    <comment ref="AM53" authorId="1" shapeId="0" xr:uid="{00000000-0006-0000-0200-00008D000000}">
      <text>
        <r>
          <rPr>
            <b/>
            <sz val="9"/>
            <color indexed="81"/>
            <rFont val="ＭＳ Ｐゴシック"/>
            <family val="3"/>
            <charset val="128"/>
          </rPr>
          <t>岩田京次</t>
        </r>
      </text>
    </comment>
    <comment ref="AQ53" authorId="1" shapeId="0" xr:uid="{00000000-0006-0000-0200-00008E000000}">
      <text>
        <r>
          <rPr>
            <b/>
            <sz val="9"/>
            <color indexed="81"/>
            <rFont val="ＭＳ Ｐゴシック"/>
            <family val="3"/>
            <charset val="128"/>
          </rPr>
          <t>岩田京次</t>
        </r>
      </text>
    </comment>
    <comment ref="AU53" authorId="1" shapeId="0" xr:uid="{00000000-0006-0000-0200-00008F000000}">
      <text>
        <r>
          <rPr>
            <b/>
            <sz val="9"/>
            <color indexed="81"/>
            <rFont val="ＭＳ Ｐゴシック"/>
            <family val="3"/>
            <charset val="128"/>
          </rPr>
          <t>岩田京次</t>
        </r>
      </text>
    </comment>
    <comment ref="AY53" authorId="1" shapeId="0" xr:uid="{00000000-0006-0000-0200-000090000000}">
      <text>
        <r>
          <rPr>
            <b/>
            <sz val="9"/>
            <color indexed="81"/>
            <rFont val="ＭＳ Ｐゴシック"/>
            <family val="3"/>
            <charset val="128"/>
          </rPr>
          <t>岩田京次</t>
        </r>
      </text>
    </comment>
    <comment ref="BC53" authorId="1" shapeId="0" xr:uid="{00000000-0006-0000-0200-000091000000}">
      <text>
        <r>
          <rPr>
            <b/>
            <sz val="9"/>
            <color indexed="81"/>
            <rFont val="ＭＳ Ｐゴシック"/>
            <family val="3"/>
            <charset val="128"/>
          </rPr>
          <t>岩田京次</t>
        </r>
      </text>
    </comment>
    <comment ref="BG53" authorId="1" shapeId="0" xr:uid="{00000000-0006-0000-0200-000092000000}">
      <text>
        <r>
          <rPr>
            <b/>
            <sz val="9"/>
            <color indexed="81"/>
            <rFont val="ＭＳ Ｐゴシック"/>
            <family val="3"/>
            <charset val="128"/>
          </rPr>
          <t>岩田京次</t>
        </r>
      </text>
    </comment>
    <comment ref="BK53" authorId="1" shapeId="0" xr:uid="{00000000-0006-0000-0200-000093000000}">
      <text>
        <r>
          <rPr>
            <b/>
            <sz val="9"/>
            <color indexed="81"/>
            <rFont val="ＭＳ Ｐゴシック"/>
            <family val="3"/>
            <charset val="128"/>
          </rPr>
          <t>岩田京次</t>
        </r>
      </text>
    </comment>
    <comment ref="BO53" authorId="1" shapeId="0" xr:uid="{00000000-0006-0000-0200-000094000000}">
      <text>
        <r>
          <rPr>
            <b/>
            <sz val="9"/>
            <color indexed="81"/>
            <rFont val="ＭＳ Ｐゴシック"/>
            <family val="3"/>
            <charset val="128"/>
          </rPr>
          <t>岩田京次</t>
        </r>
      </text>
    </comment>
    <comment ref="BS53" authorId="1" shapeId="0" xr:uid="{00000000-0006-0000-0200-000095000000}">
      <text>
        <r>
          <rPr>
            <b/>
            <sz val="9"/>
            <color indexed="81"/>
            <rFont val="ＭＳ Ｐゴシック"/>
            <family val="3"/>
            <charset val="128"/>
          </rPr>
          <t>岩田京次</t>
        </r>
      </text>
    </comment>
    <comment ref="BW53" authorId="1" shapeId="0" xr:uid="{00000000-0006-0000-0200-000096000000}">
      <text>
        <r>
          <rPr>
            <b/>
            <sz val="9"/>
            <color indexed="81"/>
            <rFont val="ＭＳ Ｐゴシック"/>
            <family val="3"/>
            <charset val="128"/>
          </rPr>
          <t>岩田京次</t>
        </r>
      </text>
    </comment>
    <comment ref="CA53" authorId="1" shapeId="0" xr:uid="{00000000-0006-0000-0200-000097000000}">
      <text>
        <r>
          <rPr>
            <b/>
            <sz val="9"/>
            <color indexed="81"/>
            <rFont val="ＭＳ Ｐゴシック"/>
            <family val="3"/>
            <charset val="128"/>
          </rPr>
          <t>岩田京次</t>
        </r>
      </text>
    </comment>
    <comment ref="CE53" authorId="1" shapeId="0" xr:uid="{00000000-0006-0000-0200-000098000000}">
      <text>
        <r>
          <rPr>
            <b/>
            <sz val="9"/>
            <color indexed="81"/>
            <rFont val="ＭＳ Ｐゴシック"/>
            <family val="3"/>
            <charset val="128"/>
          </rPr>
          <t>岩田京次</t>
        </r>
      </text>
    </comment>
    <comment ref="CI53" authorId="1" shapeId="0" xr:uid="{00000000-0006-0000-0200-000099000000}">
      <text>
        <r>
          <rPr>
            <b/>
            <sz val="9"/>
            <color indexed="81"/>
            <rFont val="ＭＳ Ｐゴシック"/>
            <family val="3"/>
            <charset val="128"/>
          </rPr>
          <t>岩田京次</t>
        </r>
      </text>
    </comment>
    <comment ref="CM53" authorId="1" shapeId="0" xr:uid="{00000000-0006-0000-0200-00009A000000}">
      <text>
        <r>
          <rPr>
            <b/>
            <sz val="9"/>
            <color indexed="81"/>
            <rFont val="ＭＳ Ｐゴシック"/>
            <family val="3"/>
            <charset val="128"/>
          </rPr>
          <t>岩田京次</t>
        </r>
      </text>
    </comment>
    <comment ref="CQ53" authorId="1" shapeId="0" xr:uid="{00000000-0006-0000-0200-00009B000000}">
      <text>
        <r>
          <rPr>
            <b/>
            <sz val="9"/>
            <color indexed="81"/>
            <rFont val="ＭＳ Ｐゴシック"/>
            <family val="3"/>
            <charset val="128"/>
          </rPr>
          <t>岩田京次</t>
        </r>
      </text>
    </comment>
    <comment ref="CU53" authorId="1" shapeId="0" xr:uid="{00000000-0006-0000-0200-00009C000000}">
      <text>
        <r>
          <rPr>
            <b/>
            <sz val="9"/>
            <color indexed="81"/>
            <rFont val="ＭＳ Ｐゴシック"/>
            <family val="3"/>
            <charset val="128"/>
          </rPr>
          <t>岩田京次</t>
        </r>
      </text>
    </comment>
    <comment ref="CY53" authorId="1" shapeId="0" xr:uid="{00000000-0006-0000-0200-00009D000000}">
      <text>
        <r>
          <rPr>
            <b/>
            <sz val="9"/>
            <color indexed="81"/>
            <rFont val="ＭＳ Ｐゴシック"/>
            <family val="3"/>
            <charset val="128"/>
          </rPr>
          <t>岩田京次</t>
        </r>
      </text>
    </comment>
    <comment ref="DC53" authorId="1" shapeId="0" xr:uid="{00000000-0006-0000-0200-00009E000000}">
      <text>
        <r>
          <rPr>
            <b/>
            <sz val="9"/>
            <color indexed="81"/>
            <rFont val="ＭＳ Ｐゴシック"/>
            <family val="3"/>
            <charset val="128"/>
          </rPr>
          <t>岩田京次</t>
        </r>
      </text>
    </comment>
    <comment ref="DG53" authorId="1" shapeId="0" xr:uid="{00000000-0006-0000-0200-00009F000000}">
      <text>
        <r>
          <rPr>
            <b/>
            <sz val="9"/>
            <color indexed="81"/>
            <rFont val="ＭＳ Ｐゴシック"/>
            <family val="3"/>
            <charset val="128"/>
          </rPr>
          <t>岩田京次</t>
        </r>
      </text>
    </comment>
    <comment ref="DK53" authorId="1" shapeId="0" xr:uid="{00000000-0006-0000-0200-0000A0000000}">
      <text>
        <r>
          <rPr>
            <b/>
            <sz val="9"/>
            <color indexed="81"/>
            <rFont val="ＭＳ Ｐゴシック"/>
            <family val="3"/>
            <charset val="128"/>
          </rPr>
          <t>岩田京次</t>
        </r>
      </text>
    </comment>
    <comment ref="DO53" authorId="1" shapeId="0" xr:uid="{00000000-0006-0000-0200-0000A1000000}">
      <text>
        <r>
          <rPr>
            <b/>
            <sz val="9"/>
            <color indexed="81"/>
            <rFont val="ＭＳ Ｐゴシック"/>
            <family val="3"/>
            <charset val="128"/>
          </rPr>
          <t>岩田京次</t>
        </r>
      </text>
    </comment>
    <comment ref="DS53" authorId="1" shapeId="0" xr:uid="{00000000-0006-0000-0200-0000A2000000}">
      <text>
        <r>
          <rPr>
            <b/>
            <sz val="9"/>
            <color indexed="81"/>
            <rFont val="ＭＳ Ｐゴシック"/>
            <family val="3"/>
            <charset val="128"/>
          </rPr>
          <t>岩田京次</t>
        </r>
      </text>
    </comment>
    <comment ref="DW53" authorId="1" shapeId="0" xr:uid="{00000000-0006-0000-0200-0000A3000000}">
      <text>
        <r>
          <rPr>
            <b/>
            <sz val="9"/>
            <color indexed="81"/>
            <rFont val="ＭＳ Ｐゴシック"/>
            <family val="3"/>
            <charset val="128"/>
          </rPr>
          <t>岩田京次</t>
        </r>
      </text>
    </comment>
    <comment ref="EA53" authorId="1" shapeId="0" xr:uid="{00000000-0006-0000-0200-0000A4000000}">
      <text>
        <r>
          <rPr>
            <b/>
            <sz val="9"/>
            <color indexed="81"/>
            <rFont val="ＭＳ Ｐゴシック"/>
            <family val="3"/>
            <charset val="128"/>
          </rPr>
          <t>岩田京次</t>
        </r>
      </text>
    </comment>
    <comment ref="EE53" authorId="1" shapeId="0" xr:uid="{00000000-0006-0000-0200-0000A5000000}">
      <text>
        <r>
          <rPr>
            <b/>
            <sz val="9"/>
            <color indexed="81"/>
            <rFont val="ＭＳ Ｐゴシック"/>
            <family val="3"/>
            <charset val="128"/>
          </rPr>
          <t>岩田京次</t>
        </r>
      </text>
    </comment>
    <comment ref="EI53" authorId="1" shapeId="0" xr:uid="{00000000-0006-0000-0200-0000A6000000}">
      <text>
        <r>
          <rPr>
            <b/>
            <sz val="9"/>
            <color indexed="81"/>
            <rFont val="ＭＳ Ｐゴシック"/>
            <family val="3"/>
            <charset val="128"/>
          </rPr>
          <t>岩田京次</t>
        </r>
      </text>
    </comment>
    <comment ref="EM53" authorId="1" shapeId="0" xr:uid="{00000000-0006-0000-0200-0000A7000000}">
      <text>
        <r>
          <rPr>
            <b/>
            <sz val="9"/>
            <color indexed="81"/>
            <rFont val="ＭＳ Ｐゴシック"/>
            <family val="3"/>
            <charset val="128"/>
          </rPr>
          <t>岩田京次</t>
        </r>
      </text>
    </comment>
    <comment ref="AR56" authorId="2" shapeId="0" xr:uid="{00000000-0006-0000-0200-0000A8000000}">
      <text>
        <r>
          <rPr>
            <b/>
            <sz val="9"/>
            <color indexed="81"/>
            <rFont val="ＭＳ Ｐゴシック"/>
            <family val="3"/>
            <charset val="128"/>
          </rPr>
          <t xml:space="preserve"> :</t>
        </r>
        <r>
          <rPr>
            <sz val="9"/>
            <color indexed="81"/>
            <rFont val="ＭＳ Ｐゴシック"/>
            <family val="3"/>
            <charset val="128"/>
          </rPr>
          <t xml:space="preserve">
</t>
        </r>
      </text>
    </comment>
    <comment ref="AE63" authorId="1" shapeId="0" xr:uid="{00000000-0006-0000-0200-0000A9000000}">
      <text>
        <r>
          <rPr>
            <sz val="9"/>
            <color indexed="81"/>
            <rFont val="ＭＳ Ｐゴシック"/>
            <family val="3"/>
            <charset val="128"/>
          </rPr>
          <t xml:space="preserve">岩田京次
</t>
        </r>
      </text>
    </comment>
    <comment ref="AI63" authorId="1" shapeId="0" xr:uid="{00000000-0006-0000-0200-0000AA000000}">
      <text>
        <r>
          <rPr>
            <sz val="9"/>
            <color indexed="81"/>
            <rFont val="ＭＳ Ｐゴシック"/>
            <family val="3"/>
            <charset val="128"/>
          </rPr>
          <t xml:space="preserve">岩田京次
</t>
        </r>
      </text>
    </comment>
    <comment ref="AM63" authorId="1" shapeId="0" xr:uid="{00000000-0006-0000-0200-0000AB000000}">
      <text>
        <r>
          <rPr>
            <sz val="9"/>
            <color indexed="81"/>
            <rFont val="ＭＳ Ｐゴシック"/>
            <family val="3"/>
            <charset val="128"/>
          </rPr>
          <t xml:space="preserve">岩田京次
</t>
        </r>
      </text>
    </comment>
    <comment ref="AQ63" authorId="1" shapeId="0" xr:uid="{00000000-0006-0000-0200-0000AC000000}">
      <text>
        <r>
          <rPr>
            <sz val="9"/>
            <color indexed="81"/>
            <rFont val="ＭＳ Ｐゴシック"/>
            <family val="3"/>
            <charset val="128"/>
          </rPr>
          <t xml:space="preserve">岩田京次
</t>
        </r>
      </text>
    </comment>
    <comment ref="AU63" authorId="1" shapeId="0" xr:uid="{00000000-0006-0000-0200-0000AD000000}">
      <text>
        <r>
          <rPr>
            <sz val="9"/>
            <color indexed="81"/>
            <rFont val="ＭＳ Ｐゴシック"/>
            <family val="3"/>
            <charset val="128"/>
          </rPr>
          <t xml:space="preserve">岩田京次
</t>
        </r>
      </text>
    </comment>
    <comment ref="BQ63" authorId="2" shapeId="0" xr:uid="{00000000-0006-0000-0200-0000AE000000}">
      <text>
        <r>
          <rPr>
            <b/>
            <sz val="9"/>
            <color indexed="81"/>
            <rFont val="ＭＳ Ｐゴシック"/>
            <family val="3"/>
            <charset val="128"/>
          </rPr>
          <t xml:space="preserve"> :</t>
        </r>
        <r>
          <rPr>
            <sz val="9"/>
            <color indexed="81"/>
            <rFont val="ＭＳ Ｐゴシック"/>
            <family val="3"/>
            <charset val="128"/>
          </rPr>
          <t xml:space="preserve">
</t>
        </r>
      </text>
    </comment>
    <comment ref="DX63" authorId="2" shapeId="0" xr:uid="{00000000-0006-0000-0200-0000AF000000}">
      <text>
        <r>
          <rPr>
            <b/>
            <sz val="9"/>
            <color indexed="81"/>
            <rFont val="ＭＳ Ｐゴシック"/>
            <family val="3"/>
            <charset val="128"/>
          </rPr>
          <t xml:space="preserve"> :</t>
        </r>
        <r>
          <rPr>
            <sz val="9"/>
            <color indexed="81"/>
            <rFont val="ＭＳ Ｐゴシック"/>
            <family val="3"/>
            <charset val="128"/>
          </rPr>
          <t xml:space="preserve">
</t>
        </r>
      </text>
    </comment>
    <comment ref="AE69" authorId="1" shapeId="0" xr:uid="{00000000-0006-0000-0200-0000B0000000}">
      <text>
        <r>
          <rPr>
            <b/>
            <sz val="9"/>
            <color indexed="81"/>
            <rFont val="ＭＳ Ｐゴシック"/>
            <family val="3"/>
            <charset val="128"/>
          </rPr>
          <t>岩田京次</t>
        </r>
      </text>
    </comment>
    <comment ref="AI69" authorId="1" shapeId="0" xr:uid="{00000000-0006-0000-0200-0000B1000000}">
      <text>
        <r>
          <rPr>
            <b/>
            <sz val="9"/>
            <color indexed="81"/>
            <rFont val="ＭＳ Ｐゴシック"/>
            <family val="3"/>
            <charset val="128"/>
          </rPr>
          <t>岩田京次</t>
        </r>
      </text>
    </comment>
    <comment ref="AM69" authorId="1" shapeId="0" xr:uid="{00000000-0006-0000-0200-0000B2000000}">
      <text>
        <r>
          <rPr>
            <b/>
            <sz val="9"/>
            <color indexed="81"/>
            <rFont val="ＭＳ Ｐゴシック"/>
            <family val="3"/>
            <charset val="128"/>
          </rPr>
          <t>岩田京次</t>
        </r>
      </text>
    </comment>
    <comment ref="AT69" authorId="1" shapeId="0" xr:uid="{00000000-0006-0000-0200-0000B3000000}">
      <text>
        <r>
          <rPr>
            <b/>
            <sz val="9"/>
            <color indexed="81"/>
            <rFont val="ＭＳ Ｐゴシック"/>
            <family val="3"/>
            <charset val="128"/>
          </rPr>
          <t>岩田京次</t>
        </r>
      </text>
    </comment>
    <comment ref="AX69" authorId="1" shapeId="0" xr:uid="{00000000-0006-0000-0200-0000B4000000}">
      <text>
        <r>
          <rPr>
            <b/>
            <sz val="9"/>
            <color indexed="81"/>
            <rFont val="ＭＳ Ｐゴシック"/>
            <family val="3"/>
            <charset val="128"/>
          </rPr>
          <t>岩田京次</t>
        </r>
      </text>
    </comment>
    <comment ref="BB69" authorId="1" shapeId="0" xr:uid="{00000000-0006-0000-0200-0000B5000000}">
      <text>
        <r>
          <rPr>
            <b/>
            <sz val="9"/>
            <color indexed="81"/>
            <rFont val="ＭＳ Ｐゴシック"/>
            <family val="3"/>
            <charset val="128"/>
          </rPr>
          <t>岩田京次</t>
        </r>
      </text>
    </comment>
    <comment ref="BF69" authorId="1" shapeId="0" xr:uid="{00000000-0006-0000-0200-0000B6000000}">
      <text>
        <r>
          <rPr>
            <b/>
            <sz val="9"/>
            <color indexed="81"/>
            <rFont val="ＭＳ Ｐゴシック"/>
            <family val="3"/>
            <charset val="128"/>
          </rPr>
          <t>岩田京次</t>
        </r>
      </text>
    </comment>
    <comment ref="CQ69" authorId="1" shapeId="0" xr:uid="{00000000-0006-0000-0200-0000B7000000}">
      <text>
        <r>
          <rPr>
            <b/>
            <sz val="9"/>
            <color indexed="81"/>
            <rFont val="ＭＳ Ｐゴシック"/>
            <family val="3"/>
            <charset val="128"/>
          </rPr>
          <t>岩田京次</t>
        </r>
      </text>
    </comment>
    <comment ref="CU69" authorId="1" shapeId="0" xr:uid="{00000000-0006-0000-0200-0000B8000000}">
      <text>
        <r>
          <rPr>
            <b/>
            <sz val="9"/>
            <color indexed="81"/>
            <rFont val="ＭＳ Ｐゴシック"/>
            <family val="3"/>
            <charset val="128"/>
          </rPr>
          <t>岩田京次</t>
        </r>
      </text>
    </comment>
    <comment ref="CY69" authorId="1" shapeId="0" xr:uid="{00000000-0006-0000-0200-0000B9000000}">
      <text>
        <r>
          <rPr>
            <b/>
            <sz val="9"/>
            <color indexed="81"/>
            <rFont val="ＭＳ Ｐゴシック"/>
            <family val="3"/>
            <charset val="128"/>
          </rPr>
          <t>岩田京次</t>
        </r>
      </text>
    </comment>
    <comment ref="DC69" authorId="1" shapeId="0" xr:uid="{00000000-0006-0000-0200-0000BA000000}">
      <text>
        <r>
          <rPr>
            <b/>
            <sz val="9"/>
            <color indexed="81"/>
            <rFont val="ＭＳ Ｐゴシック"/>
            <family val="3"/>
            <charset val="128"/>
          </rPr>
          <t>岩田京次</t>
        </r>
      </text>
    </comment>
    <comment ref="DG69" authorId="1" shapeId="0" xr:uid="{00000000-0006-0000-0200-0000BB000000}">
      <text>
        <r>
          <rPr>
            <b/>
            <sz val="9"/>
            <color indexed="81"/>
            <rFont val="ＭＳ Ｐゴシック"/>
            <family val="3"/>
            <charset val="128"/>
          </rPr>
          <t>岩田京次</t>
        </r>
      </text>
    </comment>
    <comment ref="DK69" authorId="1" shapeId="0" xr:uid="{00000000-0006-0000-0200-0000BC000000}">
      <text>
        <r>
          <rPr>
            <b/>
            <sz val="9"/>
            <color indexed="81"/>
            <rFont val="ＭＳ Ｐゴシック"/>
            <family val="3"/>
            <charset val="128"/>
          </rPr>
          <t>岩田京次</t>
        </r>
      </text>
    </comment>
    <comment ref="DO69" authorId="1" shapeId="0" xr:uid="{00000000-0006-0000-0200-0000BD000000}">
      <text>
        <r>
          <rPr>
            <b/>
            <sz val="9"/>
            <color indexed="81"/>
            <rFont val="ＭＳ Ｐゴシック"/>
            <family val="3"/>
            <charset val="128"/>
          </rPr>
          <t>岩田京次</t>
        </r>
      </text>
    </comment>
    <comment ref="DS69" authorId="1" shapeId="0" xr:uid="{00000000-0006-0000-0200-0000BE000000}">
      <text>
        <r>
          <rPr>
            <b/>
            <sz val="9"/>
            <color indexed="81"/>
            <rFont val="ＭＳ Ｐゴシック"/>
            <family val="3"/>
            <charset val="128"/>
          </rPr>
          <t>岩田京次</t>
        </r>
      </text>
    </comment>
    <comment ref="DW69" authorId="1" shapeId="0" xr:uid="{00000000-0006-0000-0200-0000BF000000}">
      <text>
        <r>
          <rPr>
            <b/>
            <sz val="9"/>
            <color indexed="81"/>
            <rFont val="ＭＳ Ｐゴシック"/>
            <family val="3"/>
            <charset val="128"/>
          </rPr>
          <t>岩田京次</t>
        </r>
      </text>
    </comment>
    <comment ref="EA69" authorId="1" shapeId="0" xr:uid="{00000000-0006-0000-0200-0000C0000000}">
      <text>
        <r>
          <rPr>
            <b/>
            <sz val="9"/>
            <color indexed="81"/>
            <rFont val="ＭＳ Ｐゴシック"/>
            <family val="3"/>
            <charset val="128"/>
          </rPr>
          <t>岩田京次</t>
        </r>
      </text>
    </comment>
    <comment ref="EE69" authorId="1" shapeId="0" xr:uid="{00000000-0006-0000-0200-0000C1000000}">
      <text>
        <r>
          <rPr>
            <b/>
            <sz val="9"/>
            <color indexed="81"/>
            <rFont val="ＭＳ Ｐゴシック"/>
            <family val="3"/>
            <charset val="128"/>
          </rPr>
          <t>岩田京次</t>
        </r>
      </text>
    </comment>
    <comment ref="EI69" authorId="1" shapeId="0" xr:uid="{00000000-0006-0000-0200-0000C2000000}">
      <text>
        <r>
          <rPr>
            <b/>
            <sz val="9"/>
            <color indexed="81"/>
            <rFont val="ＭＳ Ｐゴシック"/>
            <family val="3"/>
            <charset val="128"/>
          </rPr>
          <t>岩田京次</t>
        </r>
      </text>
    </comment>
    <comment ref="EM69" authorId="1" shapeId="0" xr:uid="{00000000-0006-0000-0200-0000C3000000}">
      <text>
        <r>
          <rPr>
            <b/>
            <sz val="9"/>
            <color indexed="81"/>
            <rFont val="ＭＳ Ｐゴシック"/>
            <family val="3"/>
            <charset val="128"/>
          </rPr>
          <t>岩田京次</t>
        </r>
      </text>
    </comment>
    <comment ref="AE72" authorId="1" shapeId="0" xr:uid="{00000000-0006-0000-0200-0000C4000000}">
      <text>
        <r>
          <rPr>
            <b/>
            <sz val="9"/>
            <color indexed="81"/>
            <rFont val="ＭＳ Ｐゴシック"/>
            <family val="3"/>
            <charset val="128"/>
          </rPr>
          <t>岩田京次</t>
        </r>
      </text>
    </comment>
    <comment ref="AI72" authorId="1" shapeId="0" xr:uid="{00000000-0006-0000-0200-0000C5000000}">
      <text>
        <r>
          <rPr>
            <b/>
            <sz val="9"/>
            <color indexed="81"/>
            <rFont val="ＭＳ Ｐゴシック"/>
            <family val="3"/>
            <charset val="128"/>
          </rPr>
          <t>岩田京次</t>
        </r>
      </text>
    </comment>
    <comment ref="AM72" authorId="1" shapeId="0" xr:uid="{00000000-0006-0000-0200-0000C6000000}">
      <text>
        <r>
          <rPr>
            <b/>
            <sz val="9"/>
            <color indexed="81"/>
            <rFont val="ＭＳ Ｐゴシック"/>
            <family val="3"/>
            <charset val="128"/>
          </rPr>
          <t>岩田京次</t>
        </r>
      </text>
    </comment>
    <comment ref="AQ72" authorId="1" shapeId="0" xr:uid="{00000000-0006-0000-0200-0000C7000000}">
      <text>
        <r>
          <rPr>
            <b/>
            <sz val="9"/>
            <color indexed="81"/>
            <rFont val="ＭＳ Ｐゴシック"/>
            <family val="3"/>
            <charset val="128"/>
          </rPr>
          <t>岩田京次</t>
        </r>
      </text>
    </comment>
    <comment ref="AU72" authorId="1" shapeId="0" xr:uid="{00000000-0006-0000-0200-0000C8000000}">
      <text>
        <r>
          <rPr>
            <b/>
            <sz val="9"/>
            <color indexed="81"/>
            <rFont val="ＭＳ Ｐゴシック"/>
            <family val="3"/>
            <charset val="128"/>
          </rPr>
          <t>岩田京次</t>
        </r>
      </text>
    </comment>
    <comment ref="AY72" authorId="1" shapeId="0" xr:uid="{00000000-0006-0000-0200-0000C9000000}">
      <text>
        <r>
          <rPr>
            <b/>
            <sz val="9"/>
            <color indexed="81"/>
            <rFont val="ＭＳ Ｐゴシック"/>
            <family val="3"/>
            <charset val="128"/>
          </rPr>
          <t>岩田京次</t>
        </r>
      </text>
    </comment>
    <comment ref="BC72" authorId="1" shapeId="0" xr:uid="{00000000-0006-0000-0200-0000CA000000}">
      <text>
        <r>
          <rPr>
            <b/>
            <sz val="9"/>
            <color indexed="81"/>
            <rFont val="ＭＳ Ｐゴシック"/>
            <family val="3"/>
            <charset val="128"/>
          </rPr>
          <t>岩田京次</t>
        </r>
      </text>
    </comment>
    <comment ref="BG72" authorId="1" shapeId="0" xr:uid="{00000000-0006-0000-0200-0000CB000000}">
      <text>
        <r>
          <rPr>
            <b/>
            <sz val="9"/>
            <color indexed="81"/>
            <rFont val="ＭＳ Ｐゴシック"/>
            <family val="3"/>
            <charset val="128"/>
          </rPr>
          <t>岩田京次</t>
        </r>
      </text>
    </comment>
    <comment ref="BK72" authorId="1" shapeId="0" xr:uid="{00000000-0006-0000-0200-0000CC000000}">
      <text>
        <r>
          <rPr>
            <b/>
            <sz val="9"/>
            <color indexed="81"/>
            <rFont val="ＭＳ Ｐゴシック"/>
            <family val="3"/>
            <charset val="128"/>
          </rPr>
          <t>岩田京次</t>
        </r>
      </text>
    </comment>
    <comment ref="BO72" authorId="1" shapeId="0" xr:uid="{00000000-0006-0000-0200-0000CD000000}">
      <text>
        <r>
          <rPr>
            <b/>
            <sz val="9"/>
            <color indexed="81"/>
            <rFont val="ＭＳ Ｐゴシック"/>
            <family val="3"/>
            <charset val="128"/>
          </rPr>
          <t>岩田京次</t>
        </r>
      </text>
    </comment>
    <comment ref="BS72" authorId="1" shapeId="0" xr:uid="{00000000-0006-0000-0200-0000CE000000}">
      <text>
        <r>
          <rPr>
            <b/>
            <sz val="9"/>
            <color indexed="81"/>
            <rFont val="ＭＳ Ｐゴシック"/>
            <family val="3"/>
            <charset val="128"/>
          </rPr>
          <t>岩田京次</t>
        </r>
      </text>
    </comment>
    <comment ref="BW72" authorId="1" shapeId="0" xr:uid="{00000000-0006-0000-0200-0000CF000000}">
      <text>
        <r>
          <rPr>
            <b/>
            <sz val="9"/>
            <color indexed="81"/>
            <rFont val="ＭＳ Ｐゴシック"/>
            <family val="3"/>
            <charset val="128"/>
          </rPr>
          <t>岩田京次</t>
        </r>
      </text>
    </comment>
    <comment ref="CA72" authorId="1" shapeId="0" xr:uid="{00000000-0006-0000-0200-0000D0000000}">
      <text>
        <r>
          <rPr>
            <b/>
            <sz val="9"/>
            <color indexed="81"/>
            <rFont val="ＭＳ Ｐゴシック"/>
            <family val="3"/>
            <charset val="128"/>
          </rPr>
          <t>岩田京次</t>
        </r>
      </text>
    </comment>
    <comment ref="CE72" authorId="1" shapeId="0" xr:uid="{00000000-0006-0000-0200-0000D1000000}">
      <text>
        <r>
          <rPr>
            <b/>
            <sz val="9"/>
            <color indexed="81"/>
            <rFont val="ＭＳ Ｐゴシック"/>
            <family val="3"/>
            <charset val="128"/>
          </rPr>
          <t>岩田京次</t>
        </r>
      </text>
    </comment>
    <comment ref="CI72" authorId="1" shapeId="0" xr:uid="{00000000-0006-0000-0200-0000D2000000}">
      <text>
        <r>
          <rPr>
            <b/>
            <sz val="9"/>
            <color indexed="81"/>
            <rFont val="ＭＳ Ｐゴシック"/>
            <family val="3"/>
            <charset val="128"/>
          </rPr>
          <t>岩田京次</t>
        </r>
      </text>
    </comment>
    <comment ref="CM72" authorId="1" shapeId="0" xr:uid="{00000000-0006-0000-0200-0000D3000000}">
      <text>
        <r>
          <rPr>
            <b/>
            <sz val="9"/>
            <color indexed="81"/>
            <rFont val="ＭＳ Ｐゴシック"/>
            <family val="3"/>
            <charset val="128"/>
          </rPr>
          <t>岩田京次</t>
        </r>
      </text>
    </comment>
    <comment ref="CQ72" authorId="1" shapeId="0" xr:uid="{00000000-0006-0000-0200-0000D4000000}">
      <text>
        <r>
          <rPr>
            <b/>
            <sz val="9"/>
            <color indexed="81"/>
            <rFont val="ＭＳ Ｐゴシック"/>
            <family val="3"/>
            <charset val="128"/>
          </rPr>
          <t>岩田京次</t>
        </r>
      </text>
    </comment>
    <comment ref="CU72" authorId="1" shapeId="0" xr:uid="{00000000-0006-0000-0200-0000D5000000}">
      <text>
        <r>
          <rPr>
            <b/>
            <sz val="9"/>
            <color indexed="81"/>
            <rFont val="ＭＳ Ｐゴシック"/>
            <family val="3"/>
            <charset val="128"/>
          </rPr>
          <t>岩田京次</t>
        </r>
      </text>
    </comment>
    <comment ref="CY72" authorId="1" shapeId="0" xr:uid="{00000000-0006-0000-0200-0000D6000000}">
      <text>
        <r>
          <rPr>
            <b/>
            <sz val="9"/>
            <color indexed="81"/>
            <rFont val="ＭＳ Ｐゴシック"/>
            <family val="3"/>
            <charset val="128"/>
          </rPr>
          <t>岩田京次</t>
        </r>
      </text>
    </comment>
    <comment ref="DC72" authorId="1" shapeId="0" xr:uid="{00000000-0006-0000-0200-0000D7000000}">
      <text>
        <r>
          <rPr>
            <b/>
            <sz val="9"/>
            <color indexed="81"/>
            <rFont val="ＭＳ Ｐゴシック"/>
            <family val="3"/>
            <charset val="128"/>
          </rPr>
          <t>岩田京次</t>
        </r>
      </text>
    </comment>
    <comment ref="DG72" authorId="1" shapeId="0" xr:uid="{00000000-0006-0000-0200-0000D8000000}">
      <text>
        <r>
          <rPr>
            <b/>
            <sz val="9"/>
            <color indexed="81"/>
            <rFont val="ＭＳ Ｐゴシック"/>
            <family val="3"/>
            <charset val="128"/>
          </rPr>
          <t>岩田京次</t>
        </r>
      </text>
    </comment>
    <comment ref="DK72" authorId="1" shapeId="0" xr:uid="{00000000-0006-0000-0200-0000D9000000}">
      <text>
        <r>
          <rPr>
            <b/>
            <sz val="9"/>
            <color indexed="81"/>
            <rFont val="ＭＳ Ｐゴシック"/>
            <family val="3"/>
            <charset val="128"/>
          </rPr>
          <t>岩田京次</t>
        </r>
      </text>
    </comment>
    <comment ref="DO72" authorId="1" shapeId="0" xr:uid="{00000000-0006-0000-0200-0000DA000000}">
      <text>
        <r>
          <rPr>
            <b/>
            <sz val="9"/>
            <color indexed="81"/>
            <rFont val="ＭＳ Ｐゴシック"/>
            <family val="3"/>
            <charset val="128"/>
          </rPr>
          <t>岩田京次</t>
        </r>
      </text>
    </comment>
    <comment ref="DS72" authorId="1" shapeId="0" xr:uid="{00000000-0006-0000-0200-0000DB000000}">
      <text>
        <r>
          <rPr>
            <b/>
            <sz val="9"/>
            <color indexed="81"/>
            <rFont val="ＭＳ Ｐゴシック"/>
            <family val="3"/>
            <charset val="128"/>
          </rPr>
          <t>岩田京次</t>
        </r>
      </text>
    </comment>
    <comment ref="DW72" authorId="1" shapeId="0" xr:uid="{00000000-0006-0000-0200-0000DC000000}">
      <text>
        <r>
          <rPr>
            <b/>
            <sz val="9"/>
            <color indexed="81"/>
            <rFont val="ＭＳ Ｐゴシック"/>
            <family val="3"/>
            <charset val="128"/>
          </rPr>
          <t>岩田京次</t>
        </r>
      </text>
    </comment>
    <comment ref="EA72" authorId="1" shapeId="0" xr:uid="{00000000-0006-0000-0200-0000DD000000}">
      <text>
        <r>
          <rPr>
            <b/>
            <sz val="9"/>
            <color indexed="81"/>
            <rFont val="ＭＳ Ｐゴシック"/>
            <family val="3"/>
            <charset val="128"/>
          </rPr>
          <t>岩田京次</t>
        </r>
      </text>
    </comment>
    <comment ref="EE72" authorId="1" shapeId="0" xr:uid="{00000000-0006-0000-0200-0000DE000000}">
      <text>
        <r>
          <rPr>
            <b/>
            <sz val="9"/>
            <color indexed="81"/>
            <rFont val="ＭＳ Ｐゴシック"/>
            <family val="3"/>
            <charset val="128"/>
          </rPr>
          <t>岩田京次</t>
        </r>
      </text>
    </comment>
    <comment ref="EI72" authorId="1" shapeId="0" xr:uid="{00000000-0006-0000-0200-0000DF000000}">
      <text>
        <r>
          <rPr>
            <b/>
            <sz val="9"/>
            <color indexed="81"/>
            <rFont val="ＭＳ Ｐゴシック"/>
            <family val="3"/>
            <charset val="128"/>
          </rPr>
          <t>岩田京次</t>
        </r>
      </text>
    </comment>
    <comment ref="EM72" authorId="1" shapeId="0" xr:uid="{00000000-0006-0000-0200-0000E0000000}">
      <text>
        <r>
          <rPr>
            <b/>
            <sz val="9"/>
            <color indexed="81"/>
            <rFont val="ＭＳ Ｐゴシック"/>
            <family val="3"/>
            <charset val="128"/>
          </rPr>
          <t>岩田京次</t>
        </r>
      </text>
    </comment>
    <comment ref="AE74" authorId="1" shapeId="0" xr:uid="{00000000-0006-0000-0200-0000E1000000}">
      <text>
        <r>
          <rPr>
            <b/>
            <sz val="9"/>
            <color indexed="81"/>
            <rFont val="ＭＳ Ｐゴシック"/>
            <family val="3"/>
            <charset val="128"/>
          </rPr>
          <t>岩田京次</t>
        </r>
      </text>
    </comment>
    <comment ref="AI74" authorId="1" shapeId="0" xr:uid="{00000000-0006-0000-0200-0000E2000000}">
      <text>
        <r>
          <rPr>
            <b/>
            <sz val="9"/>
            <color indexed="81"/>
            <rFont val="ＭＳ Ｐゴシック"/>
            <family val="3"/>
            <charset val="128"/>
          </rPr>
          <t>岩田京次</t>
        </r>
      </text>
    </comment>
    <comment ref="AM74" authorId="1" shapeId="0" xr:uid="{00000000-0006-0000-0200-0000E3000000}">
      <text>
        <r>
          <rPr>
            <b/>
            <sz val="9"/>
            <color indexed="81"/>
            <rFont val="ＭＳ Ｐゴシック"/>
            <family val="3"/>
            <charset val="128"/>
          </rPr>
          <t>岩田京次</t>
        </r>
      </text>
    </comment>
    <comment ref="AQ74" authorId="1" shapeId="0" xr:uid="{00000000-0006-0000-0200-0000E4000000}">
      <text>
        <r>
          <rPr>
            <b/>
            <sz val="9"/>
            <color indexed="81"/>
            <rFont val="ＭＳ Ｐゴシック"/>
            <family val="3"/>
            <charset val="128"/>
          </rPr>
          <t>岩田京次</t>
        </r>
      </text>
    </comment>
    <comment ref="AU74" authorId="1" shapeId="0" xr:uid="{00000000-0006-0000-0200-0000E5000000}">
      <text>
        <r>
          <rPr>
            <b/>
            <sz val="9"/>
            <color indexed="81"/>
            <rFont val="ＭＳ Ｐゴシック"/>
            <family val="3"/>
            <charset val="128"/>
          </rPr>
          <t>岩田京次</t>
        </r>
      </text>
    </comment>
    <comment ref="AY74" authorId="1" shapeId="0" xr:uid="{00000000-0006-0000-0200-0000E6000000}">
      <text>
        <r>
          <rPr>
            <b/>
            <sz val="9"/>
            <color indexed="81"/>
            <rFont val="ＭＳ Ｐゴシック"/>
            <family val="3"/>
            <charset val="128"/>
          </rPr>
          <t>岩田京次</t>
        </r>
      </text>
    </comment>
    <comment ref="BC74" authorId="1" shapeId="0" xr:uid="{00000000-0006-0000-0200-0000E7000000}">
      <text>
        <r>
          <rPr>
            <b/>
            <sz val="9"/>
            <color indexed="81"/>
            <rFont val="ＭＳ Ｐゴシック"/>
            <family val="3"/>
            <charset val="128"/>
          </rPr>
          <t>岩田京次</t>
        </r>
      </text>
    </comment>
    <comment ref="BG74" authorId="1" shapeId="0" xr:uid="{00000000-0006-0000-0200-0000E8000000}">
      <text>
        <r>
          <rPr>
            <b/>
            <sz val="9"/>
            <color indexed="81"/>
            <rFont val="ＭＳ Ｐゴシック"/>
            <family val="3"/>
            <charset val="128"/>
          </rPr>
          <t>岩田京次</t>
        </r>
      </text>
    </comment>
    <comment ref="BK74" authorId="1" shapeId="0" xr:uid="{00000000-0006-0000-0200-0000E9000000}">
      <text>
        <r>
          <rPr>
            <b/>
            <sz val="9"/>
            <color indexed="81"/>
            <rFont val="ＭＳ Ｐゴシック"/>
            <family val="3"/>
            <charset val="128"/>
          </rPr>
          <t>岩田京次</t>
        </r>
      </text>
    </comment>
    <comment ref="BO74" authorId="1" shapeId="0" xr:uid="{00000000-0006-0000-0200-0000EA000000}">
      <text>
        <r>
          <rPr>
            <b/>
            <sz val="9"/>
            <color indexed="81"/>
            <rFont val="ＭＳ Ｐゴシック"/>
            <family val="3"/>
            <charset val="128"/>
          </rPr>
          <t>岩田京次</t>
        </r>
      </text>
    </comment>
    <comment ref="BS74" authorId="1" shapeId="0" xr:uid="{00000000-0006-0000-0200-0000EB000000}">
      <text>
        <r>
          <rPr>
            <b/>
            <sz val="9"/>
            <color indexed="81"/>
            <rFont val="ＭＳ Ｐゴシック"/>
            <family val="3"/>
            <charset val="128"/>
          </rPr>
          <t>岩田京次</t>
        </r>
      </text>
    </comment>
    <comment ref="BW74" authorId="1" shapeId="0" xr:uid="{00000000-0006-0000-0200-0000EC000000}">
      <text>
        <r>
          <rPr>
            <b/>
            <sz val="9"/>
            <color indexed="81"/>
            <rFont val="ＭＳ Ｐゴシック"/>
            <family val="3"/>
            <charset val="128"/>
          </rPr>
          <t>岩田京次</t>
        </r>
      </text>
    </comment>
    <comment ref="CA74" authorId="1" shapeId="0" xr:uid="{00000000-0006-0000-0200-0000ED000000}">
      <text>
        <r>
          <rPr>
            <b/>
            <sz val="9"/>
            <color indexed="81"/>
            <rFont val="ＭＳ Ｐゴシック"/>
            <family val="3"/>
            <charset val="128"/>
          </rPr>
          <t>岩田京次</t>
        </r>
      </text>
    </comment>
    <comment ref="CE74" authorId="1" shapeId="0" xr:uid="{00000000-0006-0000-0200-0000EE000000}">
      <text>
        <r>
          <rPr>
            <b/>
            <sz val="9"/>
            <color indexed="81"/>
            <rFont val="ＭＳ Ｐゴシック"/>
            <family val="3"/>
            <charset val="128"/>
          </rPr>
          <t>岩田京次</t>
        </r>
      </text>
    </comment>
    <comment ref="CI74" authorId="1" shapeId="0" xr:uid="{00000000-0006-0000-0200-0000EF000000}">
      <text>
        <r>
          <rPr>
            <b/>
            <sz val="9"/>
            <color indexed="81"/>
            <rFont val="ＭＳ Ｐゴシック"/>
            <family val="3"/>
            <charset val="128"/>
          </rPr>
          <t>岩田京次</t>
        </r>
      </text>
    </comment>
    <comment ref="CM74" authorId="1" shapeId="0" xr:uid="{00000000-0006-0000-0200-0000F0000000}">
      <text>
        <r>
          <rPr>
            <b/>
            <sz val="9"/>
            <color indexed="81"/>
            <rFont val="ＭＳ Ｐゴシック"/>
            <family val="3"/>
            <charset val="128"/>
          </rPr>
          <t>岩田京次</t>
        </r>
      </text>
    </comment>
    <comment ref="CQ74" authorId="1" shapeId="0" xr:uid="{00000000-0006-0000-0200-0000F1000000}">
      <text>
        <r>
          <rPr>
            <b/>
            <sz val="9"/>
            <color indexed="81"/>
            <rFont val="ＭＳ Ｐゴシック"/>
            <family val="3"/>
            <charset val="128"/>
          </rPr>
          <t>岩田京次</t>
        </r>
      </text>
    </comment>
    <comment ref="CU74" authorId="1" shapeId="0" xr:uid="{00000000-0006-0000-0200-0000F2000000}">
      <text>
        <r>
          <rPr>
            <b/>
            <sz val="9"/>
            <color indexed="81"/>
            <rFont val="ＭＳ Ｐゴシック"/>
            <family val="3"/>
            <charset val="128"/>
          </rPr>
          <t>岩田京次</t>
        </r>
      </text>
    </comment>
    <comment ref="CY74" authorId="1" shapeId="0" xr:uid="{00000000-0006-0000-0200-0000F3000000}">
      <text>
        <r>
          <rPr>
            <b/>
            <sz val="9"/>
            <color indexed="81"/>
            <rFont val="ＭＳ Ｐゴシック"/>
            <family val="3"/>
            <charset val="128"/>
          </rPr>
          <t>岩田京次</t>
        </r>
      </text>
    </comment>
    <comment ref="DC74" authorId="1" shapeId="0" xr:uid="{00000000-0006-0000-0200-0000F4000000}">
      <text>
        <r>
          <rPr>
            <b/>
            <sz val="9"/>
            <color indexed="81"/>
            <rFont val="ＭＳ Ｐゴシック"/>
            <family val="3"/>
            <charset val="128"/>
          </rPr>
          <t>岩田京次</t>
        </r>
      </text>
    </comment>
    <comment ref="DG74" authorId="1" shapeId="0" xr:uid="{00000000-0006-0000-0200-0000F5000000}">
      <text>
        <r>
          <rPr>
            <b/>
            <sz val="9"/>
            <color indexed="81"/>
            <rFont val="ＭＳ Ｐゴシック"/>
            <family val="3"/>
            <charset val="128"/>
          </rPr>
          <t>岩田京次</t>
        </r>
      </text>
    </comment>
    <comment ref="DK74" authorId="1" shapeId="0" xr:uid="{00000000-0006-0000-0200-0000F6000000}">
      <text>
        <r>
          <rPr>
            <b/>
            <sz val="9"/>
            <color indexed="81"/>
            <rFont val="ＭＳ Ｐゴシック"/>
            <family val="3"/>
            <charset val="128"/>
          </rPr>
          <t>岩田京次</t>
        </r>
      </text>
    </comment>
    <comment ref="DO74" authorId="1" shapeId="0" xr:uid="{00000000-0006-0000-0200-0000F7000000}">
      <text>
        <r>
          <rPr>
            <b/>
            <sz val="9"/>
            <color indexed="81"/>
            <rFont val="ＭＳ Ｐゴシック"/>
            <family val="3"/>
            <charset val="128"/>
          </rPr>
          <t>岩田京次</t>
        </r>
      </text>
    </comment>
    <comment ref="DS74" authorId="1" shapeId="0" xr:uid="{00000000-0006-0000-0200-0000F8000000}">
      <text>
        <r>
          <rPr>
            <b/>
            <sz val="9"/>
            <color indexed="81"/>
            <rFont val="ＭＳ Ｐゴシック"/>
            <family val="3"/>
            <charset val="128"/>
          </rPr>
          <t>岩田京次</t>
        </r>
      </text>
    </comment>
    <comment ref="DW74" authorId="1" shapeId="0" xr:uid="{00000000-0006-0000-0200-0000F9000000}">
      <text>
        <r>
          <rPr>
            <b/>
            <sz val="9"/>
            <color indexed="81"/>
            <rFont val="ＭＳ Ｐゴシック"/>
            <family val="3"/>
            <charset val="128"/>
          </rPr>
          <t>岩田京次</t>
        </r>
      </text>
    </comment>
    <comment ref="EA74" authorId="1" shapeId="0" xr:uid="{00000000-0006-0000-0200-0000FA000000}">
      <text>
        <r>
          <rPr>
            <b/>
            <sz val="9"/>
            <color indexed="81"/>
            <rFont val="ＭＳ Ｐゴシック"/>
            <family val="3"/>
            <charset val="128"/>
          </rPr>
          <t>岩田京次</t>
        </r>
      </text>
    </comment>
    <comment ref="EE74" authorId="1" shapeId="0" xr:uid="{00000000-0006-0000-0200-0000FB000000}">
      <text>
        <r>
          <rPr>
            <b/>
            <sz val="9"/>
            <color indexed="81"/>
            <rFont val="ＭＳ Ｐゴシック"/>
            <family val="3"/>
            <charset val="128"/>
          </rPr>
          <t>岩田京次</t>
        </r>
      </text>
    </comment>
    <comment ref="EI74" authorId="1" shapeId="0" xr:uid="{00000000-0006-0000-0200-0000FC000000}">
      <text>
        <r>
          <rPr>
            <b/>
            <sz val="9"/>
            <color indexed="81"/>
            <rFont val="ＭＳ Ｐゴシック"/>
            <family val="3"/>
            <charset val="128"/>
          </rPr>
          <t>岩田京次</t>
        </r>
      </text>
    </comment>
    <comment ref="EM74" authorId="1" shapeId="0" xr:uid="{00000000-0006-0000-0200-0000FD000000}">
      <text>
        <r>
          <rPr>
            <b/>
            <sz val="9"/>
            <color indexed="81"/>
            <rFont val="ＭＳ Ｐゴシック"/>
            <family val="3"/>
            <charset val="128"/>
          </rPr>
          <t>岩田京次</t>
        </r>
      </text>
    </comment>
    <comment ref="AR77" authorId="2" shapeId="0" xr:uid="{00000000-0006-0000-0200-0000FE000000}">
      <text>
        <r>
          <rPr>
            <b/>
            <sz val="9"/>
            <color indexed="81"/>
            <rFont val="ＭＳ Ｐゴシック"/>
            <family val="3"/>
            <charset val="128"/>
          </rPr>
          <t xml:space="preserve"> :</t>
        </r>
        <r>
          <rPr>
            <sz val="9"/>
            <color indexed="81"/>
            <rFont val="ＭＳ Ｐゴシック"/>
            <family val="3"/>
            <charset val="128"/>
          </rPr>
          <t xml:space="preserve">
</t>
        </r>
      </text>
    </comment>
    <comment ref="AE84" authorId="1" shapeId="0" xr:uid="{00000000-0006-0000-0200-0000FF000000}">
      <text>
        <r>
          <rPr>
            <sz val="9"/>
            <color indexed="81"/>
            <rFont val="ＭＳ Ｐゴシック"/>
            <family val="3"/>
            <charset val="128"/>
          </rPr>
          <t xml:space="preserve">岩田京次
</t>
        </r>
      </text>
    </comment>
    <comment ref="AI84" authorId="1" shapeId="0" xr:uid="{00000000-0006-0000-0200-000000010000}">
      <text>
        <r>
          <rPr>
            <sz val="9"/>
            <color indexed="81"/>
            <rFont val="ＭＳ Ｐゴシック"/>
            <family val="3"/>
            <charset val="128"/>
          </rPr>
          <t xml:space="preserve">岩田京次
</t>
        </r>
      </text>
    </comment>
    <comment ref="AM84" authorId="1" shapeId="0" xr:uid="{00000000-0006-0000-0200-000001010000}">
      <text>
        <r>
          <rPr>
            <sz val="9"/>
            <color indexed="81"/>
            <rFont val="ＭＳ Ｐゴシック"/>
            <family val="3"/>
            <charset val="128"/>
          </rPr>
          <t xml:space="preserve">岩田京次
</t>
        </r>
      </text>
    </comment>
    <comment ref="AQ84" authorId="1" shapeId="0" xr:uid="{00000000-0006-0000-0200-000002010000}">
      <text>
        <r>
          <rPr>
            <sz val="9"/>
            <color indexed="81"/>
            <rFont val="ＭＳ Ｐゴシック"/>
            <family val="3"/>
            <charset val="128"/>
          </rPr>
          <t xml:space="preserve">岩田京次
</t>
        </r>
      </text>
    </comment>
    <comment ref="AU84" authorId="1" shapeId="0" xr:uid="{00000000-0006-0000-0200-000003010000}">
      <text>
        <r>
          <rPr>
            <sz val="9"/>
            <color indexed="81"/>
            <rFont val="ＭＳ Ｐゴシック"/>
            <family val="3"/>
            <charset val="128"/>
          </rPr>
          <t xml:space="preserve">岩田京次
</t>
        </r>
      </text>
    </comment>
    <comment ref="BQ84" authorId="2" shapeId="0" xr:uid="{00000000-0006-0000-0200-000004010000}">
      <text>
        <r>
          <rPr>
            <b/>
            <sz val="9"/>
            <color indexed="81"/>
            <rFont val="ＭＳ Ｐゴシック"/>
            <family val="3"/>
            <charset val="128"/>
          </rPr>
          <t xml:space="preserve"> :</t>
        </r>
        <r>
          <rPr>
            <sz val="9"/>
            <color indexed="81"/>
            <rFont val="ＭＳ Ｐゴシック"/>
            <family val="3"/>
            <charset val="128"/>
          </rPr>
          <t xml:space="preserve">
</t>
        </r>
      </text>
    </comment>
    <comment ref="DX84" authorId="2" shapeId="0" xr:uid="{00000000-0006-0000-0200-000005010000}">
      <text>
        <r>
          <rPr>
            <b/>
            <sz val="9"/>
            <color indexed="81"/>
            <rFont val="ＭＳ Ｐゴシック"/>
            <family val="3"/>
            <charset val="128"/>
          </rPr>
          <t xml:space="preserve"> :</t>
        </r>
        <r>
          <rPr>
            <sz val="9"/>
            <color indexed="81"/>
            <rFont val="ＭＳ Ｐゴシック"/>
            <family val="3"/>
            <charset val="128"/>
          </rPr>
          <t xml:space="preserve">
</t>
        </r>
      </text>
    </comment>
    <comment ref="AE90" authorId="1" shapeId="0" xr:uid="{00000000-0006-0000-0200-000006010000}">
      <text>
        <r>
          <rPr>
            <b/>
            <sz val="9"/>
            <color indexed="81"/>
            <rFont val="ＭＳ Ｐゴシック"/>
            <family val="3"/>
            <charset val="128"/>
          </rPr>
          <t>岩田京次</t>
        </r>
      </text>
    </comment>
    <comment ref="AI90" authorId="1" shapeId="0" xr:uid="{00000000-0006-0000-0200-000007010000}">
      <text>
        <r>
          <rPr>
            <b/>
            <sz val="9"/>
            <color indexed="81"/>
            <rFont val="ＭＳ Ｐゴシック"/>
            <family val="3"/>
            <charset val="128"/>
          </rPr>
          <t>岩田京次</t>
        </r>
      </text>
    </comment>
    <comment ref="AM90" authorId="1" shapeId="0" xr:uid="{00000000-0006-0000-0200-000008010000}">
      <text>
        <r>
          <rPr>
            <b/>
            <sz val="9"/>
            <color indexed="81"/>
            <rFont val="ＭＳ Ｐゴシック"/>
            <family val="3"/>
            <charset val="128"/>
          </rPr>
          <t>岩田京次</t>
        </r>
      </text>
    </comment>
    <comment ref="AT90" authorId="1" shapeId="0" xr:uid="{00000000-0006-0000-0200-000009010000}">
      <text>
        <r>
          <rPr>
            <b/>
            <sz val="9"/>
            <color indexed="81"/>
            <rFont val="ＭＳ Ｐゴシック"/>
            <family val="3"/>
            <charset val="128"/>
          </rPr>
          <t>岩田京次</t>
        </r>
      </text>
    </comment>
    <comment ref="AX90" authorId="1" shapeId="0" xr:uid="{00000000-0006-0000-0200-00000A010000}">
      <text>
        <r>
          <rPr>
            <b/>
            <sz val="9"/>
            <color indexed="81"/>
            <rFont val="ＭＳ Ｐゴシック"/>
            <family val="3"/>
            <charset val="128"/>
          </rPr>
          <t>岩田京次</t>
        </r>
      </text>
    </comment>
    <comment ref="BB90" authorId="1" shapeId="0" xr:uid="{00000000-0006-0000-0200-00000B010000}">
      <text>
        <r>
          <rPr>
            <b/>
            <sz val="9"/>
            <color indexed="81"/>
            <rFont val="ＭＳ Ｐゴシック"/>
            <family val="3"/>
            <charset val="128"/>
          </rPr>
          <t>岩田京次</t>
        </r>
      </text>
    </comment>
    <comment ref="BF90" authorId="1" shapeId="0" xr:uid="{00000000-0006-0000-0200-00000C010000}">
      <text>
        <r>
          <rPr>
            <b/>
            <sz val="9"/>
            <color indexed="81"/>
            <rFont val="ＭＳ Ｐゴシック"/>
            <family val="3"/>
            <charset val="128"/>
          </rPr>
          <t>岩田京次</t>
        </r>
      </text>
    </comment>
    <comment ref="CQ90" authorId="1" shapeId="0" xr:uid="{00000000-0006-0000-0200-00000D010000}">
      <text>
        <r>
          <rPr>
            <b/>
            <sz val="9"/>
            <color indexed="81"/>
            <rFont val="ＭＳ Ｐゴシック"/>
            <family val="3"/>
            <charset val="128"/>
          </rPr>
          <t>岩田京次</t>
        </r>
      </text>
    </comment>
    <comment ref="CU90" authorId="1" shapeId="0" xr:uid="{00000000-0006-0000-0200-00000E010000}">
      <text>
        <r>
          <rPr>
            <b/>
            <sz val="9"/>
            <color indexed="81"/>
            <rFont val="ＭＳ Ｐゴシック"/>
            <family val="3"/>
            <charset val="128"/>
          </rPr>
          <t>岩田京次</t>
        </r>
      </text>
    </comment>
    <comment ref="CY90" authorId="1" shapeId="0" xr:uid="{00000000-0006-0000-0200-00000F010000}">
      <text>
        <r>
          <rPr>
            <b/>
            <sz val="9"/>
            <color indexed="81"/>
            <rFont val="ＭＳ Ｐゴシック"/>
            <family val="3"/>
            <charset val="128"/>
          </rPr>
          <t>岩田京次</t>
        </r>
      </text>
    </comment>
    <comment ref="DC90" authorId="1" shapeId="0" xr:uid="{00000000-0006-0000-0200-000010010000}">
      <text>
        <r>
          <rPr>
            <b/>
            <sz val="9"/>
            <color indexed="81"/>
            <rFont val="ＭＳ Ｐゴシック"/>
            <family val="3"/>
            <charset val="128"/>
          </rPr>
          <t>岩田京次</t>
        </r>
      </text>
    </comment>
    <comment ref="DG90" authorId="1" shapeId="0" xr:uid="{00000000-0006-0000-0200-000011010000}">
      <text>
        <r>
          <rPr>
            <b/>
            <sz val="9"/>
            <color indexed="81"/>
            <rFont val="ＭＳ Ｐゴシック"/>
            <family val="3"/>
            <charset val="128"/>
          </rPr>
          <t>岩田京次</t>
        </r>
      </text>
    </comment>
    <comment ref="DK90" authorId="1" shapeId="0" xr:uid="{00000000-0006-0000-0200-000012010000}">
      <text>
        <r>
          <rPr>
            <b/>
            <sz val="9"/>
            <color indexed="81"/>
            <rFont val="ＭＳ Ｐゴシック"/>
            <family val="3"/>
            <charset val="128"/>
          </rPr>
          <t>岩田京次</t>
        </r>
      </text>
    </comment>
    <comment ref="DO90" authorId="1" shapeId="0" xr:uid="{00000000-0006-0000-0200-000013010000}">
      <text>
        <r>
          <rPr>
            <b/>
            <sz val="9"/>
            <color indexed="81"/>
            <rFont val="ＭＳ Ｐゴシック"/>
            <family val="3"/>
            <charset val="128"/>
          </rPr>
          <t>岩田京次</t>
        </r>
      </text>
    </comment>
    <comment ref="DS90" authorId="1" shapeId="0" xr:uid="{00000000-0006-0000-0200-000014010000}">
      <text>
        <r>
          <rPr>
            <b/>
            <sz val="9"/>
            <color indexed="81"/>
            <rFont val="ＭＳ Ｐゴシック"/>
            <family val="3"/>
            <charset val="128"/>
          </rPr>
          <t>岩田京次</t>
        </r>
      </text>
    </comment>
    <comment ref="DW90" authorId="1" shapeId="0" xr:uid="{00000000-0006-0000-0200-000015010000}">
      <text>
        <r>
          <rPr>
            <b/>
            <sz val="9"/>
            <color indexed="81"/>
            <rFont val="ＭＳ Ｐゴシック"/>
            <family val="3"/>
            <charset val="128"/>
          </rPr>
          <t>岩田京次</t>
        </r>
      </text>
    </comment>
    <comment ref="EA90" authorId="1" shapeId="0" xr:uid="{00000000-0006-0000-0200-000016010000}">
      <text>
        <r>
          <rPr>
            <b/>
            <sz val="9"/>
            <color indexed="81"/>
            <rFont val="ＭＳ Ｐゴシック"/>
            <family val="3"/>
            <charset val="128"/>
          </rPr>
          <t>岩田京次</t>
        </r>
      </text>
    </comment>
    <comment ref="EE90" authorId="1" shapeId="0" xr:uid="{00000000-0006-0000-0200-000017010000}">
      <text>
        <r>
          <rPr>
            <b/>
            <sz val="9"/>
            <color indexed="81"/>
            <rFont val="ＭＳ Ｐゴシック"/>
            <family val="3"/>
            <charset val="128"/>
          </rPr>
          <t>岩田京次</t>
        </r>
      </text>
    </comment>
    <comment ref="EI90" authorId="1" shapeId="0" xr:uid="{00000000-0006-0000-0200-000018010000}">
      <text>
        <r>
          <rPr>
            <b/>
            <sz val="9"/>
            <color indexed="81"/>
            <rFont val="ＭＳ Ｐゴシック"/>
            <family val="3"/>
            <charset val="128"/>
          </rPr>
          <t>岩田京次</t>
        </r>
      </text>
    </comment>
    <comment ref="EM90" authorId="1" shapeId="0" xr:uid="{00000000-0006-0000-0200-000019010000}">
      <text>
        <r>
          <rPr>
            <b/>
            <sz val="9"/>
            <color indexed="81"/>
            <rFont val="ＭＳ Ｐゴシック"/>
            <family val="3"/>
            <charset val="128"/>
          </rPr>
          <t>岩田京次</t>
        </r>
      </text>
    </comment>
    <comment ref="AE93" authorId="1" shapeId="0" xr:uid="{00000000-0006-0000-0200-00001A010000}">
      <text>
        <r>
          <rPr>
            <b/>
            <sz val="9"/>
            <color indexed="81"/>
            <rFont val="ＭＳ Ｐゴシック"/>
            <family val="3"/>
            <charset val="128"/>
          </rPr>
          <t>岩田京次</t>
        </r>
      </text>
    </comment>
    <comment ref="AI93" authorId="1" shapeId="0" xr:uid="{00000000-0006-0000-0200-00001B010000}">
      <text>
        <r>
          <rPr>
            <b/>
            <sz val="9"/>
            <color indexed="81"/>
            <rFont val="ＭＳ Ｐゴシック"/>
            <family val="3"/>
            <charset val="128"/>
          </rPr>
          <t>岩田京次</t>
        </r>
      </text>
    </comment>
    <comment ref="AM93" authorId="1" shapeId="0" xr:uid="{00000000-0006-0000-0200-00001C010000}">
      <text>
        <r>
          <rPr>
            <b/>
            <sz val="9"/>
            <color indexed="81"/>
            <rFont val="ＭＳ Ｐゴシック"/>
            <family val="3"/>
            <charset val="128"/>
          </rPr>
          <t>岩田京次</t>
        </r>
      </text>
    </comment>
    <comment ref="AQ93" authorId="1" shapeId="0" xr:uid="{00000000-0006-0000-0200-00001D010000}">
      <text>
        <r>
          <rPr>
            <b/>
            <sz val="9"/>
            <color indexed="81"/>
            <rFont val="ＭＳ Ｐゴシック"/>
            <family val="3"/>
            <charset val="128"/>
          </rPr>
          <t>岩田京次</t>
        </r>
      </text>
    </comment>
    <comment ref="AU93" authorId="1" shapeId="0" xr:uid="{00000000-0006-0000-0200-00001E010000}">
      <text>
        <r>
          <rPr>
            <b/>
            <sz val="9"/>
            <color indexed="81"/>
            <rFont val="ＭＳ Ｐゴシック"/>
            <family val="3"/>
            <charset val="128"/>
          </rPr>
          <t>岩田京次</t>
        </r>
      </text>
    </comment>
    <comment ref="AY93" authorId="1" shapeId="0" xr:uid="{00000000-0006-0000-0200-00001F010000}">
      <text>
        <r>
          <rPr>
            <b/>
            <sz val="9"/>
            <color indexed="81"/>
            <rFont val="ＭＳ Ｐゴシック"/>
            <family val="3"/>
            <charset val="128"/>
          </rPr>
          <t>岩田京次</t>
        </r>
      </text>
    </comment>
    <comment ref="BC93" authorId="1" shapeId="0" xr:uid="{00000000-0006-0000-0200-000020010000}">
      <text>
        <r>
          <rPr>
            <b/>
            <sz val="9"/>
            <color indexed="81"/>
            <rFont val="ＭＳ Ｐゴシック"/>
            <family val="3"/>
            <charset val="128"/>
          </rPr>
          <t>岩田京次</t>
        </r>
      </text>
    </comment>
    <comment ref="BG93" authorId="1" shapeId="0" xr:uid="{00000000-0006-0000-0200-000021010000}">
      <text>
        <r>
          <rPr>
            <b/>
            <sz val="9"/>
            <color indexed="81"/>
            <rFont val="ＭＳ Ｐゴシック"/>
            <family val="3"/>
            <charset val="128"/>
          </rPr>
          <t>岩田京次</t>
        </r>
      </text>
    </comment>
    <comment ref="BK93" authorId="1" shapeId="0" xr:uid="{00000000-0006-0000-0200-000022010000}">
      <text>
        <r>
          <rPr>
            <b/>
            <sz val="9"/>
            <color indexed="81"/>
            <rFont val="ＭＳ Ｐゴシック"/>
            <family val="3"/>
            <charset val="128"/>
          </rPr>
          <t>岩田京次</t>
        </r>
      </text>
    </comment>
    <comment ref="BO93" authorId="1" shapeId="0" xr:uid="{00000000-0006-0000-0200-000023010000}">
      <text>
        <r>
          <rPr>
            <b/>
            <sz val="9"/>
            <color indexed="81"/>
            <rFont val="ＭＳ Ｐゴシック"/>
            <family val="3"/>
            <charset val="128"/>
          </rPr>
          <t>岩田京次</t>
        </r>
      </text>
    </comment>
    <comment ref="BS93" authorId="1" shapeId="0" xr:uid="{00000000-0006-0000-0200-000024010000}">
      <text>
        <r>
          <rPr>
            <b/>
            <sz val="9"/>
            <color indexed="81"/>
            <rFont val="ＭＳ Ｐゴシック"/>
            <family val="3"/>
            <charset val="128"/>
          </rPr>
          <t>岩田京次</t>
        </r>
      </text>
    </comment>
    <comment ref="BW93" authorId="1" shapeId="0" xr:uid="{00000000-0006-0000-0200-000025010000}">
      <text>
        <r>
          <rPr>
            <b/>
            <sz val="9"/>
            <color indexed="81"/>
            <rFont val="ＭＳ Ｐゴシック"/>
            <family val="3"/>
            <charset val="128"/>
          </rPr>
          <t>岩田京次</t>
        </r>
      </text>
    </comment>
    <comment ref="CA93" authorId="1" shapeId="0" xr:uid="{00000000-0006-0000-0200-000026010000}">
      <text>
        <r>
          <rPr>
            <b/>
            <sz val="9"/>
            <color indexed="81"/>
            <rFont val="ＭＳ Ｐゴシック"/>
            <family val="3"/>
            <charset val="128"/>
          </rPr>
          <t>岩田京次</t>
        </r>
      </text>
    </comment>
    <comment ref="CE93" authorId="1" shapeId="0" xr:uid="{00000000-0006-0000-0200-000027010000}">
      <text>
        <r>
          <rPr>
            <b/>
            <sz val="9"/>
            <color indexed="81"/>
            <rFont val="ＭＳ Ｐゴシック"/>
            <family val="3"/>
            <charset val="128"/>
          </rPr>
          <t>岩田京次</t>
        </r>
      </text>
    </comment>
    <comment ref="CI93" authorId="1" shapeId="0" xr:uid="{00000000-0006-0000-0200-000028010000}">
      <text>
        <r>
          <rPr>
            <b/>
            <sz val="9"/>
            <color indexed="81"/>
            <rFont val="ＭＳ Ｐゴシック"/>
            <family val="3"/>
            <charset val="128"/>
          </rPr>
          <t>岩田京次</t>
        </r>
      </text>
    </comment>
    <comment ref="CM93" authorId="1" shapeId="0" xr:uid="{00000000-0006-0000-0200-000029010000}">
      <text>
        <r>
          <rPr>
            <b/>
            <sz val="9"/>
            <color indexed="81"/>
            <rFont val="ＭＳ Ｐゴシック"/>
            <family val="3"/>
            <charset val="128"/>
          </rPr>
          <t>岩田京次</t>
        </r>
      </text>
    </comment>
    <comment ref="CQ93" authorId="1" shapeId="0" xr:uid="{00000000-0006-0000-0200-00002A010000}">
      <text>
        <r>
          <rPr>
            <b/>
            <sz val="9"/>
            <color indexed="81"/>
            <rFont val="ＭＳ Ｐゴシック"/>
            <family val="3"/>
            <charset val="128"/>
          </rPr>
          <t>岩田京次</t>
        </r>
      </text>
    </comment>
    <comment ref="CU93" authorId="1" shapeId="0" xr:uid="{00000000-0006-0000-0200-00002B010000}">
      <text>
        <r>
          <rPr>
            <b/>
            <sz val="9"/>
            <color indexed="81"/>
            <rFont val="ＭＳ Ｐゴシック"/>
            <family val="3"/>
            <charset val="128"/>
          </rPr>
          <t>岩田京次</t>
        </r>
      </text>
    </comment>
    <comment ref="CY93" authorId="1" shapeId="0" xr:uid="{00000000-0006-0000-0200-00002C010000}">
      <text>
        <r>
          <rPr>
            <b/>
            <sz val="9"/>
            <color indexed="81"/>
            <rFont val="ＭＳ Ｐゴシック"/>
            <family val="3"/>
            <charset val="128"/>
          </rPr>
          <t>岩田京次</t>
        </r>
      </text>
    </comment>
    <comment ref="DC93" authorId="1" shapeId="0" xr:uid="{00000000-0006-0000-0200-00002D010000}">
      <text>
        <r>
          <rPr>
            <b/>
            <sz val="9"/>
            <color indexed="81"/>
            <rFont val="ＭＳ Ｐゴシック"/>
            <family val="3"/>
            <charset val="128"/>
          </rPr>
          <t>岩田京次</t>
        </r>
      </text>
    </comment>
    <comment ref="DG93" authorId="1" shapeId="0" xr:uid="{00000000-0006-0000-0200-00002E010000}">
      <text>
        <r>
          <rPr>
            <b/>
            <sz val="9"/>
            <color indexed="81"/>
            <rFont val="ＭＳ Ｐゴシック"/>
            <family val="3"/>
            <charset val="128"/>
          </rPr>
          <t>岩田京次</t>
        </r>
      </text>
    </comment>
    <comment ref="DK93" authorId="1" shapeId="0" xr:uid="{00000000-0006-0000-0200-00002F010000}">
      <text>
        <r>
          <rPr>
            <b/>
            <sz val="9"/>
            <color indexed="81"/>
            <rFont val="ＭＳ Ｐゴシック"/>
            <family val="3"/>
            <charset val="128"/>
          </rPr>
          <t>岩田京次</t>
        </r>
      </text>
    </comment>
    <comment ref="DO93" authorId="1" shapeId="0" xr:uid="{00000000-0006-0000-0200-000030010000}">
      <text>
        <r>
          <rPr>
            <b/>
            <sz val="9"/>
            <color indexed="81"/>
            <rFont val="ＭＳ Ｐゴシック"/>
            <family val="3"/>
            <charset val="128"/>
          </rPr>
          <t>岩田京次</t>
        </r>
      </text>
    </comment>
    <comment ref="DS93" authorId="1" shapeId="0" xr:uid="{00000000-0006-0000-0200-000031010000}">
      <text>
        <r>
          <rPr>
            <b/>
            <sz val="9"/>
            <color indexed="81"/>
            <rFont val="ＭＳ Ｐゴシック"/>
            <family val="3"/>
            <charset val="128"/>
          </rPr>
          <t>岩田京次</t>
        </r>
      </text>
    </comment>
    <comment ref="DW93" authorId="1" shapeId="0" xr:uid="{00000000-0006-0000-0200-000032010000}">
      <text>
        <r>
          <rPr>
            <b/>
            <sz val="9"/>
            <color indexed="81"/>
            <rFont val="ＭＳ Ｐゴシック"/>
            <family val="3"/>
            <charset val="128"/>
          </rPr>
          <t>岩田京次</t>
        </r>
      </text>
    </comment>
    <comment ref="EA93" authorId="1" shapeId="0" xr:uid="{00000000-0006-0000-0200-000033010000}">
      <text>
        <r>
          <rPr>
            <b/>
            <sz val="9"/>
            <color indexed="81"/>
            <rFont val="ＭＳ Ｐゴシック"/>
            <family val="3"/>
            <charset val="128"/>
          </rPr>
          <t>岩田京次</t>
        </r>
      </text>
    </comment>
    <comment ref="EE93" authorId="1" shapeId="0" xr:uid="{00000000-0006-0000-0200-000034010000}">
      <text>
        <r>
          <rPr>
            <b/>
            <sz val="9"/>
            <color indexed="81"/>
            <rFont val="ＭＳ Ｐゴシック"/>
            <family val="3"/>
            <charset val="128"/>
          </rPr>
          <t>岩田京次</t>
        </r>
      </text>
    </comment>
    <comment ref="EI93" authorId="1" shapeId="0" xr:uid="{00000000-0006-0000-0200-000035010000}">
      <text>
        <r>
          <rPr>
            <b/>
            <sz val="9"/>
            <color indexed="81"/>
            <rFont val="ＭＳ Ｐゴシック"/>
            <family val="3"/>
            <charset val="128"/>
          </rPr>
          <t>岩田京次</t>
        </r>
      </text>
    </comment>
    <comment ref="EM93" authorId="1" shapeId="0" xr:uid="{00000000-0006-0000-0200-000036010000}">
      <text>
        <r>
          <rPr>
            <b/>
            <sz val="9"/>
            <color indexed="81"/>
            <rFont val="ＭＳ Ｐゴシック"/>
            <family val="3"/>
            <charset val="128"/>
          </rPr>
          <t>岩田京次</t>
        </r>
      </text>
    </comment>
    <comment ref="AE95" authorId="1" shapeId="0" xr:uid="{00000000-0006-0000-0200-000037010000}">
      <text>
        <r>
          <rPr>
            <b/>
            <sz val="9"/>
            <color indexed="81"/>
            <rFont val="ＭＳ Ｐゴシック"/>
            <family val="3"/>
            <charset val="128"/>
          </rPr>
          <t>岩田京次</t>
        </r>
      </text>
    </comment>
    <comment ref="AI95" authorId="1" shapeId="0" xr:uid="{00000000-0006-0000-0200-000038010000}">
      <text>
        <r>
          <rPr>
            <b/>
            <sz val="9"/>
            <color indexed="81"/>
            <rFont val="ＭＳ Ｐゴシック"/>
            <family val="3"/>
            <charset val="128"/>
          </rPr>
          <t>岩田京次</t>
        </r>
      </text>
    </comment>
    <comment ref="AM95" authorId="1" shapeId="0" xr:uid="{00000000-0006-0000-0200-000039010000}">
      <text>
        <r>
          <rPr>
            <b/>
            <sz val="9"/>
            <color indexed="81"/>
            <rFont val="ＭＳ Ｐゴシック"/>
            <family val="3"/>
            <charset val="128"/>
          </rPr>
          <t>岩田京次</t>
        </r>
      </text>
    </comment>
    <comment ref="AQ95" authorId="1" shapeId="0" xr:uid="{00000000-0006-0000-0200-00003A010000}">
      <text>
        <r>
          <rPr>
            <b/>
            <sz val="9"/>
            <color indexed="81"/>
            <rFont val="ＭＳ Ｐゴシック"/>
            <family val="3"/>
            <charset val="128"/>
          </rPr>
          <t>岩田京次</t>
        </r>
      </text>
    </comment>
    <comment ref="AU95" authorId="1" shapeId="0" xr:uid="{00000000-0006-0000-0200-00003B010000}">
      <text>
        <r>
          <rPr>
            <b/>
            <sz val="9"/>
            <color indexed="81"/>
            <rFont val="ＭＳ Ｐゴシック"/>
            <family val="3"/>
            <charset val="128"/>
          </rPr>
          <t>岩田京次</t>
        </r>
      </text>
    </comment>
    <comment ref="AY95" authorId="1" shapeId="0" xr:uid="{00000000-0006-0000-0200-00003C010000}">
      <text>
        <r>
          <rPr>
            <b/>
            <sz val="9"/>
            <color indexed="81"/>
            <rFont val="ＭＳ Ｐゴシック"/>
            <family val="3"/>
            <charset val="128"/>
          </rPr>
          <t>岩田京次</t>
        </r>
      </text>
    </comment>
    <comment ref="BC95" authorId="1" shapeId="0" xr:uid="{00000000-0006-0000-0200-00003D010000}">
      <text>
        <r>
          <rPr>
            <b/>
            <sz val="9"/>
            <color indexed="81"/>
            <rFont val="ＭＳ Ｐゴシック"/>
            <family val="3"/>
            <charset val="128"/>
          </rPr>
          <t>岩田京次</t>
        </r>
      </text>
    </comment>
    <comment ref="BG95" authorId="1" shapeId="0" xr:uid="{00000000-0006-0000-0200-00003E010000}">
      <text>
        <r>
          <rPr>
            <b/>
            <sz val="9"/>
            <color indexed="81"/>
            <rFont val="ＭＳ Ｐゴシック"/>
            <family val="3"/>
            <charset val="128"/>
          </rPr>
          <t>岩田京次</t>
        </r>
      </text>
    </comment>
    <comment ref="BK95" authorId="1" shapeId="0" xr:uid="{00000000-0006-0000-0200-00003F010000}">
      <text>
        <r>
          <rPr>
            <b/>
            <sz val="9"/>
            <color indexed="81"/>
            <rFont val="ＭＳ Ｐゴシック"/>
            <family val="3"/>
            <charset val="128"/>
          </rPr>
          <t>岩田京次</t>
        </r>
      </text>
    </comment>
    <comment ref="BO95" authorId="1" shapeId="0" xr:uid="{00000000-0006-0000-0200-000040010000}">
      <text>
        <r>
          <rPr>
            <b/>
            <sz val="9"/>
            <color indexed="81"/>
            <rFont val="ＭＳ Ｐゴシック"/>
            <family val="3"/>
            <charset val="128"/>
          </rPr>
          <t>岩田京次</t>
        </r>
      </text>
    </comment>
    <comment ref="BS95" authorId="1" shapeId="0" xr:uid="{00000000-0006-0000-0200-000041010000}">
      <text>
        <r>
          <rPr>
            <b/>
            <sz val="9"/>
            <color indexed="81"/>
            <rFont val="ＭＳ Ｐゴシック"/>
            <family val="3"/>
            <charset val="128"/>
          </rPr>
          <t>岩田京次</t>
        </r>
      </text>
    </comment>
    <comment ref="BW95" authorId="1" shapeId="0" xr:uid="{00000000-0006-0000-0200-000042010000}">
      <text>
        <r>
          <rPr>
            <b/>
            <sz val="9"/>
            <color indexed="81"/>
            <rFont val="ＭＳ Ｐゴシック"/>
            <family val="3"/>
            <charset val="128"/>
          </rPr>
          <t>岩田京次</t>
        </r>
      </text>
    </comment>
    <comment ref="CA95" authorId="1" shapeId="0" xr:uid="{00000000-0006-0000-0200-000043010000}">
      <text>
        <r>
          <rPr>
            <b/>
            <sz val="9"/>
            <color indexed="81"/>
            <rFont val="ＭＳ Ｐゴシック"/>
            <family val="3"/>
            <charset val="128"/>
          </rPr>
          <t>岩田京次</t>
        </r>
      </text>
    </comment>
    <comment ref="CE95" authorId="1" shapeId="0" xr:uid="{00000000-0006-0000-0200-000044010000}">
      <text>
        <r>
          <rPr>
            <b/>
            <sz val="9"/>
            <color indexed="81"/>
            <rFont val="ＭＳ Ｐゴシック"/>
            <family val="3"/>
            <charset val="128"/>
          </rPr>
          <t>岩田京次</t>
        </r>
      </text>
    </comment>
    <comment ref="CI95" authorId="1" shapeId="0" xr:uid="{00000000-0006-0000-0200-000045010000}">
      <text>
        <r>
          <rPr>
            <b/>
            <sz val="9"/>
            <color indexed="81"/>
            <rFont val="ＭＳ Ｐゴシック"/>
            <family val="3"/>
            <charset val="128"/>
          </rPr>
          <t>岩田京次</t>
        </r>
      </text>
    </comment>
    <comment ref="CM95" authorId="1" shapeId="0" xr:uid="{00000000-0006-0000-0200-000046010000}">
      <text>
        <r>
          <rPr>
            <b/>
            <sz val="9"/>
            <color indexed="81"/>
            <rFont val="ＭＳ Ｐゴシック"/>
            <family val="3"/>
            <charset val="128"/>
          </rPr>
          <t>岩田京次</t>
        </r>
      </text>
    </comment>
    <comment ref="CQ95" authorId="1" shapeId="0" xr:uid="{00000000-0006-0000-0200-000047010000}">
      <text>
        <r>
          <rPr>
            <b/>
            <sz val="9"/>
            <color indexed="81"/>
            <rFont val="ＭＳ Ｐゴシック"/>
            <family val="3"/>
            <charset val="128"/>
          </rPr>
          <t>岩田京次</t>
        </r>
      </text>
    </comment>
    <comment ref="CU95" authorId="1" shapeId="0" xr:uid="{00000000-0006-0000-0200-000048010000}">
      <text>
        <r>
          <rPr>
            <b/>
            <sz val="9"/>
            <color indexed="81"/>
            <rFont val="ＭＳ Ｐゴシック"/>
            <family val="3"/>
            <charset val="128"/>
          </rPr>
          <t>岩田京次</t>
        </r>
      </text>
    </comment>
    <comment ref="CY95" authorId="1" shapeId="0" xr:uid="{00000000-0006-0000-0200-000049010000}">
      <text>
        <r>
          <rPr>
            <b/>
            <sz val="9"/>
            <color indexed="81"/>
            <rFont val="ＭＳ Ｐゴシック"/>
            <family val="3"/>
            <charset val="128"/>
          </rPr>
          <t>岩田京次</t>
        </r>
      </text>
    </comment>
    <comment ref="DC95" authorId="1" shapeId="0" xr:uid="{00000000-0006-0000-0200-00004A010000}">
      <text>
        <r>
          <rPr>
            <b/>
            <sz val="9"/>
            <color indexed="81"/>
            <rFont val="ＭＳ Ｐゴシック"/>
            <family val="3"/>
            <charset val="128"/>
          </rPr>
          <t>岩田京次</t>
        </r>
      </text>
    </comment>
    <comment ref="DG95" authorId="1" shapeId="0" xr:uid="{00000000-0006-0000-0200-00004B010000}">
      <text>
        <r>
          <rPr>
            <b/>
            <sz val="9"/>
            <color indexed="81"/>
            <rFont val="ＭＳ Ｐゴシック"/>
            <family val="3"/>
            <charset val="128"/>
          </rPr>
          <t>岩田京次</t>
        </r>
      </text>
    </comment>
    <comment ref="DK95" authorId="1" shapeId="0" xr:uid="{00000000-0006-0000-0200-00004C010000}">
      <text>
        <r>
          <rPr>
            <b/>
            <sz val="9"/>
            <color indexed="81"/>
            <rFont val="ＭＳ Ｐゴシック"/>
            <family val="3"/>
            <charset val="128"/>
          </rPr>
          <t>岩田京次</t>
        </r>
      </text>
    </comment>
    <comment ref="DO95" authorId="1" shapeId="0" xr:uid="{00000000-0006-0000-0200-00004D010000}">
      <text>
        <r>
          <rPr>
            <b/>
            <sz val="9"/>
            <color indexed="81"/>
            <rFont val="ＭＳ Ｐゴシック"/>
            <family val="3"/>
            <charset val="128"/>
          </rPr>
          <t>岩田京次</t>
        </r>
      </text>
    </comment>
    <comment ref="DS95" authorId="1" shapeId="0" xr:uid="{00000000-0006-0000-0200-00004E010000}">
      <text>
        <r>
          <rPr>
            <b/>
            <sz val="9"/>
            <color indexed="81"/>
            <rFont val="ＭＳ Ｐゴシック"/>
            <family val="3"/>
            <charset val="128"/>
          </rPr>
          <t>岩田京次</t>
        </r>
      </text>
    </comment>
    <comment ref="DW95" authorId="1" shapeId="0" xr:uid="{00000000-0006-0000-0200-00004F010000}">
      <text>
        <r>
          <rPr>
            <b/>
            <sz val="9"/>
            <color indexed="81"/>
            <rFont val="ＭＳ Ｐゴシック"/>
            <family val="3"/>
            <charset val="128"/>
          </rPr>
          <t>岩田京次</t>
        </r>
      </text>
    </comment>
    <comment ref="EA95" authorId="1" shapeId="0" xr:uid="{00000000-0006-0000-0200-000050010000}">
      <text>
        <r>
          <rPr>
            <b/>
            <sz val="9"/>
            <color indexed="81"/>
            <rFont val="ＭＳ Ｐゴシック"/>
            <family val="3"/>
            <charset val="128"/>
          </rPr>
          <t>岩田京次</t>
        </r>
      </text>
    </comment>
    <comment ref="EE95" authorId="1" shapeId="0" xr:uid="{00000000-0006-0000-0200-000051010000}">
      <text>
        <r>
          <rPr>
            <b/>
            <sz val="9"/>
            <color indexed="81"/>
            <rFont val="ＭＳ Ｐゴシック"/>
            <family val="3"/>
            <charset val="128"/>
          </rPr>
          <t>岩田京次</t>
        </r>
      </text>
    </comment>
    <comment ref="EI95" authorId="1" shapeId="0" xr:uid="{00000000-0006-0000-0200-000052010000}">
      <text>
        <r>
          <rPr>
            <b/>
            <sz val="9"/>
            <color indexed="81"/>
            <rFont val="ＭＳ Ｐゴシック"/>
            <family val="3"/>
            <charset val="128"/>
          </rPr>
          <t>岩田京次</t>
        </r>
      </text>
    </comment>
    <comment ref="EM95" authorId="1" shapeId="0" xr:uid="{00000000-0006-0000-0200-000053010000}">
      <text>
        <r>
          <rPr>
            <b/>
            <sz val="9"/>
            <color indexed="81"/>
            <rFont val="ＭＳ Ｐゴシック"/>
            <family val="3"/>
            <charset val="128"/>
          </rPr>
          <t>岩田京次</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岩田京次</author>
    <author>iwata</author>
  </authors>
  <commentList>
    <comment ref="FO11" authorId="0" shapeId="0" xr:uid="{00000000-0006-0000-0300-000001000000}">
      <text>
        <r>
          <rPr>
            <b/>
            <sz val="9"/>
            <color indexed="81"/>
            <rFont val="ＭＳ Ｐゴシック"/>
            <family val="3"/>
            <charset val="128"/>
          </rPr>
          <t>岩田京次:</t>
        </r>
        <r>
          <rPr>
            <sz val="9"/>
            <color indexed="81"/>
            <rFont val="ＭＳ Ｐゴシック"/>
            <family val="3"/>
            <charset val="128"/>
          </rPr>
          <t xml:space="preserve">
</t>
        </r>
      </text>
    </comment>
    <comment ref="GD11" authorId="0" shapeId="0" xr:uid="{00000000-0006-0000-0300-000002000000}">
      <text>
        <r>
          <rPr>
            <b/>
            <sz val="9"/>
            <color indexed="81"/>
            <rFont val="ＭＳ Ｐゴシック"/>
            <family val="3"/>
            <charset val="128"/>
          </rPr>
          <t>岩田京次:</t>
        </r>
        <r>
          <rPr>
            <sz val="9"/>
            <color indexed="81"/>
            <rFont val="ＭＳ Ｐゴシック"/>
            <family val="3"/>
            <charset val="128"/>
          </rPr>
          <t xml:space="preserve">
</t>
        </r>
      </text>
    </comment>
    <comment ref="GS11" authorId="0" shapeId="0" xr:uid="{00000000-0006-0000-0300-000003000000}">
      <text>
        <r>
          <rPr>
            <b/>
            <sz val="9"/>
            <color indexed="81"/>
            <rFont val="ＭＳ Ｐゴシック"/>
            <family val="3"/>
            <charset val="128"/>
          </rPr>
          <t>岩田京次:</t>
        </r>
        <r>
          <rPr>
            <sz val="9"/>
            <color indexed="81"/>
            <rFont val="ＭＳ Ｐゴシック"/>
            <family val="3"/>
            <charset val="128"/>
          </rPr>
          <t xml:space="preserve">
</t>
        </r>
      </text>
    </comment>
    <comment ref="AX22" authorId="0" shapeId="0" xr:uid="{00000000-0006-0000-0300-000004000000}">
      <text>
        <r>
          <rPr>
            <b/>
            <sz val="9"/>
            <color indexed="81"/>
            <rFont val="ＭＳ Ｐゴシック"/>
            <family val="3"/>
            <charset val="128"/>
          </rPr>
          <t>岩田京次:</t>
        </r>
        <r>
          <rPr>
            <sz val="9"/>
            <color indexed="81"/>
            <rFont val="ＭＳ Ｐゴシック"/>
            <family val="3"/>
            <charset val="128"/>
          </rPr>
          <t xml:space="preserve">
</t>
        </r>
      </text>
    </comment>
    <comment ref="BC22" authorId="0" shapeId="0" xr:uid="{00000000-0006-0000-0300-000005000000}">
      <text>
        <r>
          <rPr>
            <b/>
            <sz val="9"/>
            <color indexed="81"/>
            <rFont val="ＭＳ Ｐゴシック"/>
            <family val="3"/>
            <charset val="128"/>
          </rPr>
          <t>岩田京次:</t>
        </r>
        <r>
          <rPr>
            <sz val="9"/>
            <color indexed="81"/>
            <rFont val="ＭＳ Ｐゴシック"/>
            <family val="3"/>
            <charset val="128"/>
          </rPr>
          <t xml:space="preserve">
</t>
        </r>
      </text>
    </comment>
    <comment ref="DB22" authorId="0" shapeId="0" xr:uid="{00000000-0006-0000-0300-000006000000}">
      <text>
        <r>
          <rPr>
            <b/>
            <sz val="9"/>
            <color indexed="81"/>
            <rFont val="ＭＳ Ｐゴシック"/>
            <family val="3"/>
            <charset val="128"/>
          </rPr>
          <t>岩田京次:</t>
        </r>
        <r>
          <rPr>
            <sz val="9"/>
            <color indexed="81"/>
            <rFont val="ＭＳ Ｐゴシック"/>
            <family val="3"/>
            <charset val="128"/>
          </rPr>
          <t xml:space="preserve">
</t>
        </r>
      </text>
    </comment>
    <comment ref="DG22" authorId="0" shapeId="0" xr:uid="{00000000-0006-0000-0300-000007000000}">
      <text>
        <r>
          <rPr>
            <b/>
            <sz val="9"/>
            <color indexed="81"/>
            <rFont val="ＭＳ Ｐゴシック"/>
            <family val="3"/>
            <charset val="128"/>
          </rPr>
          <t>岩田京次:</t>
        </r>
        <r>
          <rPr>
            <sz val="9"/>
            <color indexed="81"/>
            <rFont val="ＭＳ Ｐゴシック"/>
            <family val="3"/>
            <charset val="128"/>
          </rPr>
          <t xml:space="preserve">
</t>
        </r>
      </text>
    </comment>
    <comment ref="DW22" authorId="0" shapeId="0" xr:uid="{00000000-0006-0000-0300-000008000000}">
      <text>
        <r>
          <rPr>
            <b/>
            <sz val="9"/>
            <color indexed="81"/>
            <rFont val="ＭＳ Ｐゴシック"/>
            <family val="3"/>
            <charset val="128"/>
          </rPr>
          <t>岩田京次:</t>
        </r>
        <r>
          <rPr>
            <sz val="9"/>
            <color indexed="81"/>
            <rFont val="ＭＳ Ｐゴシック"/>
            <family val="3"/>
            <charset val="128"/>
          </rPr>
          <t xml:space="preserve">
</t>
        </r>
      </text>
    </comment>
    <comment ref="EB22" authorId="0" shapeId="0" xr:uid="{00000000-0006-0000-0300-000009000000}">
      <text>
        <r>
          <rPr>
            <b/>
            <sz val="9"/>
            <color indexed="81"/>
            <rFont val="ＭＳ Ｐゴシック"/>
            <family val="3"/>
            <charset val="128"/>
          </rPr>
          <t>岩田京次:</t>
        </r>
        <r>
          <rPr>
            <sz val="9"/>
            <color indexed="81"/>
            <rFont val="ＭＳ Ｐゴシック"/>
            <family val="3"/>
            <charset val="128"/>
          </rPr>
          <t xml:space="preserve">
</t>
        </r>
      </text>
    </comment>
    <comment ref="EG22" authorId="0" shapeId="0" xr:uid="{00000000-0006-0000-0300-00000A000000}">
      <text>
        <r>
          <rPr>
            <b/>
            <sz val="9"/>
            <color indexed="81"/>
            <rFont val="ＭＳ Ｐゴシック"/>
            <family val="3"/>
            <charset val="128"/>
          </rPr>
          <t>岩田京次:</t>
        </r>
        <r>
          <rPr>
            <sz val="9"/>
            <color indexed="81"/>
            <rFont val="ＭＳ Ｐゴシック"/>
            <family val="3"/>
            <charset val="128"/>
          </rPr>
          <t xml:space="preserve">
</t>
        </r>
      </text>
    </comment>
    <comment ref="EL22" authorId="0" shapeId="0" xr:uid="{00000000-0006-0000-0300-00000B000000}">
      <text>
        <r>
          <rPr>
            <b/>
            <sz val="9"/>
            <color indexed="81"/>
            <rFont val="ＭＳ Ｐゴシック"/>
            <family val="3"/>
            <charset val="128"/>
          </rPr>
          <t>岩田京次:</t>
        </r>
        <r>
          <rPr>
            <sz val="9"/>
            <color indexed="81"/>
            <rFont val="ＭＳ Ｐゴシック"/>
            <family val="3"/>
            <charset val="128"/>
          </rPr>
          <t xml:space="preserve">
</t>
        </r>
      </text>
    </comment>
    <comment ref="EQ22" authorId="0" shapeId="0" xr:uid="{00000000-0006-0000-0300-00000C000000}">
      <text>
        <r>
          <rPr>
            <b/>
            <sz val="9"/>
            <color indexed="81"/>
            <rFont val="ＭＳ Ｐゴシック"/>
            <family val="3"/>
            <charset val="128"/>
          </rPr>
          <t>岩田京次:</t>
        </r>
        <r>
          <rPr>
            <sz val="9"/>
            <color indexed="81"/>
            <rFont val="ＭＳ Ｐゴシック"/>
            <family val="3"/>
            <charset val="128"/>
          </rPr>
          <t xml:space="preserve">
</t>
        </r>
      </text>
    </comment>
    <comment ref="EV22" authorId="0" shapeId="0" xr:uid="{00000000-0006-0000-0300-00000D000000}">
      <text>
        <r>
          <rPr>
            <b/>
            <sz val="9"/>
            <color indexed="81"/>
            <rFont val="ＭＳ Ｐゴシック"/>
            <family val="3"/>
            <charset val="128"/>
          </rPr>
          <t>岩田京次:</t>
        </r>
        <r>
          <rPr>
            <sz val="9"/>
            <color indexed="81"/>
            <rFont val="ＭＳ Ｐゴシック"/>
            <family val="3"/>
            <charset val="128"/>
          </rPr>
          <t xml:space="preserve">
</t>
        </r>
      </text>
    </comment>
    <comment ref="FO22" authorId="0" shapeId="0" xr:uid="{00000000-0006-0000-0300-00000E000000}">
      <text>
        <r>
          <rPr>
            <b/>
            <sz val="9"/>
            <color indexed="81"/>
            <rFont val="ＭＳ Ｐゴシック"/>
            <family val="3"/>
            <charset val="128"/>
          </rPr>
          <t>岩田京次:</t>
        </r>
        <r>
          <rPr>
            <sz val="9"/>
            <color indexed="81"/>
            <rFont val="ＭＳ Ｐゴシック"/>
            <family val="3"/>
            <charset val="128"/>
          </rPr>
          <t xml:space="preserve">
</t>
        </r>
      </text>
    </comment>
    <comment ref="FT22" authorId="0" shapeId="0" xr:uid="{00000000-0006-0000-0300-00000F000000}">
      <text>
        <r>
          <rPr>
            <b/>
            <sz val="9"/>
            <color indexed="81"/>
            <rFont val="ＭＳ Ｐゴシック"/>
            <family val="3"/>
            <charset val="128"/>
          </rPr>
          <t>岩田京次:</t>
        </r>
        <r>
          <rPr>
            <sz val="9"/>
            <color indexed="81"/>
            <rFont val="ＭＳ Ｐゴシック"/>
            <family val="3"/>
            <charset val="128"/>
          </rPr>
          <t xml:space="preserve">
</t>
        </r>
      </text>
    </comment>
    <comment ref="GE22" authorId="0" shapeId="0" xr:uid="{00000000-0006-0000-0300-000010000000}">
      <text>
        <r>
          <rPr>
            <b/>
            <sz val="9"/>
            <color indexed="81"/>
            <rFont val="ＭＳ Ｐゴシック"/>
            <family val="3"/>
            <charset val="128"/>
          </rPr>
          <t>岩田京次:</t>
        </r>
        <r>
          <rPr>
            <sz val="9"/>
            <color indexed="81"/>
            <rFont val="ＭＳ Ｐゴシック"/>
            <family val="3"/>
            <charset val="128"/>
          </rPr>
          <t xml:space="preserve">
</t>
        </r>
      </text>
    </comment>
    <comment ref="GJ22" authorId="0" shapeId="0" xr:uid="{00000000-0006-0000-0300-000011000000}">
      <text>
        <r>
          <rPr>
            <b/>
            <sz val="9"/>
            <color indexed="81"/>
            <rFont val="ＭＳ Ｐゴシック"/>
            <family val="3"/>
            <charset val="128"/>
          </rPr>
          <t>岩田京次:</t>
        </r>
        <r>
          <rPr>
            <sz val="9"/>
            <color indexed="81"/>
            <rFont val="ＭＳ Ｐゴシック"/>
            <family val="3"/>
            <charset val="128"/>
          </rPr>
          <t xml:space="preserve">
</t>
        </r>
      </text>
    </comment>
    <comment ref="GT22" authorId="0" shapeId="0" xr:uid="{00000000-0006-0000-0300-000012000000}">
      <text>
        <r>
          <rPr>
            <b/>
            <sz val="9"/>
            <color indexed="81"/>
            <rFont val="ＭＳ Ｐゴシック"/>
            <family val="3"/>
            <charset val="128"/>
          </rPr>
          <t>岩田京次:</t>
        </r>
        <r>
          <rPr>
            <sz val="9"/>
            <color indexed="81"/>
            <rFont val="ＭＳ Ｐゴシック"/>
            <family val="3"/>
            <charset val="128"/>
          </rPr>
          <t xml:space="preserve">
</t>
        </r>
      </text>
    </comment>
    <comment ref="GY22" authorId="0" shapeId="0" xr:uid="{00000000-0006-0000-0300-000013000000}">
      <text>
        <r>
          <rPr>
            <b/>
            <sz val="9"/>
            <color indexed="81"/>
            <rFont val="ＭＳ Ｐゴシック"/>
            <family val="3"/>
            <charset val="128"/>
          </rPr>
          <t>岩田京次:</t>
        </r>
        <r>
          <rPr>
            <sz val="9"/>
            <color indexed="81"/>
            <rFont val="ＭＳ Ｐゴシック"/>
            <family val="3"/>
            <charset val="128"/>
          </rPr>
          <t xml:space="preserve">
</t>
        </r>
      </text>
    </comment>
    <comment ref="AX32" authorId="0" shapeId="0" xr:uid="{00000000-0006-0000-0300-000014000000}">
      <text>
        <r>
          <rPr>
            <b/>
            <sz val="9"/>
            <color indexed="81"/>
            <rFont val="ＭＳ Ｐゴシック"/>
            <family val="3"/>
            <charset val="128"/>
          </rPr>
          <t>岩田京次:</t>
        </r>
        <r>
          <rPr>
            <sz val="9"/>
            <color indexed="81"/>
            <rFont val="ＭＳ Ｐゴシック"/>
            <family val="3"/>
            <charset val="128"/>
          </rPr>
          <t xml:space="preserve">
</t>
        </r>
      </text>
    </comment>
    <comment ref="BG32" authorId="0" shapeId="0" xr:uid="{00000000-0006-0000-0300-000015000000}">
      <text>
        <r>
          <rPr>
            <b/>
            <sz val="9"/>
            <color indexed="81"/>
            <rFont val="ＭＳ Ｐゴシック"/>
            <family val="3"/>
            <charset val="128"/>
          </rPr>
          <t>岩田京次:</t>
        </r>
        <r>
          <rPr>
            <sz val="9"/>
            <color indexed="81"/>
            <rFont val="ＭＳ Ｐゴシック"/>
            <family val="3"/>
            <charset val="128"/>
          </rPr>
          <t xml:space="preserve">
</t>
        </r>
      </text>
    </comment>
    <comment ref="BP32" authorId="0" shapeId="0" xr:uid="{00000000-0006-0000-0300-000016000000}">
      <text>
        <r>
          <rPr>
            <b/>
            <sz val="9"/>
            <color indexed="81"/>
            <rFont val="ＭＳ Ｐゴシック"/>
            <family val="3"/>
            <charset val="128"/>
          </rPr>
          <t>岩田京次:</t>
        </r>
        <r>
          <rPr>
            <sz val="9"/>
            <color indexed="81"/>
            <rFont val="ＭＳ Ｐゴシック"/>
            <family val="3"/>
            <charset val="128"/>
          </rPr>
          <t xml:space="preserve">
</t>
        </r>
      </text>
    </comment>
    <comment ref="BY32" authorId="0" shapeId="0" xr:uid="{00000000-0006-0000-0300-000017000000}">
      <text>
        <r>
          <rPr>
            <b/>
            <sz val="9"/>
            <color indexed="81"/>
            <rFont val="ＭＳ Ｐゴシック"/>
            <family val="3"/>
            <charset val="128"/>
          </rPr>
          <t>岩田京次:</t>
        </r>
        <r>
          <rPr>
            <sz val="9"/>
            <color indexed="81"/>
            <rFont val="ＭＳ Ｐゴシック"/>
            <family val="3"/>
            <charset val="128"/>
          </rPr>
          <t xml:space="preserve">
</t>
        </r>
      </text>
    </comment>
    <comment ref="CH32" authorId="0" shapeId="0" xr:uid="{00000000-0006-0000-0300-000018000000}">
      <text>
        <r>
          <rPr>
            <b/>
            <sz val="9"/>
            <color indexed="81"/>
            <rFont val="ＭＳ Ｐゴシック"/>
            <family val="3"/>
            <charset val="128"/>
          </rPr>
          <t>岩田京次:</t>
        </r>
        <r>
          <rPr>
            <sz val="9"/>
            <color indexed="81"/>
            <rFont val="ＭＳ Ｐゴシック"/>
            <family val="3"/>
            <charset val="128"/>
          </rPr>
          <t xml:space="preserve">
</t>
        </r>
      </text>
    </comment>
    <comment ref="CQ32" authorId="0" shapeId="0" xr:uid="{00000000-0006-0000-0300-000019000000}">
      <text>
        <r>
          <rPr>
            <b/>
            <sz val="9"/>
            <color indexed="81"/>
            <rFont val="ＭＳ Ｐゴシック"/>
            <family val="3"/>
            <charset val="128"/>
          </rPr>
          <t>岩田京次:</t>
        </r>
        <r>
          <rPr>
            <sz val="9"/>
            <color indexed="81"/>
            <rFont val="ＭＳ Ｐゴシック"/>
            <family val="3"/>
            <charset val="128"/>
          </rPr>
          <t xml:space="preserve">
</t>
        </r>
      </text>
    </comment>
    <comment ref="CZ32" authorId="0" shapeId="0" xr:uid="{00000000-0006-0000-0300-00001A000000}">
      <text>
        <r>
          <rPr>
            <b/>
            <sz val="9"/>
            <color indexed="81"/>
            <rFont val="ＭＳ Ｐゴシック"/>
            <family val="3"/>
            <charset val="128"/>
          </rPr>
          <t>岩田京次:</t>
        </r>
        <r>
          <rPr>
            <sz val="9"/>
            <color indexed="81"/>
            <rFont val="ＭＳ Ｐゴシック"/>
            <family val="3"/>
            <charset val="128"/>
          </rPr>
          <t xml:space="preserve">
</t>
        </r>
      </text>
    </comment>
    <comment ref="DI32" authorId="0" shapeId="0" xr:uid="{00000000-0006-0000-0300-00001B000000}">
      <text>
        <r>
          <rPr>
            <b/>
            <sz val="9"/>
            <color indexed="81"/>
            <rFont val="ＭＳ Ｐゴシック"/>
            <family val="3"/>
            <charset val="128"/>
          </rPr>
          <t>岩田京次:</t>
        </r>
        <r>
          <rPr>
            <sz val="9"/>
            <color indexed="81"/>
            <rFont val="ＭＳ Ｐゴシック"/>
            <family val="3"/>
            <charset val="128"/>
          </rPr>
          <t xml:space="preserve">
</t>
        </r>
      </text>
    </comment>
    <comment ref="DR32" authorId="0" shapeId="0" xr:uid="{00000000-0006-0000-0300-00001C000000}">
      <text>
        <r>
          <rPr>
            <b/>
            <sz val="9"/>
            <color indexed="81"/>
            <rFont val="ＭＳ Ｐゴシック"/>
            <family val="3"/>
            <charset val="128"/>
          </rPr>
          <t>岩田京次:</t>
        </r>
        <r>
          <rPr>
            <sz val="9"/>
            <color indexed="81"/>
            <rFont val="ＭＳ Ｐゴシック"/>
            <family val="3"/>
            <charset val="128"/>
          </rPr>
          <t xml:space="preserve">
</t>
        </r>
      </text>
    </comment>
    <comment ref="EA32" authorId="0" shapeId="0" xr:uid="{00000000-0006-0000-0300-00001D000000}">
      <text>
        <r>
          <rPr>
            <b/>
            <sz val="9"/>
            <color indexed="81"/>
            <rFont val="ＭＳ Ｐゴシック"/>
            <family val="3"/>
            <charset val="128"/>
          </rPr>
          <t>岩田京次:</t>
        </r>
        <r>
          <rPr>
            <sz val="9"/>
            <color indexed="81"/>
            <rFont val="ＭＳ Ｐゴシック"/>
            <family val="3"/>
            <charset val="128"/>
          </rPr>
          <t xml:space="preserve">
</t>
        </r>
      </text>
    </comment>
    <comment ref="FH32" authorId="0" shapeId="0" xr:uid="{00000000-0006-0000-0300-00001E000000}">
      <text>
        <r>
          <rPr>
            <b/>
            <sz val="9"/>
            <color indexed="81"/>
            <rFont val="ＭＳ Ｐゴシック"/>
            <family val="3"/>
            <charset val="128"/>
          </rPr>
          <t>岩田京次:</t>
        </r>
        <r>
          <rPr>
            <sz val="9"/>
            <color indexed="81"/>
            <rFont val="ＭＳ Ｐゴシック"/>
            <family val="3"/>
            <charset val="128"/>
          </rPr>
          <t xml:space="preserve">
</t>
        </r>
      </text>
    </comment>
    <comment ref="FO32" authorId="0" shapeId="0" xr:uid="{00000000-0006-0000-0300-00001F000000}">
      <text>
        <r>
          <rPr>
            <b/>
            <sz val="9"/>
            <color indexed="81"/>
            <rFont val="ＭＳ Ｐゴシック"/>
            <family val="3"/>
            <charset val="128"/>
          </rPr>
          <t>岩田京次:</t>
        </r>
        <r>
          <rPr>
            <sz val="9"/>
            <color indexed="81"/>
            <rFont val="ＭＳ Ｐゴシック"/>
            <family val="3"/>
            <charset val="128"/>
          </rPr>
          <t xml:space="preserve">
</t>
        </r>
      </text>
    </comment>
    <comment ref="FT32" authorId="0" shapeId="0" xr:uid="{00000000-0006-0000-0300-000020000000}">
      <text>
        <r>
          <rPr>
            <b/>
            <sz val="9"/>
            <color indexed="81"/>
            <rFont val="ＭＳ Ｐゴシック"/>
            <family val="3"/>
            <charset val="128"/>
          </rPr>
          <t>岩田京次:</t>
        </r>
        <r>
          <rPr>
            <sz val="9"/>
            <color indexed="81"/>
            <rFont val="ＭＳ Ｐゴシック"/>
            <family val="3"/>
            <charset val="128"/>
          </rPr>
          <t xml:space="preserve">
</t>
        </r>
      </text>
    </comment>
    <comment ref="GE32" authorId="0" shapeId="0" xr:uid="{00000000-0006-0000-0300-000021000000}">
      <text>
        <r>
          <rPr>
            <b/>
            <sz val="9"/>
            <color indexed="81"/>
            <rFont val="ＭＳ Ｐゴシック"/>
            <family val="3"/>
            <charset val="128"/>
          </rPr>
          <t>岩田京次:</t>
        </r>
        <r>
          <rPr>
            <sz val="9"/>
            <color indexed="81"/>
            <rFont val="ＭＳ Ｐゴシック"/>
            <family val="3"/>
            <charset val="128"/>
          </rPr>
          <t xml:space="preserve">
</t>
        </r>
      </text>
    </comment>
    <comment ref="GJ32" authorId="0" shapeId="0" xr:uid="{00000000-0006-0000-0300-000022000000}">
      <text>
        <r>
          <rPr>
            <b/>
            <sz val="9"/>
            <color indexed="81"/>
            <rFont val="ＭＳ Ｐゴシック"/>
            <family val="3"/>
            <charset val="128"/>
          </rPr>
          <t>岩田京次:</t>
        </r>
        <r>
          <rPr>
            <sz val="9"/>
            <color indexed="81"/>
            <rFont val="ＭＳ Ｐゴシック"/>
            <family val="3"/>
            <charset val="128"/>
          </rPr>
          <t xml:space="preserve">
</t>
        </r>
      </text>
    </comment>
    <comment ref="GT32" authorId="0" shapeId="0" xr:uid="{00000000-0006-0000-0300-000023000000}">
      <text>
        <r>
          <rPr>
            <b/>
            <sz val="9"/>
            <color indexed="81"/>
            <rFont val="ＭＳ Ｐゴシック"/>
            <family val="3"/>
            <charset val="128"/>
          </rPr>
          <t>岩田京次:</t>
        </r>
        <r>
          <rPr>
            <sz val="9"/>
            <color indexed="81"/>
            <rFont val="ＭＳ Ｐゴシック"/>
            <family val="3"/>
            <charset val="128"/>
          </rPr>
          <t xml:space="preserve">
</t>
        </r>
      </text>
    </comment>
    <comment ref="GY32" authorId="0" shapeId="0" xr:uid="{00000000-0006-0000-0300-000024000000}">
      <text>
        <r>
          <rPr>
            <b/>
            <sz val="9"/>
            <color indexed="81"/>
            <rFont val="ＭＳ Ｐゴシック"/>
            <family val="3"/>
            <charset val="128"/>
          </rPr>
          <t>岩田京次:</t>
        </r>
        <r>
          <rPr>
            <sz val="9"/>
            <color indexed="81"/>
            <rFont val="ＭＳ Ｐゴシック"/>
            <family val="3"/>
            <charset val="128"/>
          </rPr>
          <t xml:space="preserve">
</t>
        </r>
      </text>
    </comment>
    <comment ref="AX38" authorId="0" shapeId="0" xr:uid="{00000000-0006-0000-0300-000025000000}">
      <text>
        <r>
          <rPr>
            <b/>
            <sz val="9"/>
            <color indexed="81"/>
            <rFont val="ＭＳ Ｐゴシック"/>
            <family val="3"/>
            <charset val="128"/>
          </rPr>
          <t>岩田京次:</t>
        </r>
        <r>
          <rPr>
            <sz val="9"/>
            <color indexed="81"/>
            <rFont val="ＭＳ Ｐゴシック"/>
            <family val="3"/>
            <charset val="128"/>
          </rPr>
          <t xml:space="preserve">
</t>
        </r>
      </text>
    </comment>
    <comment ref="BG38" authorId="0" shapeId="0" xr:uid="{00000000-0006-0000-0300-000026000000}">
      <text>
        <r>
          <rPr>
            <b/>
            <sz val="9"/>
            <color indexed="81"/>
            <rFont val="ＭＳ Ｐゴシック"/>
            <family val="3"/>
            <charset val="128"/>
          </rPr>
          <t>岩田京次:</t>
        </r>
        <r>
          <rPr>
            <sz val="9"/>
            <color indexed="81"/>
            <rFont val="ＭＳ Ｐゴシック"/>
            <family val="3"/>
            <charset val="128"/>
          </rPr>
          <t xml:space="preserve">
</t>
        </r>
      </text>
    </comment>
    <comment ref="BP38" authorId="0" shapeId="0" xr:uid="{00000000-0006-0000-0300-000027000000}">
      <text>
        <r>
          <rPr>
            <b/>
            <sz val="9"/>
            <color indexed="81"/>
            <rFont val="ＭＳ Ｐゴシック"/>
            <family val="3"/>
            <charset val="128"/>
          </rPr>
          <t>岩田京次:</t>
        </r>
        <r>
          <rPr>
            <sz val="9"/>
            <color indexed="81"/>
            <rFont val="ＭＳ Ｐゴシック"/>
            <family val="3"/>
            <charset val="128"/>
          </rPr>
          <t xml:space="preserve">
</t>
        </r>
      </text>
    </comment>
    <comment ref="BY38" authorId="0" shapeId="0" xr:uid="{00000000-0006-0000-0300-000028000000}">
      <text>
        <r>
          <rPr>
            <b/>
            <sz val="9"/>
            <color indexed="81"/>
            <rFont val="ＭＳ Ｐゴシック"/>
            <family val="3"/>
            <charset val="128"/>
          </rPr>
          <t>岩田京次:</t>
        </r>
        <r>
          <rPr>
            <sz val="9"/>
            <color indexed="81"/>
            <rFont val="ＭＳ Ｐゴシック"/>
            <family val="3"/>
            <charset val="128"/>
          </rPr>
          <t xml:space="preserve">
</t>
        </r>
      </text>
    </comment>
    <comment ref="CH38" authorId="0" shapeId="0" xr:uid="{00000000-0006-0000-0300-000029000000}">
      <text>
        <r>
          <rPr>
            <b/>
            <sz val="9"/>
            <color indexed="81"/>
            <rFont val="ＭＳ Ｐゴシック"/>
            <family val="3"/>
            <charset val="128"/>
          </rPr>
          <t>岩田京次:</t>
        </r>
        <r>
          <rPr>
            <sz val="9"/>
            <color indexed="81"/>
            <rFont val="ＭＳ Ｐゴシック"/>
            <family val="3"/>
            <charset val="128"/>
          </rPr>
          <t xml:space="preserve">
</t>
        </r>
      </text>
    </comment>
    <comment ref="CQ38" authorId="0" shapeId="0" xr:uid="{00000000-0006-0000-0300-00002A000000}">
      <text>
        <r>
          <rPr>
            <b/>
            <sz val="9"/>
            <color indexed="81"/>
            <rFont val="ＭＳ Ｐゴシック"/>
            <family val="3"/>
            <charset val="128"/>
          </rPr>
          <t>岩田京次:</t>
        </r>
        <r>
          <rPr>
            <sz val="9"/>
            <color indexed="81"/>
            <rFont val="ＭＳ Ｐゴシック"/>
            <family val="3"/>
            <charset val="128"/>
          </rPr>
          <t xml:space="preserve">
</t>
        </r>
      </text>
    </comment>
    <comment ref="CZ38" authorId="0" shapeId="0" xr:uid="{00000000-0006-0000-0300-00002B000000}">
      <text>
        <r>
          <rPr>
            <b/>
            <sz val="9"/>
            <color indexed="81"/>
            <rFont val="ＭＳ Ｐゴシック"/>
            <family val="3"/>
            <charset val="128"/>
          </rPr>
          <t>岩田京次:</t>
        </r>
        <r>
          <rPr>
            <sz val="9"/>
            <color indexed="81"/>
            <rFont val="ＭＳ Ｐゴシック"/>
            <family val="3"/>
            <charset val="128"/>
          </rPr>
          <t xml:space="preserve">
</t>
        </r>
      </text>
    </comment>
    <comment ref="DI38" authorId="0" shapeId="0" xr:uid="{00000000-0006-0000-0300-00002C000000}">
      <text>
        <r>
          <rPr>
            <b/>
            <sz val="9"/>
            <color indexed="81"/>
            <rFont val="ＭＳ Ｐゴシック"/>
            <family val="3"/>
            <charset val="128"/>
          </rPr>
          <t>岩田京次:</t>
        </r>
        <r>
          <rPr>
            <sz val="9"/>
            <color indexed="81"/>
            <rFont val="ＭＳ Ｐゴシック"/>
            <family val="3"/>
            <charset val="128"/>
          </rPr>
          <t xml:space="preserve">
</t>
        </r>
      </text>
    </comment>
    <comment ref="DR38" authorId="0" shapeId="0" xr:uid="{00000000-0006-0000-0300-00002D000000}">
      <text>
        <r>
          <rPr>
            <b/>
            <sz val="9"/>
            <color indexed="81"/>
            <rFont val="ＭＳ Ｐゴシック"/>
            <family val="3"/>
            <charset val="128"/>
          </rPr>
          <t>岩田京次:</t>
        </r>
        <r>
          <rPr>
            <sz val="9"/>
            <color indexed="81"/>
            <rFont val="ＭＳ Ｐゴシック"/>
            <family val="3"/>
            <charset val="128"/>
          </rPr>
          <t xml:space="preserve">
</t>
        </r>
      </text>
    </comment>
    <comment ref="EA38" authorId="0" shapeId="0" xr:uid="{00000000-0006-0000-0300-00002E000000}">
      <text>
        <r>
          <rPr>
            <b/>
            <sz val="9"/>
            <color indexed="81"/>
            <rFont val="ＭＳ Ｐゴシック"/>
            <family val="3"/>
            <charset val="128"/>
          </rPr>
          <t>岩田京次:</t>
        </r>
        <r>
          <rPr>
            <sz val="9"/>
            <color indexed="81"/>
            <rFont val="ＭＳ Ｐゴシック"/>
            <family val="3"/>
            <charset val="128"/>
          </rPr>
          <t xml:space="preserve">
</t>
        </r>
      </text>
    </comment>
    <comment ref="FH38" authorId="0" shapeId="0" xr:uid="{00000000-0006-0000-0300-00002F000000}">
      <text>
        <r>
          <rPr>
            <b/>
            <sz val="9"/>
            <color indexed="81"/>
            <rFont val="ＭＳ Ｐゴシック"/>
            <family val="3"/>
            <charset val="128"/>
          </rPr>
          <t>岩田京次:</t>
        </r>
        <r>
          <rPr>
            <sz val="9"/>
            <color indexed="81"/>
            <rFont val="ＭＳ Ｐゴシック"/>
            <family val="3"/>
            <charset val="128"/>
          </rPr>
          <t xml:space="preserve">
</t>
        </r>
      </text>
    </comment>
    <comment ref="FO38" authorId="0" shapeId="0" xr:uid="{00000000-0006-0000-0300-000030000000}">
      <text>
        <r>
          <rPr>
            <b/>
            <sz val="9"/>
            <color indexed="81"/>
            <rFont val="ＭＳ Ｐゴシック"/>
            <family val="3"/>
            <charset val="128"/>
          </rPr>
          <t>岩田京次:</t>
        </r>
        <r>
          <rPr>
            <sz val="9"/>
            <color indexed="81"/>
            <rFont val="ＭＳ Ｐゴシック"/>
            <family val="3"/>
            <charset val="128"/>
          </rPr>
          <t xml:space="preserve">
</t>
        </r>
      </text>
    </comment>
    <comment ref="FT38" authorId="0" shapeId="0" xr:uid="{00000000-0006-0000-0300-000031000000}">
      <text>
        <r>
          <rPr>
            <b/>
            <sz val="9"/>
            <color indexed="81"/>
            <rFont val="ＭＳ Ｐゴシック"/>
            <family val="3"/>
            <charset val="128"/>
          </rPr>
          <t>岩田京次:</t>
        </r>
        <r>
          <rPr>
            <sz val="9"/>
            <color indexed="81"/>
            <rFont val="ＭＳ Ｐゴシック"/>
            <family val="3"/>
            <charset val="128"/>
          </rPr>
          <t xml:space="preserve">
</t>
        </r>
      </text>
    </comment>
    <comment ref="GE38" authorId="0" shapeId="0" xr:uid="{00000000-0006-0000-0300-000032000000}">
      <text>
        <r>
          <rPr>
            <b/>
            <sz val="9"/>
            <color indexed="81"/>
            <rFont val="ＭＳ Ｐゴシック"/>
            <family val="3"/>
            <charset val="128"/>
          </rPr>
          <t>岩田京次:</t>
        </r>
        <r>
          <rPr>
            <sz val="9"/>
            <color indexed="81"/>
            <rFont val="ＭＳ Ｐゴシック"/>
            <family val="3"/>
            <charset val="128"/>
          </rPr>
          <t xml:space="preserve">
</t>
        </r>
      </text>
    </comment>
    <comment ref="GJ38" authorId="0" shapeId="0" xr:uid="{00000000-0006-0000-0300-000033000000}">
      <text>
        <r>
          <rPr>
            <b/>
            <sz val="9"/>
            <color indexed="81"/>
            <rFont val="ＭＳ Ｐゴシック"/>
            <family val="3"/>
            <charset val="128"/>
          </rPr>
          <t>岩田京次:</t>
        </r>
        <r>
          <rPr>
            <sz val="9"/>
            <color indexed="81"/>
            <rFont val="ＭＳ Ｐゴシック"/>
            <family val="3"/>
            <charset val="128"/>
          </rPr>
          <t xml:space="preserve">
</t>
        </r>
      </text>
    </comment>
    <comment ref="GT38" authorId="0" shapeId="0" xr:uid="{00000000-0006-0000-0300-000034000000}">
      <text>
        <r>
          <rPr>
            <b/>
            <sz val="9"/>
            <color indexed="81"/>
            <rFont val="ＭＳ Ｐゴシック"/>
            <family val="3"/>
            <charset val="128"/>
          </rPr>
          <t>岩田京次:</t>
        </r>
        <r>
          <rPr>
            <sz val="9"/>
            <color indexed="81"/>
            <rFont val="ＭＳ Ｐゴシック"/>
            <family val="3"/>
            <charset val="128"/>
          </rPr>
          <t xml:space="preserve">
</t>
        </r>
      </text>
    </comment>
    <comment ref="GY38" authorId="0" shapeId="0" xr:uid="{00000000-0006-0000-0300-000035000000}">
      <text>
        <r>
          <rPr>
            <b/>
            <sz val="9"/>
            <color indexed="81"/>
            <rFont val="ＭＳ Ｐゴシック"/>
            <family val="3"/>
            <charset val="128"/>
          </rPr>
          <t>岩田京次:</t>
        </r>
        <r>
          <rPr>
            <sz val="9"/>
            <color indexed="81"/>
            <rFont val="ＭＳ Ｐゴシック"/>
            <family val="3"/>
            <charset val="128"/>
          </rPr>
          <t xml:space="preserve">
</t>
        </r>
      </text>
    </comment>
    <comment ref="AE40" authorId="0" shapeId="0" xr:uid="{00000000-0006-0000-0300-000036000000}">
      <text>
        <r>
          <rPr>
            <b/>
            <sz val="9"/>
            <color indexed="81"/>
            <rFont val="ＭＳ Ｐゴシック"/>
            <family val="3"/>
            <charset val="128"/>
          </rPr>
          <t>岩田京次:</t>
        </r>
        <r>
          <rPr>
            <sz val="9"/>
            <color indexed="81"/>
            <rFont val="ＭＳ Ｐゴシック"/>
            <family val="3"/>
            <charset val="128"/>
          </rPr>
          <t xml:space="preserve">
</t>
        </r>
      </text>
    </comment>
    <comment ref="EO40" authorId="1" shapeId="0" xr:uid="{00000000-0006-0000-0300-000037000000}">
      <text>
        <r>
          <rPr>
            <b/>
            <sz val="9"/>
            <color indexed="81"/>
            <rFont val="ＭＳ Ｐゴシック"/>
            <family val="3"/>
            <charset val="128"/>
          </rPr>
          <t>iwata:</t>
        </r>
        <r>
          <rPr>
            <sz val="9"/>
            <color indexed="81"/>
            <rFont val="ＭＳ Ｐゴシック"/>
            <family val="3"/>
            <charset val="128"/>
          </rPr>
          <t xml:space="preserve">
</t>
        </r>
      </text>
    </comment>
    <comment ref="AX44" authorId="0" shapeId="0" xr:uid="{00000000-0006-0000-0300-000038000000}">
      <text>
        <r>
          <rPr>
            <b/>
            <sz val="9"/>
            <color indexed="81"/>
            <rFont val="ＭＳ Ｐゴシック"/>
            <family val="3"/>
            <charset val="128"/>
          </rPr>
          <t>岩田京次:</t>
        </r>
        <r>
          <rPr>
            <sz val="9"/>
            <color indexed="81"/>
            <rFont val="ＭＳ Ｐゴシック"/>
            <family val="3"/>
            <charset val="128"/>
          </rPr>
          <t xml:space="preserve">
</t>
        </r>
      </text>
    </comment>
    <comment ref="BG44" authorId="0" shapeId="0" xr:uid="{00000000-0006-0000-0300-000039000000}">
      <text>
        <r>
          <rPr>
            <b/>
            <sz val="9"/>
            <color indexed="81"/>
            <rFont val="ＭＳ Ｐゴシック"/>
            <family val="3"/>
            <charset val="128"/>
          </rPr>
          <t>岩田京次:</t>
        </r>
        <r>
          <rPr>
            <sz val="9"/>
            <color indexed="81"/>
            <rFont val="ＭＳ Ｐゴシック"/>
            <family val="3"/>
            <charset val="128"/>
          </rPr>
          <t xml:space="preserve">
</t>
        </r>
      </text>
    </comment>
    <comment ref="BP44" authorId="0" shapeId="0" xr:uid="{00000000-0006-0000-0300-00003A000000}">
      <text>
        <r>
          <rPr>
            <b/>
            <sz val="9"/>
            <color indexed="81"/>
            <rFont val="ＭＳ Ｐゴシック"/>
            <family val="3"/>
            <charset val="128"/>
          </rPr>
          <t>岩田京次:</t>
        </r>
        <r>
          <rPr>
            <sz val="9"/>
            <color indexed="81"/>
            <rFont val="ＭＳ Ｐゴシック"/>
            <family val="3"/>
            <charset val="128"/>
          </rPr>
          <t xml:space="preserve">
</t>
        </r>
      </text>
    </comment>
    <comment ref="BY44" authorId="0" shapeId="0" xr:uid="{00000000-0006-0000-0300-00003B000000}">
      <text>
        <r>
          <rPr>
            <b/>
            <sz val="9"/>
            <color indexed="81"/>
            <rFont val="ＭＳ Ｐゴシック"/>
            <family val="3"/>
            <charset val="128"/>
          </rPr>
          <t>岩田京次:</t>
        </r>
        <r>
          <rPr>
            <sz val="9"/>
            <color indexed="81"/>
            <rFont val="ＭＳ Ｐゴシック"/>
            <family val="3"/>
            <charset val="128"/>
          </rPr>
          <t xml:space="preserve">
</t>
        </r>
      </text>
    </comment>
    <comment ref="CH44" authorId="0" shapeId="0" xr:uid="{00000000-0006-0000-0300-00003C000000}">
      <text>
        <r>
          <rPr>
            <b/>
            <sz val="9"/>
            <color indexed="81"/>
            <rFont val="ＭＳ Ｐゴシック"/>
            <family val="3"/>
            <charset val="128"/>
          </rPr>
          <t>岩田京次:</t>
        </r>
        <r>
          <rPr>
            <sz val="9"/>
            <color indexed="81"/>
            <rFont val="ＭＳ Ｐゴシック"/>
            <family val="3"/>
            <charset val="128"/>
          </rPr>
          <t xml:space="preserve">
</t>
        </r>
      </text>
    </comment>
    <comment ref="CQ44" authorId="0" shapeId="0" xr:uid="{00000000-0006-0000-0300-00003D000000}">
      <text>
        <r>
          <rPr>
            <b/>
            <sz val="9"/>
            <color indexed="81"/>
            <rFont val="ＭＳ Ｐゴシック"/>
            <family val="3"/>
            <charset val="128"/>
          </rPr>
          <t>岩田京次:</t>
        </r>
        <r>
          <rPr>
            <sz val="9"/>
            <color indexed="81"/>
            <rFont val="ＭＳ Ｐゴシック"/>
            <family val="3"/>
            <charset val="128"/>
          </rPr>
          <t xml:space="preserve">
</t>
        </r>
      </text>
    </comment>
    <comment ref="CZ44" authorId="0" shapeId="0" xr:uid="{00000000-0006-0000-0300-00003E000000}">
      <text>
        <r>
          <rPr>
            <b/>
            <sz val="9"/>
            <color indexed="81"/>
            <rFont val="ＭＳ Ｐゴシック"/>
            <family val="3"/>
            <charset val="128"/>
          </rPr>
          <t>岩田京次:</t>
        </r>
        <r>
          <rPr>
            <sz val="9"/>
            <color indexed="81"/>
            <rFont val="ＭＳ Ｐゴシック"/>
            <family val="3"/>
            <charset val="128"/>
          </rPr>
          <t xml:space="preserve">
</t>
        </r>
      </text>
    </comment>
    <comment ref="DI44" authorId="0" shapeId="0" xr:uid="{00000000-0006-0000-0300-00003F000000}">
      <text>
        <r>
          <rPr>
            <b/>
            <sz val="9"/>
            <color indexed="81"/>
            <rFont val="ＭＳ Ｐゴシック"/>
            <family val="3"/>
            <charset val="128"/>
          </rPr>
          <t>岩田京次:</t>
        </r>
        <r>
          <rPr>
            <sz val="9"/>
            <color indexed="81"/>
            <rFont val="ＭＳ Ｐゴシック"/>
            <family val="3"/>
            <charset val="128"/>
          </rPr>
          <t xml:space="preserve">
</t>
        </r>
      </text>
    </comment>
    <comment ref="DR44" authorId="0" shapeId="0" xr:uid="{00000000-0006-0000-0300-000040000000}">
      <text>
        <r>
          <rPr>
            <b/>
            <sz val="9"/>
            <color indexed="81"/>
            <rFont val="ＭＳ Ｐゴシック"/>
            <family val="3"/>
            <charset val="128"/>
          </rPr>
          <t>岩田京次:</t>
        </r>
        <r>
          <rPr>
            <sz val="9"/>
            <color indexed="81"/>
            <rFont val="ＭＳ Ｐゴシック"/>
            <family val="3"/>
            <charset val="128"/>
          </rPr>
          <t xml:space="preserve">
</t>
        </r>
      </text>
    </comment>
    <comment ref="EA44" authorId="0" shapeId="0" xr:uid="{00000000-0006-0000-0300-000041000000}">
      <text>
        <r>
          <rPr>
            <b/>
            <sz val="9"/>
            <color indexed="81"/>
            <rFont val="ＭＳ Ｐゴシック"/>
            <family val="3"/>
            <charset val="128"/>
          </rPr>
          <t>岩田京次:</t>
        </r>
        <r>
          <rPr>
            <sz val="9"/>
            <color indexed="81"/>
            <rFont val="ＭＳ Ｐゴシック"/>
            <family val="3"/>
            <charset val="128"/>
          </rPr>
          <t xml:space="preserve">
</t>
        </r>
      </text>
    </comment>
    <comment ref="FH44" authorId="0" shapeId="0" xr:uid="{00000000-0006-0000-0300-000042000000}">
      <text>
        <r>
          <rPr>
            <b/>
            <sz val="9"/>
            <color indexed="81"/>
            <rFont val="ＭＳ Ｐゴシック"/>
            <family val="3"/>
            <charset val="128"/>
          </rPr>
          <t>岩田京次:</t>
        </r>
        <r>
          <rPr>
            <sz val="9"/>
            <color indexed="81"/>
            <rFont val="ＭＳ Ｐゴシック"/>
            <family val="3"/>
            <charset val="128"/>
          </rPr>
          <t xml:space="preserve">
</t>
        </r>
      </text>
    </comment>
    <comment ref="FO44" authorId="0" shapeId="0" xr:uid="{00000000-0006-0000-0300-000043000000}">
      <text>
        <r>
          <rPr>
            <b/>
            <sz val="9"/>
            <color indexed="81"/>
            <rFont val="ＭＳ Ｐゴシック"/>
            <family val="3"/>
            <charset val="128"/>
          </rPr>
          <t>岩田京次:</t>
        </r>
        <r>
          <rPr>
            <sz val="9"/>
            <color indexed="81"/>
            <rFont val="ＭＳ Ｐゴシック"/>
            <family val="3"/>
            <charset val="128"/>
          </rPr>
          <t xml:space="preserve">
</t>
        </r>
      </text>
    </comment>
    <comment ref="FT44" authorId="0" shapeId="0" xr:uid="{00000000-0006-0000-0300-000044000000}">
      <text>
        <r>
          <rPr>
            <b/>
            <sz val="9"/>
            <color indexed="81"/>
            <rFont val="ＭＳ Ｐゴシック"/>
            <family val="3"/>
            <charset val="128"/>
          </rPr>
          <t>岩田京次:</t>
        </r>
        <r>
          <rPr>
            <sz val="9"/>
            <color indexed="81"/>
            <rFont val="ＭＳ Ｐゴシック"/>
            <family val="3"/>
            <charset val="128"/>
          </rPr>
          <t xml:space="preserve">
</t>
        </r>
      </text>
    </comment>
    <comment ref="GE44" authorId="0" shapeId="0" xr:uid="{00000000-0006-0000-0300-000045000000}">
      <text>
        <r>
          <rPr>
            <b/>
            <sz val="9"/>
            <color indexed="81"/>
            <rFont val="ＭＳ Ｐゴシック"/>
            <family val="3"/>
            <charset val="128"/>
          </rPr>
          <t>岩田京次:</t>
        </r>
        <r>
          <rPr>
            <sz val="9"/>
            <color indexed="81"/>
            <rFont val="ＭＳ Ｐゴシック"/>
            <family val="3"/>
            <charset val="128"/>
          </rPr>
          <t xml:space="preserve">
</t>
        </r>
      </text>
    </comment>
    <comment ref="GJ44" authorId="0" shapeId="0" xr:uid="{00000000-0006-0000-0300-000046000000}">
      <text>
        <r>
          <rPr>
            <b/>
            <sz val="9"/>
            <color indexed="81"/>
            <rFont val="ＭＳ Ｐゴシック"/>
            <family val="3"/>
            <charset val="128"/>
          </rPr>
          <t>岩田京次:</t>
        </r>
        <r>
          <rPr>
            <sz val="9"/>
            <color indexed="81"/>
            <rFont val="ＭＳ Ｐゴシック"/>
            <family val="3"/>
            <charset val="128"/>
          </rPr>
          <t xml:space="preserve">
</t>
        </r>
      </text>
    </comment>
    <comment ref="GT44" authorId="0" shapeId="0" xr:uid="{00000000-0006-0000-0300-000047000000}">
      <text>
        <r>
          <rPr>
            <b/>
            <sz val="9"/>
            <color indexed="81"/>
            <rFont val="ＭＳ Ｐゴシック"/>
            <family val="3"/>
            <charset val="128"/>
          </rPr>
          <t>岩田京次:</t>
        </r>
        <r>
          <rPr>
            <sz val="9"/>
            <color indexed="81"/>
            <rFont val="ＭＳ Ｐゴシック"/>
            <family val="3"/>
            <charset val="128"/>
          </rPr>
          <t xml:space="preserve">
</t>
        </r>
      </text>
    </comment>
    <comment ref="GY44" authorId="0" shapeId="0" xr:uid="{00000000-0006-0000-0300-000048000000}">
      <text>
        <r>
          <rPr>
            <b/>
            <sz val="9"/>
            <color indexed="81"/>
            <rFont val="ＭＳ Ｐゴシック"/>
            <family val="3"/>
            <charset val="128"/>
          </rPr>
          <t>岩田京次:</t>
        </r>
        <r>
          <rPr>
            <sz val="9"/>
            <color indexed="81"/>
            <rFont val="ＭＳ Ｐゴシック"/>
            <family val="3"/>
            <charset val="128"/>
          </rPr>
          <t xml:space="preserve">
</t>
        </r>
      </text>
    </comment>
    <comment ref="AE46" authorId="0" shapeId="0" xr:uid="{00000000-0006-0000-0300-000049000000}">
      <text>
        <r>
          <rPr>
            <b/>
            <sz val="9"/>
            <color indexed="81"/>
            <rFont val="ＭＳ Ｐゴシック"/>
            <family val="3"/>
            <charset val="128"/>
          </rPr>
          <t>岩田京次:</t>
        </r>
        <r>
          <rPr>
            <sz val="9"/>
            <color indexed="81"/>
            <rFont val="ＭＳ Ｐゴシック"/>
            <family val="3"/>
            <charset val="128"/>
          </rPr>
          <t xml:space="preserve">
</t>
        </r>
      </text>
    </comment>
    <comment ref="EO46" authorId="1" shapeId="0" xr:uid="{00000000-0006-0000-0300-00004A000000}">
      <text>
        <r>
          <rPr>
            <b/>
            <sz val="9"/>
            <color indexed="81"/>
            <rFont val="ＭＳ Ｐゴシック"/>
            <family val="3"/>
            <charset val="128"/>
          </rPr>
          <t>iwata:</t>
        </r>
        <r>
          <rPr>
            <sz val="9"/>
            <color indexed="81"/>
            <rFont val="ＭＳ Ｐゴシック"/>
            <family val="3"/>
            <charset val="128"/>
          </rPr>
          <t xml:space="preserve">
</t>
        </r>
      </text>
    </comment>
    <comment ref="AX50" authorId="0" shapeId="0" xr:uid="{00000000-0006-0000-0300-00004B000000}">
      <text>
        <r>
          <rPr>
            <b/>
            <sz val="9"/>
            <color indexed="81"/>
            <rFont val="ＭＳ Ｐゴシック"/>
            <family val="3"/>
            <charset val="128"/>
          </rPr>
          <t>岩田京次:</t>
        </r>
        <r>
          <rPr>
            <sz val="9"/>
            <color indexed="81"/>
            <rFont val="ＭＳ Ｐゴシック"/>
            <family val="3"/>
            <charset val="128"/>
          </rPr>
          <t xml:space="preserve">
</t>
        </r>
      </text>
    </comment>
    <comment ref="BG50" authorId="0" shapeId="0" xr:uid="{00000000-0006-0000-0300-00004C000000}">
      <text>
        <r>
          <rPr>
            <b/>
            <sz val="9"/>
            <color indexed="81"/>
            <rFont val="ＭＳ Ｐゴシック"/>
            <family val="3"/>
            <charset val="128"/>
          </rPr>
          <t>岩田京次:</t>
        </r>
        <r>
          <rPr>
            <sz val="9"/>
            <color indexed="81"/>
            <rFont val="ＭＳ Ｐゴシック"/>
            <family val="3"/>
            <charset val="128"/>
          </rPr>
          <t xml:space="preserve">
</t>
        </r>
      </text>
    </comment>
    <comment ref="BP50" authorId="0" shapeId="0" xr:uid="{00000000-0006-0000-0300-00004D000000}">
      <text>
        <r>
          <rPr>
            <b/>
            <sz val="9"/>
            <color indexed="81"/>
            <rFont val="ＭＳ Ｐゴシック"/>
            <family val="3"/>
            <charset val="128"/>
          </rPr>
          <t>岩田京次:</t>
        </r>
        <r>
          <rPr>
            <sz val="9"/>
            <color indexed="81"/>
            <rFont val="ＭＳ Ｐゴシック"/>
            <family val="3"/>
            <charset val="128"/>
          </rPr>
          <t xml:space="preserve">
</t>
        </r>
      </text>
    </comment>
    <comment ref="BY50" authorId="0" shapeId="0" xr:uid="{00000000-0006-0000-0300-00004E000000}">
      <text>
        <r>
          <rPr>
            <b/>
            <sz val="9"/>
            <color indexed="81"/>
            <rFont val="ＭＳ Ｐゴシック"/>
            <family val="3"/>
            <charset val="128"/>
          </rPr>
          <t>岩田京次:</t>
        </r>
        <r>
          <rPr>
            <sz val="9"/>
            <color indexed="81"/>
            <rFont val="ＭＳ Ｐゴシック"/>
            <family val="3"/>
            <charset val="128"/>
          </rPr>
          <t xml:space="preserve">
</t>
        </r>
      </text>
    </comment>
    <comment ref="CH50" authorId="0" shapeId="0" xr:uid="{00000000-0006-0000-0300-00004F000000}">
      <text>
        <r>
          <rPr>
            <b/>
            <sz val="9"/>
            <color indexed="81"/>
            <rFont val="ＭＳ Ｐゴシック"/>
            <family val="3"/>
            <charset val="128"/>
          </rPr>
          <t>岩田京次:</t>
        </r>
        <r>
          <rPr>
            <sz val="9"/>
            <color indexed="81"/>
            <rFont val="ＭＳ Ｐゴシック"/>
            <family val="3"/>
            <charset val="128"/>
          </rPr>
          <t xml:space="preserve">
</t>
        </r>
      </text>
    </comment>
    <comment ref="CQ50" authorId="0" shapeId="0" xr:uid="{00000000-0006-0000-0300-000050000000}">
      <text>
        <r>
          <rPr>
            <b/>
            <sz val="9"/>
            <color indexed="81"/>
            <rFont val="ＭＳ Ｐゴシック"/>
            <family val="3"/>
            <charset val="128"/>
          </rPr>
          <t>岩田京次:</t>
        </r>
        <r>
          <rPr>
            <sz val="9"/>
            <color indexed="81"/>
            <rFont val="ＭＳ Ｐゴシック"/>
            <family val="3"/>
            <charset val="128"/>
          </rPr>
          <t xml:space="preserve">
</t>
        </r>
      </text>
    </comment>
    <comment ref="CZ50" authorId="0" shapeId="0" xr:uid="{00000000-0006-0000-0300-000051000000}">
      <text>
        <r>
          <rPr>
            <b/>
            <sz val="9"/>
            <color indexed="81"/>
            <rFont val="ＭＳ Ｐゴシック"/>
            <family val="3"/>
            <charset val="128"/>
          </rPr>
          <t>岩田京次:</t>
        </r>
        <r>
          <rPr>
            <sz val="9"/>
            <color indexed="81"/>
            <rFont val="ＭＳ Ｐゴシック"/>
            <family val="3"/>
            <charset val="128"/>
          </rPr>
          <t xml:space="preserve">
</t>
        </r>
      </text>
    </comment>
    <comment ref="DI50" authorId="0" shapeId="0" xr:uid="{00000000-0006-0000-0300-000052000000}">
      <text>
        <r>
          <rPr>
            <b/>
            <sz val="9"/>
            <color indexed="81"/>
            <rFont val="ＭＳ Ｐゴシック"/>
            <family val="3"/>
            <charset val="128"/>
          </rPr>
          <t>岩田京次:</t>
        </r>
        <r>
          <rPr>
            <sz val="9"/>
            <color indexed="81"/>
            <rFont val="ＭＳ Ｐゴシック"/>
            <family val="3"/>
            <charset val="128"/>
          </rPr>
          <t xml:space="preserve">
</t>
        </r>
      </text>
    </comment>
    <comment ref="DR50" authorId="0" shapeId="0" xr:uid="{00000000-0006-0000-0300-000053000000}">
      <text>
        <r>
          <rPr>
            <b/>
            <sz val="9"/>
            <color indexed="81"/>
            <rFont val="ＭＳ Ｐゴシック"/>
            <family val="3"/>
            <charset val="128"/>
          </rPr>
          <t>岩田京次:</t>
        </r>
        <r>
          <rPr>
            <sz val="9"/>
            <color indexed="81"/>
            <rFont val="ＭＳ Ｐゴシック"/>
            <family val="3"/>
            <charset val="128"/>
          </rPr>
          <t xml:space="preserve">
</t>
        </r>
      </text>
    </comment>
    <comment ref="EA50" authorId="0" shapeId="0" xr:uid="{00000000-0006-0000-0300-000054000000}">
      <text>
        <r>
          <rPr>
            <b/>
            <sz val="9"/>
            <color indexed="81"/>
            <rFont val="ＭＳ Ｐゴシック"/>
            <family val="3"/>
            <charset val="128"/>
          </rPr>
          <t>岩田京次:</t>
        </r>
        <r>
          <rPr>
            <sz val="9"/>
            <color indexed="81"/>
            <rFont val="ＭＳ Ｐゴシック"/>
            <family val="3"/>
            <charset val="128"/>
          </rPr>
          <t xml:space="preserve">
</t>
        </r>
      </text>
    </comment>
    <comment ref="FH50" authorId="0" shapeId="0" xr:uid="{00000000-0006-0000-0300-000055000000}">
      <text>
        <r>
          <rPr>
            <b/>
            <sz val="9"/>
            <color indexed="81"/>
            <rFont val="ＭＳ Ｐゴシック"/>
            <family val="3"/>
            <charset val="128"/>
          </rPr>
          <t>岩田京次:</t>
        </r>
        <r>
          <rPr>
            <sz val="9"/>
            <color indexed="81"/>
            <rFont val="ＭＳ Ｐゴシック"/>
            <family val="3"/>
            <charset val="128"/>
          </rPr>
          <t xml:space="preserve">
</t>
        </r>
      </text>
    </comment>
    <comment ref="FO50" authorId="0" shapeId="0" xr:uid="{00000000-0006-0000-0300-000056000000}">
      <text>
        <r>
          <rPr>
            <b/>
            <sz val="9"/>
            <color indexed="81"/>
            <rFont val="ＭＳ Ｐゴシック"/>
            <family val="3"/>
            <charset val="128"/>
          </rPr>
          <t>岩田京次:</t>
        </r>
        <r>
          <rPr>
            <sz val="9"/>
            <color indexed="81"/>
            <rFont val="ＭＳ Ｐゴシック"/>
            <family val="3"/>
            <charset val="128"/>
          </rPr>
          <t xml:space="preserve">
</t>
        </r>
      </text>
    </comment>
    <comment ref="FT50" authorId="0" shapeId="0" xr:uid="{00000000-0006-0000-0300-000057000000}">
      <text>
        <r>
          <rPr>
            <b/>
            <sz val="9"/>
            <color indexed="81"/>
            <rFont val="ＭＳ Ｐゴシック"/>
            <family val="3"/>
            <charset val="128"/>
          </rPr>
          <t>岩田京次:</t>
        </r>
        <r>
          <rPr>
            <sz val="9"/>
            <color indexed="81"/>
            <rFont val="ＭＳ Ｐゴシック"/>
            <family val="3"/>
            <charset val="128"/>
          </rPr>
          <t xml:space="preserve">
</t>
        </r>
      </text>
    </comment>
    <comment ref="GE50" authorId="0" shapeId="0" xr:uid="{00000000-0006-0000-0300-000058000000}">
      <text>
        <r>
          <rPr>
            <b/>
            <sz val="9"/>
            <color indexed="81"/>
            <rFont val="ＭＳ Ｐゴシック"/>
            <family val="3"/>
            <charset val="128"/>
          </rPr>
          <t>岩田京次:</t>
        </r>
        <r>
          <rPr>
            <sz val="9"/>
            <color indexed="81"/>
            <rFont val="ＭＳ Ｐゴシック"/>
            <family val="3"/>
            <charset val="128"/>
          </rPr>
          <t xml:space="preserve">
</t>
        </r>
      </text>
    </comment>
    <comment ref="GJ50" authorId="0" shapeId="0" xr:uid="{00000000-0006-0000-0300-000059000000}">
      <text>
        <r>
          <rPr>
            <b/>
            <sz val="9"/>
            <color indexed="81"/>
            <rFont val="ＭＳ Ｐゴシック"/>
            <family val="3"/>
            <charset val="128"/>
          </rPr>
          <t>岩田京次:</t>
        </r>
        <r>
          <rPr>
            <sz val="9"/>
            <color indexed="81"/>
            <rFont val="ＭＳ Ｐゴシック"/>
            <family val="3"/>
            <charset val="128"/>
          </rPr>
          <t xml:space="preserve">
</t>
        </r>
      </text>
    </comment>
    <comment ref="GT50" authorId="0" shapeId="0" xr:uid="{00000000-0006-0000-0300-00005A000000}">
      <text>
        <r>
          <rPr>
            <b/>
            <sz val="9"/>
            <color indexed="81"/>
            <rFont val="ＭＳ Ｐゴシック"/>
            <family val="3"/>
            <charset val="128"/>
          </rPr>
          <t>岩田京次:</t>
        </r>
        <r>
          <rPr>
            <sz val="9"/>
            <color indexed="81"/>
            <rFont val="ＭＳ Ｐゴシック"/>
            <family val="3"/>
            <charset val="128"/>
          </rPr>
          <t xml:space="preserve">
</t>
        </r>
      </text>
    </comment>
    <comment ref="GY50" authorId="0" shapeId="0" xr:uid="{00000000-0006-0000-0300-00005B000000}">
      <text>
        <r>
          <rPr>
            <b/>
            <sz val="9"/>
            <color indexed="81"/>
            <rFont val="ＭＳ Ｐゴシック"/>
            <family val="3"/>
            <charset val="128"/>
          </rPr>
          <t>岩田京次:</t>
        </r>
        <r>
          <rPr>
            <sz val="9"/>
            <color indexed="81"/>
            <rFont val="ＭＳ Ｐゴシック"/>
            <family val="3"/>
            <charset val="128"/>
          </rPr>
          <t xml:space="preserve">
</t>
        </r>
      </text>
    </comment>
    <comment ref="AE52" authorId="0" shapeId="0" xr:uid="{00000000-0006-0000-0300-00005C000000}">
      <text>
        <r>
          <rPr>
            <b/>
            <sz val="9"/>
            <color indexed="81"/>
            <rFont val="ＭＳ Ｐゴシック"/>
            <family val="3"/>
            <charset val="128"/>
          </rPr>
          <t>岩田京次:</t>
        </r>
        <r>
          <rPr>
            <sz val="9"/>
            <color indexed="81"/>
            <rFont val="ＭＳ Ｐゴシック"/>
            <family val="3"/>
            <charset val="128"/>
          </rPr>
          <t xml:space="preserve">
</t>
        </r>
      </text>
    </comment>
    <comment ref="EO52" authorId="1" shapeId="0" xr:uid="{00000000-0006-0000-0300-00005D000000}">
      <text>
        <r>
          <rPr>
            <b/>
            <sz val="9"/>
            <color indexed="81"/>
            <rFont val="ＭＳ Ｐゴシック"/>
            <family val="3"/>
            <charset val="128"/>
          </rPr>
          <t>iwata:</t>
        </r>
        <r>
          <rPr>
            <sz val="9"/>
            <color indexed="81"/>
            <rFont val="ＭＳ Ｐゴシック"/>
            <family val="3"/>
            <charset val="128"/>
          </rPr>
          <t xml:space="preserve">
</t>
        </r>
      </text>
    </comment>
    <comment ref="BA56" authorId="0" shapeId="0" xr:uid="{00000000-0006-0000-0300-00005E000000}">
      <text>
        <r>
          <rPr>
            <b/>
            <sz val="9"/>
            <color indexed="81"/>
            <rFont val="ＭＳ Ｐゴシック"/>
            <family val="3"/>
            <charset val="128"/>
          </rPr>
          <t>岩田京次:</t>
        </r>
        <r>
          <rPr>
            <sz val="9"/>
            <color indexed="81"/>
            <rFont val="ＭＳ Ｐゴシック"/>
            <family val="3"/>
            <charset val="128"/>
          </rPr>
          <t xml:space="preserve">
</t>
        </r>
      </text>
    </comment>
    <comment ref="BA57" authorId="0" shapeId="0" xr:uid="{00000000-0006-0000-0300-00005F000000}">
      <text>
        <r>
          <rPr>
            <b/>
            <sz val="9"/>
            <color indexed="81"/>
            <rFont val="ＭＳ Ｐゴシック"/>
            <family val="3"/>
            <charset val="128"/>
          </rPr>
          <t>岩田京次:</t>
        </r>
        <r>
          <rPr>
            <sz val="9"/>
            <color indexed="81"/>
            <rFont val="ＭＳ Ｐゴシック"/>
            <family val="3"/>
            <charset val="128"/>
          </rPr>
          <t xml:space="preserve">
</t>
        </r>
      </text>
    </comment>
    <comment ref="BA58" authorId="0" shapeId="0" xr:uid="{00000000-0006-0000-0300-000060000000}">
      <text>
        <r>
          <rPr>
            <b/>
            <sz val="9"/>
            <color indexed="81"/>
            <rFont val="ＭＳ Ｐゴシック"/>
            <family val="3"/>
            <charset val="128"/>
          </rPr>
          <t>岩田京次:</t>
        </r>
        <r>
          <rPr>
            <sz val="9"/>
            <color indexed="81"/>
            <rFont val="ＭＳ Ｐゴシック"/>
            <family val="3"/>
            <charset val="128"/>
          </rPr>
          <t xml:space="preserve">
</t>
        </r>
      </text>
    </comment>
    <comment ref="BA59" authorId="0" shapeId="0" xr:uid="{00000000-0006-0000-0300-000061000000}">
      <text>
        <r>
          <rPr>
            <b/>
            <sz val="9"/>
            <color indexed="81"/>
            <rFont val="ＭＳ Ｐゴシック"/>
            <family val="3"/>
            <charset val="128"/>
          </rPr>
          <t>岩田京次:</t>
        </r>
        <r>
          <rPr>
            <sz val="9"/>
            <color indexed="81"/>
            <rFont val="ＭＳ Ｐゴシック"/>
            <family val="3"/>
            <charset val="128"/>
          </rPr>
          <t xml:space="preserve">
</t>
        </r>
      </text>
    </comment>
    <comment ref="BA60" authorId="0" shapeId="0" xr:uid="{00000000-0006-0000-0300-000062000000}">
      <text>
        <r>
          <rPr>
            <b/>
            <sz val="9"/>
            <color indexed="81"/>
            <rFont val="ＭＳ Ｐゴシック"/>
            <family val="3"/>
            <charset val="128"/>
          </rPr>
          <t>岩田京次:</t>
        </r>
        <r>
          <rPr>
            <sz val="9"/>
            <color indexed="81"/>
            <rFont val="ＭＳ Ｐゴシック"/>
            <family val="3"/>
            <charset val="128"/>
          </rPr>
          <t xml:space="preserve">
</t>
        </r>
      </text>
    </comment>
    <comment ref="BA61" authorId="0" shapeId="0" xr:uid="{00000000-0006-0000-0300-000063000000}">
      <text>
        <r>
          <rPr>
            <b/>
            <sz val="9"/>
            <color indexed="81"/>
            <rFont val="ＭＳ Ｐゴシック"/>
            <family val="3"/>
            <charset val="128"/>
          </rPr>
          <t>岩田京次:</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岩田京次</author>
  </authors>
  <commentList>
    <comment ref="FU8" authorId="0" shapeId="0" xr:uid="{00000000-0006-0000-0400-000001000000}">
      <text>
        <r>
          <rPr>
            <sz val="9"/>
            <color indexed="81"/>
            <rFont val="ＭＳ Ｐゴシック"/>
            <family val="3"/>
            <charset val="128"/>
          </rPr>
          <t>岩田京次</t>
        </r>
      </text>
    </comment>
    <comment ref="GF8" authorId="0" shapeId="0" xr:uid="{00000000-0006-0000-0400-000002000000}">
      <text>
        <r>
          <rPr>
            <sz val="9"/>
            <color indexed="81"/>
            <rFont val="ＭＳ Ｐゴシック"/>
            <family val="3"/>
            <charset val="128"/>
          </rPr>
          <t>岩田京次</t>
        </r>
      </text>
    </comment>
    <comment ref="GQ8" authorId="0" shapeId="0" xr:uid="{00000000-0006-0000-0400-000003000000}">
      <text>
        <r>
          <rPr>
            <sz val="9"/>
            <color indexed="81"/>
            <rFont val="ＭＳ Ｐゴシック"/>
            <family val="3"/>
            <charset val="128"/>
          </rPr>
          <t>岩田京次</t>
        </r>
      </text>
    </comment>
    <comment ref="AS18" authorId="0" shapeId="0" xr:uid="{00000000-0006-0000-0400-000004000000}">
      <text>
        <r>
          <rPr>
            <b/>
            <sz val="9"/>
            <color indexed="81"/>
            <rFont val="ＭＳ Ｐゴシック"/>
            <family val="3"/>
            <charset val="128"/>
          </rPr>
          <t>岩田京次</t>
        </r>
      </text>
    </comment>
    <comment ref="AS24" authorId="0" shapeId="0" xr:uid="{00000000-0006-0000-0400-000005000000}">
      <text>
        <r>
          <rPr>
            <sz val="9"/>
            <color indexed="81"/>
            <rFont val="ＭＳ Ｐゴシック"/>
            <family val="3"/>
            <charset val="128"/>
          </rPr>
          <t>岩田京次</t>
        </r>
      </text>
    </comment>
    <comment ref="AX24" authorId="0" shapeId="0" xr:uid="{00000000-0006-0000-0400-000006000000}">
      <text>
        <r>
          <rPr>
            <sz val="9"/>
            <color indexed="81"/>
            <rFont val="ＭＳ Ｐゴシック"/>
            <family val="3"/>
            <charset val="128"/>
          </rPr>
          <t>岩田京次</t>
        </r>
      </text>
    </comment>
    <comment ref="DJ24" authorId="0" shapeId="0" xr:uid="{00000000-0006-0000-0400-000007000000}">
      <text>
        <r>
          <rPr>
            <sz val="9"/>
            <color indexed="81"/>
            <rFont val="ＭＳ Ｐゴシック"/>
            <family val="3"/>
            <charset val="128"/>
          </rPr>
          <t>岩田京次</t>
        </r>
      </text>
    </comment>
    <comment ref="DO24" authorId="0" shapeId="0" xr:uid="{00000000-0006-0000-0400-000008000000}">
      <text>
        <r>
          <rPr>
            <sz val="9"/>
            <color indexed="81"/>
            <rFont val="ＭＳ Ｐゴシック"/>
            <family val="3"/>
            <charset val="128"/>
          </rPr>
          <t>岩田京次</t>
        </r>
      </text>
    </comment>
    <comment ref="DT24" authorId="0" shapeId="0" xr:uid="{00000000-0006-0000-0400-000009000000}">
      <text>
        <r>
          <rPr>
            <sz val="9"/>
            <color indexed="81"/>
            <rFont val="ＭＳ Ｐゴシック"/>
            <family val="3"/>
            <charset val="128"/>
          </rPr>
          <t>岩田京次</t>
        </r>
      </text>
    </comment>
    <comment ref="DY24" authorId="0" shapeId="0" xr:uid="{00000000-0006-0000-0400-00000A000000}">
      <text>
        <r>
          <rPr>
            <sz val="9"/>
            <color indexed="81"/>
            <rFont val="ＭＳ Ｐゴシック"/>
            <family val="3"/>
            <charset val="128"/>
          </rPr>
          <t>岩田京次</t>
        </r>
      </text>
    </comment>
    <comment ref="ED24" authorId="0" shapeId="0" xr:uid="{00000000-0006-0000-0400-00000B000000}">
      <text>
        <r>
          <rPr>
            <sz val="9"/>
            <color indexed="81"/>
            <rFont val="ＭＳ Ｐゴシック"/>
            <family val="3"/>
            <charset val="128"/>
          </rPr>
          <t>岩田京次</t>
        </r>
      </text>
    </comment>
    <comment ref="EI24" authorId="0" shapeId="0" xr:uid="{00000000-0006-0000-0400-00000C000000}">
      <text>
        <r>
          <rPr>
            <sz val="9"/>
            <color indexed="81"/>
            <rFont val="ＭＳ Ｐゴシック"/>
            <family val="3"/>
            <charset val="128"/>
          </rPr>
          <t>岩田京次</t>
        </r>
      </text>
    </comment>
    <comment ref="FF24" authorId="0" shapeId="0" xr:uid="{00000000-0006-0000-0400-00000D000000}">
      <text>
        <r>
          <rPr>
            <sz val="9"/>
            <color indexed="81"/>
            <rFont val="ＭＳ Ｐゴシック"/>
            <family val="3"/>
            <charset val="128"/>
          </rPr>
          <t>岩田京次</t>
        </r>
      </text>
    </comment>
    <comment ref="FK24" authorId="0" shapeId="0" xr:uid="{00000000-0006-0000-0400-00000E000000}">
      <text>
        <r>
          <rPr>
            <sz val="9"/>
            <color indexed="81"/>
            <rFont val="ＭＳ Ｐゴシック"/>
            <family val="3"/>
            <charset val="128"/>
          </rPr>
          <t>岩田京次</t>
        </r>
      </text>
    </comment>
    <comment ref="FT24" authorId="0" shapeId="0" xr:uid="{00000000-0006-0000-0400-00000F000000}">
      <text>
        <r>
          <rPr>
            <sz val="9"/>
            <color indexed="81"/>
            <rFont val="ＭＳ Ｐゴシック"/>
            <family val="3"/>
            <charset val="128"/>
          </rPr>
          <t>岩田京次</t>
        </r>
      </text>
    </comment>
    <comment ref="FY24" authorId="0" shapeId="0" xr:uid="{00000000-0006-0000-0400-000010000000}">
      <text>
        <r>
          <rPr>
            <sz val="9"/>
            <color indexed="81"/>
            <rFont val="ＭＳ Ｐゴシック"/>
            <family val="3"/>
            <charset val="128"/>
          </rPr>
          <t>岩田京次</t>
        </r>
      </text>
    </comment>
    <comment ref="GH24" authorId="0" shapeId="0" xr:uid="{00000000-0006-0000-0400-000011000000}">
      <text>
        <r>
          <rPr>
            <sz val="9"/>
            <color indexed="81"/>
            <rFont val="ＭＳ Ｐゴシック"/>
            <family val="3"/>
            <charset val="128"/>
          </rPr>
          <t>岩田京次</t>
        </r>
      </text>
    </comment>
    <comment ref="GM24" authorId="0" shapeId="0" xr:uid="{00000000-0006-0000-0400-000012000000}">
      <text>
        <r>
          <rPr>
            <sz val="9"/>
            <color indexed="81"/>
            <rFont val="ＭＳ Ｐゴシック"/>
            <family val="3"/>
            <charset val="128"/>
          </rPr>
          <t>岩田京次</t>
        </r>
      </text>
    </comment>
    <comment ref="CR25" authorId="0" shapeId="0" xr:uid="{00000000-0006-0000-0400-000013000000}">
      <text>
        <r>
          <rPr>
            <sz val="9"/>
            <color indexed="81"/>
            <rFont val="ＭＳ Ｐゴシック"/>
            <family val="3"/>
            <charset val="128"/>
          </rPr>
          <t xml:space="preserve">岩田京次
</t>
        </r>
      </text>
    </comment>
    <comment ref="CW25" authorId="0" shapeId="0" xr:uid="{00000000-0006-0000-0400-000014000000}">
      <text>
        <r>
          <rPr>
            <sz val="9"/>
            <color indexed="81"/>
            <rFont val="ＭＳ Ｐゴシック"/>
            <family val="3"/>
            <charset val="128"/>
          </rPr>
          <t xml:space="preserve">岩田京次
</t>
        </r>
      </text>
    </comment>
    <comment ref="AS31" authorId="0" shapeId="0" xr:uid="{00000000-0006-0000-0400-000015000000}">
      <text>
        <r>
          <rPr>
            <b/>
            <sz val="9"/>
            <color indexed="81"/>
            <rFont val="ＭＳ Ｐゴシック"/>
            <family val="3"/>
            <charset val="128"/>
          </rPr>
          <t>岩田京次</t>
        </r>
      </text>
    </comment>
    <comment ref="AX31" authorId="0" shapeId="0" xr:uid="{00000000-0006-0000-0400-000016000000}">
      <text>
        <r>
          <rPr>
            <b/>
            <sz val="9"/>
            <color indexed="81"/>
            <rFont val="ＭＳ Ｐゴシック"/>
            <family val="3"/>
            <charset val="128"/>
          </rPr>
          <t>岩田京次</t>
        </r>
      </text>
    </comment>
    <comment ref="BC31" authorId="0" shapeId="0" xr:uid="{00000000-0006-0000-0400-000017000000}">
      <text>
        <r>
          <rPr>
            <b/>
            <sz val="9"/>
            <color indexed="81"/>
            <rFont val="ＭＳ Ｐゴシック"/>
            <family val="3"/>
            <charset val="128"/>
          </rPr>
          <t>岩田京次</t>
        </r>
      </text>
    </comment>
    <comment ref="BH31" authorId="0" shapeId="0" xr:uid="{00000000-0006-0000-0400-000018000000}">
      <text>
        <r>
          <rPr>
            <b/>
            <sz val="9"/>
            <color indexed="81"/>
            <rFont val="ＭＳ Ｐゴシック"/>
            <family val="3"/>
            <charset val="128"/>
          </rPr>
          <t>岩田京次</t>
        </r>
      </text>
    </comment>
    <comment ref="BM31" authorId="0" shapeId="0" xr:uid="{00000000-0006-0000-0400-000019000000}">
      <text>
        <r>
          <rPr>
            <b/>
            <sz val="9"/>
            <color indexed="81"/>
            <rFont val="ＭＳ Ｐゴシック"/>
            <family val="3"/>
            <charset val="128"/>
          </rPr>
          <t>岩田京次</t>
        </r>
      </text>
    </comment>
    <comment ref="BR31" authorId="0" shapeId="0" xr:uid="{00000000-0006-0000-0400-00001A000000}">
      <text>
        <r>
          <rPr>
            <b/>
            <sz val="9"/>
            <color indexed="81"/>
            <rFont val="ＭＳ Ｐゴシック"/>
            <family val="3"/>
            <charset val="128"/>
          </rPr>
          <t>岩田京次</t>
        </r>
      </text>
    </comment>
    <comment ref="BW31" authorId="0" shapeId="0" xr:uid="{00000000-0006-0000-0400-00001B000000}">
      <text>
        <r>
          <rPr>
            <b/>
            <sz val="9"/>
            <color indexed="81"/>
            <rFont val="ＭＳ Ｐゴシック"/>
            <family val="3"/>
            <charset val="128"/>
          </rPr>
          <t>岩田京次</t>
        </r>
      </text>
    </comment>
    <comment ref="CB31" authorId="0" shapeId="0" xr:uid="{00000000-0006-0000-0400-00001C000000}">
      <text>
        <r>
          <rPr>
            <b/>
            <sz val="9"/>
            <color indexed="81"/>
            <rFont val="ＭＳ Ｐゴシック"/>
            <family val="3"/>
            <charset val="128"/>
          </rPr>
          <t>岩田京次</t>
        </r>
      </text>
    </comment>
    <comment ref="CG31" authorId="0" shapeId="0" xr:uid="{00000000-0006-0000-0400-00001D000000}">
      <text>
        <r>
          <rPr>
            <b/>
            <sz val="9"/>
            <color indexed="81"/>
            <rFont val="ＭＳ Ｐゴシック"/>
            <family val="3"/>
            <charset val="128"/>
          </rPr>
          <t>岩田京次</t>
        </r>
      </text>
    </comment>
    <comment ref="CL31" authorId="0" shapeId="0" xr:uid="{00000000-0006-0000-0400-00001E000000}">
      <text>
        <r>
          <rPr>
            <b/>
            <sz val="9"/>
            <color indexed="81"/>
            <rFont val="ＭＳ Ｐゴシック"/>
            <family val="3"/>
            <charset val="128"/>
          </rPr>
          <t>岩田京次</t>
        </r>
      </text>
    </comment>
    <comment ref="CQ31" authorId="0" shapeId="0" xr:uid="{00000000-0006-0000-0400-00001F000000}">
      <text>
        <r>
          <rPr>
            <b/>
            <sz val="9"/>
            <color indexed="81"/>
            <rFont val="ＭＳ Ｐゴシック"/>
            <family val="3"/>
            <charset val="128"/>
          </rPr>
          <t>岩田京次</t>
        </r>
      </text>
    </comment>
    <comment ref="CV31" authorId="0" shapeId="0" xr:uid="{00000000-0006-0000-0400-000020000000}">
      <text>
        <r>
          <rPr>
            <b/>
            <sz val="9"/>
            <color indexed="81"/>
            <rFont val="ＭＳ Ｐゴシック"/>
            <family val="3"/>
            <charset val="128"/>
          </rPr>
          <t>岩田京次</t>
        </r>
      </text>
    </comment>
    <comment ref="DA31" authorId="0" shapeId="0" xr:uid="{00000000-0006-0000-0400-000021000000}">
      <text>
        <r>
          <rPr>
            <b/>
            <sz val="9"/>
            <color indexed="81"/>
            <rFont val="ＭＳ Ｐゴシック"/>
            <family val="3"/>
            <charset val="128"/>
          </rPr>
          <t>岩田京次</t>
        </r>
      </text>
    </comment>
    <comment ref="DF31" authorId="0" shapeId="0" xr:uid="{00000000-0006-0000-0400-000022000000}">
      <text>
        <r>
          <rPr>
            <b/>
            <sz val="9"/>
            <color indexed="81"/>
            <rFont val="ＭＳ Ｐゴシック"/>
            <family val="3"/>
            <charset val="128"/>
          </rPr>
          <t>岩田京次</t>
        </r>
      </text>
    </comment>
    <comment ref="DK31" authorId="0" shapeId="0" xr:uid="{00000000-0006-0000-0400-000023000000}">
      <text>
        <r>
          <rPr>
            <b/>
            <sz val="9"/>
            <color indexed="81"/>
            <rFont val="ＭＳ Ｐゴシック"/>
            <family val="3"/>
            <charset val="128"/>
          </rPr>
          <t>岩田京次</t>
        </r>
      </text>
    </comment>
    <comment ref="DP31" authorId="0" shapeId="0" xr:uid="{00000000-0006-0000-0400-000024000000}">
      <text>
        <r>
          <rPr>
            <b/>
            <sz val="9"/>
            <color indexed="81"/>
            <rFont val="ＭＳ Ｐゴシック"/>
            <family val="3"/>
            <charset val="128"/>
          </rPr>
          <t>岩田京次</t>
        </r>
      </text>
    </comment>
    <comment ref="DU31" authorId="0" shapeId="0" xr:uid="{00000000-0006-0000-0400-000025000000}">
      <text>
        <r>
          <rPr>
            <b/>
            <sz val="9"/>
            <color indexed="81"/>
            <rFont val="ＭＳ Ｐゴシック"/>
            <family val="3"/>
            <charset val="128"/>
          </rPr>
          <t>岩田京次</t>
        </r>
      </text>
    </comment>
    <comment ref="DZ31" authorId="0" shapeId="0" xr:uid="{00000000-0006-0000-0400-000026000000}">
      <text>
        <r>
          <rPr>
            <b/>
            <sz val="9"/>
            <color indexed="81"/>
            <rFont val="ＭＳ Ｐゴシック"/>
            <family val="3"/>
            <charset val="128"/>
          </rPr>
          <t>岩田京次</t>
        </r>
      </text>
    </comment>
    <comment ref="EE31" authorId="0" shapeId="0" xr:uid="{00000000-0006-0000-0400-000027000000}">
      <text>
        <r>
          <rPr>
            <b/>
            <sz val="9"/>
            <color indexed="81"/>
            <rFont val="ＭＳ Ｐゴシック"/>
            <family val="3"/>
            <charset val="128"/>
          </rPr>
          <t>岩田京次</t>
        </r>
      </text>
    </comment>
    <comment ref="EJ31" authorId="0" shapeId="0" xr:uid="{00000000-0006-0000-0400-000028000000}">
      <text>
        <r>
          <rPr>
            <b/>
            <sz val="9"/>
            <color indexed="81"/>
            <rFont val="ＭＳ Ｐゴシック"/>
            <family val="3"/>
            <charset val="128"/>
          </rPr>
          <t>岩田京次</t>
        </r>
      </text>
    </comment>
    <comment ref="EO31" authorId="0" shapeId="0" xr:uid="{00000000-0006-0000-0400-000029000000}">
      <text>
        <r>
          <rPr>
            <b/>
            <sz val="9"/>
            <color indexed="81"/>
            <rFont val="ＭＳ Ｐゴシック"/>
            <family val="3"/>
            <charset val="128"/>
          </rPr>
          <t>岩田京次</t>
        </r>
      </text>
    </comment>
    <comment ref="ET31" authorId="0" shapeId="0" xr:uid="{00000000-0006-0000-0400-00002A000000}">
      <text>
        <r>
          <rPr>
            <b/>
            <sz val="9"/>
            <color indexed="81"/>
            <rFont val="ＭＳ Ｐゴシック"/>
            <family val="3"/>
            <charset val="128"/>
          </rPr>
          <t>岩田京次</t>
        </r>
      </text>
    </comment>
    <comment ref="EY31" authorId="0" shapeId="0" xr:uid="{00000000-0006-0000-0400-00002B000000}">
      <text>
        <r>
          <rPr>
            <b/>
            <sz val="9"/>
            <color indexed="81"/>
            <rFont val="ＭＳ Ｐゴシック"/>
            <family val="3"/>
            <charset val="128"/>
          </rPr>
          <t>岩田京次</t>
        </r>
      </text>
    </comment>
    <comment ref="FD31" authorId="0" shapeId="0" xr:uid="{00000000-0006-0000-0400-00002C000000}">
      <text>
        <r>
          <rPr>
            <b/>
            <sz val="9"/>
            <color indexed="81"/>
            <rFont val="ＭＳ Ｐゴシック"/>
            <family val="3"/>
            <charset val="128"/>
          </rPr>
          <t>岩田京次</t>
        </r>
      </text>
    </comment>
    <comment ref="FI31" authorId="0" shapeId="0" xr:uid="{00000000-0006-0000-0400-00002D000000}">
      <text>
        <r>
          <rPr>
            <b/>
            <sz val="9"/>
            <color indexed="81"/>
            <rFont val="ＭＳ Ｐゴシック"/>
            <family val="3"/>
            <charset val="128"/>
          </rPr>
          <t>岩田京次</t>
        </r>
      </text>
    </comment>
    <comment ref="FN31" authorId="0" shapeId="0" xr:uid="{00000000-0006-0000-0400-00002E000000}">
      <text>
        <r>
          <rPr>
            <b/>
            <sz val="9"/>
            <color indexed="81"/>
            <rFont val="ＭＳ Ｐゴシック"/>
            <family val="3"/>
            <charset val="128"/>
          </rPr>
          <t>岩田京次</t>
        </r>
      </text>
    </comment>
    <comment ref="FS31" authorId="0" shapeId="0" xr:uid="{00000000-0006-0000-0400-00002F000000}">
      <text>
        <r>
          <rPr>
            <b/>
            <sz val="9"/>
            <color indexed="81"/>
            <rFont val="ＭＳ Ｐゴシック"/>
            <family val="3"/>
            <charset val="128"/>
          </rPr>
          <t>岩田京次</t>
        </r>
      </text>
    </comment>
    <comment ref="FX31" authorId="0" shapeId="0" xr:uid="{00000000-0006-0000-0400-000030000000}">
      <text>
        <r>
          <rPr>
            <b/>
            <sz val="9"/>
            <color indexed="81"/>
            <rFont val="ＭＳ Ｐゴシック"/>
            <family val="3"/>
            <charset val="128"/>
          </rPr>
          <t>岩田京次</t>
        </r>
      </text>
    </comment>
    <comment ref="GC31" authorId="0" shapeId="0" xr:uid="{00000000-0006-0000-0400-000031000000}">
      <text>
        <r>
          <rPr>
            <b/>
            <sz val="9"/>
            <color indexed="81"/>
            <rFont val="ＭＳ Ｐゴシック"/>
            <family val="3"/>
            <charset val="128"/>
          </rPr>
          <t>岩田京次</t>
        </r>
      </text>
    </comment>
    <comment ref="AS33" authorId="0" shapeId="0" xr:uid="{00000000-0006-0000-0400-000032000000}">
      <text>
        <r>
          <rPr>
            <b/>
            <sz val="9"/>
            <color indexed="81"/>
            <rFont val="ＭＳ Ｐゴシック"/>
            <family val="3"/>
            <charset val="128"/>
          </rPr>
          <t>岩田京次</t>
        </r>
      </text>
    </comment>
    <comment ref="AX33" authorId="0" shapeId="0" xr:uid="{00000000-0006-0000-0400-000033000000}">
      <text>
        <r>
          <rPr>
            <b/>
            <sz val="9"/>
            <color indexed="81"/>
            <rFont val="ＭＳ Ｐゴシック"/>
            <family val="3"/>
            <charset val="128"/>
          </rPr>
          <t>岩田京次</t>
        </r>
      </text>
    </comment>
    <comment ref="BC33" authorId="0" shapeId="0" xr:uid="{00000000-0006-0000-0400-000034000000}">
      <text>
        <r>
          <rPr>
            <b/>
            <sz val="9"/>
            <color indexed="81"/>
            <rFont val="ＭＳ Ｐゴシック"/>
            <family val="3"/>
            <charset val="128"/>
          </rPr>
          <t>岩田京次</t>
        </r>
      </text>
    </comment>
    <comment ref="BH33" authorId="0" shapeId="0" xr:uid="{00000000-0006-0000-0400-000035000000}">
      <text>
        <r>
          <rPr>
            <b/>
            <sz val="9"/>
            <color indexed="81"/>
            <rFont val="ＭＳ Ｐゴシック"/>
            <family val="3"/>
            <charset val="128"/>
          </rPr>
          <t>岩田京次</t>
        </r>
      </text>
    </comment>
    <comment ref="BM33" authorId="0" shapeId="0" xr:uid="{00000000-0006-0000-0400-000036000000}">
      <text>
        <r>
          <rPr>
            <b/>
            <sz val="9"/>
            <color indexed="81"/>
            <rFont val="ＭＳ Ｐゴシック"/>
            <family val="3"/>
            <charset val="128"/>
          </rPr>
          <t>岩田京次</t>
        </r>
      </text>
    </comment>
    <comment ref="BR33" authorId="0" shapeId="0" xr:uid="{00000000-0006-0000-0400-000037000000}">
      <text>
        <r>
          <rPr>
            <b/>
            <sz val="9"/>
            <color indexed="81"/>
            <rFont val="ＭＳ Ｐゴシック"/>
            <family val="3"/>
            <charset val="128"/>
          </rPr>
          <t>岩田京次</t>
        </r>
      </text>
    </comment>
    <comment ref="BW33" authorId="0" shapeId="0" xr:uid="{00000000-0006-0000-0400-000038000000}">
      <text>
        <r>
          <rPr>
            <b/>
            <sz val="9"/>
            <color indexed="81"/>
            <rFont val="ＭＳ Ｐゴシック"/>
            <family val="3"/>
            <charset val="128"/>
          </rPr>
          <t>岩田京次</t>
        </r>
      </text>
    </comment>
    <comment ref="CB33" authorId="0" shapeId="0" xr:uid="{00000000-0006-0000-0400-000039000000}">
      <text>
        <r>
          <rPr>
            <b/>
            <sz val="9"/>
            <color indexed="81"/>
            <rFont val="ＭＳ Ｐゴシック"/>
            <family val="3"/>
            <charset val="128"/>
          </rPr>
          <t>岩田京次</t>
        </r>
      </text>
    </comment>
    <comment ref="CG33" authorId="0" shapeId="0" xr:uid="{00000000-0006-0000-0400-00003A000000}">
      <text>
        <r>
          <rPr>
            <b/>
            <sz val="9"/>
            <color indexed="81"/>
            <rFont val="ＭＳ Ｐゴシック"/>
            <family val="3"/>
            <charset val="128"/>
          </rPr>
          <t>岩田京次</t>
        </r>
      </text>
    </comment>
    <comment ref="CL33" authorId="0" shapeId="0" xr:uid="{00000000-0006-0000-0400-00003B000000}">
      <text>
        <r>
          <rPr>
            <b/>
            <sz val="9"/>
            <color indexed="81"/>
            <rFont val="ＭＳ Ｐゴシック"/>
            <family val="3"/>
            <charset val="128"/>
          </rPr>
          <t>岩田京次</t>
        </r>
      </text>
    </comment>
    <comment ref="CQ33" authorId="0" shapeId="0" xr:uid="{00000000-0006-0000-0400-00003C000000}">
      <text>
        <r>
          <rPr>
            <b/>
            <sz val="9"/>
            <color indexed="81"/>
            <rFont val="ＭＳ Ｐゴシック"/>
            <family val="3"/>
            <charset val="128"/>
          </rPr>
          <t>岩田京次</t>
        </r>
      </text>
    </comment>
    <comment ref="CV33" authorId="0" shapeId="0" xr:uid="{00000000-0006-0000-0400-00003D000000}">
      <text>
        <r>
          <rPr>
            <b/>
            <sz val="9"/>
            <color indexed="81"/>
            <rFont val="ＭＳ Ｐゴシック"/>
            <family val="3"/>
            <charset val="128"/>
          </rPr>
          <t>岩田京次</t>
        </r>
      </text>
    </comment>
    <comment ref="DA33" authorId="0" shapeId="0" xr:uid="{00000000-0006-0000-0400-00003E000000}">
      <text>
        <r>
          <rPr>
            <b/>
            <sz val="9"/>
            <color indexed="81"/>
            <rFont val="ＭＳ Ｐゴシック"/>
            <family val="3"/>
            <charset val="128"/>
          </rPr>
          <t>岩田京次</t>
        </r>
      </text>
    </comment>
    <comment ref="DF33" authorId="0" shapeId="0" xr:uid="{00000000-0006-0000-0400-00003F000000}">
      <text>
        <r>
          <rPr>
            <b/>
            <sz val="9"/>
            <color indexed="81"/>
            <rFont val="ＭＳ Ｐゴシック"/>
            <family val="3"/>
            <charset val="128"/>
          </rPr>
          <t>岩田京次</t>
        </r>
      </text>
    </comment>
    <comment ref="DK33" authorId="0" shapeId="0" xr:uid="{00000000-0006-0000-0400-000040000000}">
      <text>
        <r>
          <rPr>
            <b/>
            <sz val="9"/>
            <color indexed="81"/>
            <rFont val="ＭＳ Ｐゴシック"/>
            <family val="3"/>
            <charset val="128"/>
          </rPr>
          <t>岩田京次</t>
        </r>
      </text>
    </comment>
    <comment ref="DP33" authorId="0" shapeId="0" xr:uid="{00000000-0006-0000-0400-000041000000}">
      <text>
        <r>
          <rPr>
            <b/>
            <sz val="9"/>
            <color indexed="81"/>
            <rFont val="ＭＳ Ｐゴシック"/>
            <family val="3"/>
            <charset val="128"/>
          </rPr>
          <t>岩田京次</t>
        </r>
      </text>
    </comment>
    <comment ref="DU33" authorId="0" shapeId="0" xr:uid="{00000000-0006-0000-0400-000042000000}">
      <text>
        <r>
          <rPr>
            <b/>
            <sz val="9"/>
            <color indexed="81"/>
            <rFont val="ＭＳ Ｐゴシック"/>
            <family val="3"/>
            <charset val="128"/>
          </rPr>
          <t>岩田京次</t>
        </r>
      </text>
    </comment>
    <comment ref="DZ33" authorId="0" shapeId="0" xr:uid="{00000000-0006-0000-0400-000043000000}">
      <text>
        <r>
          <rPr>
            <b/>
            <sz val="9"/>
            <color indexed="81"/>
            <rFont val="ＭＳ Ｐゴシック"/>
            <family val="3"/>
            <charset val="128"/>
          </rPr>
          <t>岩田京次</t>
        </r>
      </text>
    </comment>
    <comment ref="EE33" authorId="0" shapeId="0" xr:uid="{00000000-0006-0000-0400-000044000000}">
      <text>
        <r>
          <rPr>
            <b/>
            <sz val="9"/>
            <color indexed="81"/>
            <rFont val="ＭＳ Ｐゴシック"/>
            <family val="3"/>
            <charset val="128"/>
          </rPr>
          <t>岩田京次</t>
        </r>
      </text>
    </comment>
    <comment ref="EJ33" authorId="0" shapeId="0" xr:uid="{00000000-0006-0000-0400-000045000000}">
      <text>
        <r>
          <rPr>
            <b/>
            <sz val="9"/>
            <color indexed="81"/>
            <rFont val="ＭＳ Ｐゴシック"/>
            <family val="3"/>
            <charset val="128"/>
          </rPr>
          <t>岩田京次</t>
        </r>
      </text>
    </comment>
    <comment ref="EO33" authorId="0" shapeId="0" xr:uid="{00000000-0006-0000-0400-000046000000}">
      <text>
        <r>
          <rPr>
            <b/>
            <sz val="9"/>
            <color indexed="81"/>
            <rFont val="ＭＳ Ｐゴシック"/>
            <family val="3"/>
            <charset val="128"/>
          </rPr>
          <t>岩田京次</t>
        </r>
      </text>
    </comment>
    <comment ref="ET33" authorId="0" shapeId="0" xr:uid="{00000000-0006-0000-0400-000047000000}">
      <text>
        <r>
          <rPr>
            <b/>
            <sz val="9"/>
            <color indexed="81"/>
            <rFont val="ＭＳ Ｐゴシック"/>
            <family val="3"/>
            <charset val="128"/>
          </rPr>
          <t>岩田京次</t>
        </r>
      </text>
    </comment>
    <comment ref="EY33" authorId="0" shapeId="0" xr:uid="{00000000-0006-0000-0400-000048000000}">
      <text>
        <r>
          <rPr>
            <b/>
            <sz val="9"/>
            <color indexed="81"/>
            <rFont val="ＭＳ Ｐゴシック"/>
            <family val="3"/>
            <charset val="128"/>
          </rPr>
          <t>岩田京次</t>
        </r>
      </text>
    </comment>
    <comment ref="FD33" authorId="0" shapeId="0" xr:uid="{00000000-0006-0000-0400-000049000000}">
      <text>
        <r>
          <rPr>
            <b/>
            <sz val="9"/>
            <color indexed="81"/>
            <rFont val="ＭＳ Ｐゴシック"/>
            <family val="3"/>
            <charset val="128"/>
          </rPr>
          <t>岩田京次</t>
        </r>
      </text>
    </comment>
    <comment ref="FI33" authorId="0" shapeId="0" xr:uid="{00000000-0006-0000-0400-00004A000000}">
      <text>
        <r>
          <rPr>
            <b/>
            <sz val="9"/>
            <color indexed="81"/>
            <rFont val="ＭＳ Ｐゴシック"/>
            <family val="3"/>
            <charset val="128"/>
          </rPr>
          <t>岩田京次</t>
        </r>
      </text>
    </comment>
    <comment ref="FN33" authorId="0" shapeId="0" xr:uid="{00000000-0006-0000-0400-00004B000000}">
      <text>
        <r>
          <rPr>
            <b/>
            <sz val="9"/>
            <color indexed="81"/>
            <rFont val="ＭＳ Ｐゴシック"/>
            <family val="3"/>
            <charset val="128"/>
          </rPr>
          <t>岩田京次</t>
        </r>
      </text>
    </comment>
    <comment ref="FS33" authorId="0" shapeId="0" xr:uid="{00000000-0006-0000-0400-00004C000000}">
      <text>
        <r>
          <rPr>
            <b/>
            <sz val="9"/>
            <color indexed="81"/>
            <rFont val="ＭＳ Ｐゴシック"/>
            <family val="3"/>
            <charset val="128"/>
          </rPr>
          <t>岩田京次</t>
        </r>
      </text>
    </comment>
    <comment ref="FX33" authorId="0" shapeId="0" xr:uid="{00000000-0006-0000-0400-00004D000000}">
      <text>
        <r>
          <rPr>
            <b/>
            <sz val="9"/>
            <color indexed="81"/>
            <rFont val="ＭＳ Ｐゴシック"/>
            <family val="3"/>
            <charset val="128"/>
          </rPr>
          <t>岩田京次</t>
        </r>
      </text>
    </comment>
    <comment ref="GC33" authorId="0" shapeId="0" xr:uid="{00000000-0006-0000-0400-00004E000000}">
      <text>
        <r>
          <rPr>
            <b/>
            <sz val="9"/>
            <color indexed="81"/>
            <rFont val="ＭＳ Ｐゴシック"/>
            <family val="3"/>
            <charset val="128"/>
          </rPr>
          <t>岩田京次</t>
        </r>
      </text>
    </comment>
    <comment ref="CN45" authorId="0" shapeId="0" xr:uid="{00000000-0006-0000-0400-00004F000000}">
      <text>
        <r>
          <rPr>
            <sz val="9"/>
            <color indexed="81"/>
            <rFont val="ＭＳ Ｐゴシック"/>
            <family val="3"/>
            <charset val="128"/>
          </rPr>
          <t>岩田京次</t>
        </r>
      </text>
    </comment>
    <comment ref="CY45" authorId="0" shapeId="0" xr:uid="{00000000-0006-0000-0400-000050000000}">
      <text>
        <r>
          <rPr>
            <sz val="9"/>
            <color indexed="81"/>
            <rFont val="ＭＳ Ｐゴシック"/>
            <family val="3"/>
            <charset val="128"/>
          </rPr>
          <t>岩田京次</t>
        </r>
      </text>
    </comment>
    <comment ref="DJ45" authorId="0" shapeId="0" xr:uid="{00000000-0006-0000-0400-000051000000}">
      <text>
        <r>
          <rPr>
            <sz val="9"/>
            <color indexed="81"/>
            <rFont val="ＭＳ Ｐゴシック"/>
            <family val="3"/>
            <charset val="128"/>
          </rPr>
          <t>岩田京次</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iwata</author>
    <author>岩田京次</author>
    <author xml:space="preserve"> </author>
  </authors>
  <commentList>
    <comment ref="B6" authorId="0" shapeId="0" xr:uid="{00000000-0006-0000-0500-000001000000}">
      <text>
        <r>
          <rPr>
            <b/>
            <sz val="9"/>
            <color indexed="81"/>
            <rFont val="ＭＳ Ｐゴシック"/>
            <family val="3"/>
            <charset val="128"/>
          </rPr>
          <t>iwata:</t>
        </r>
        <r>
          <rPr>
            <sz val="9"/>
            <color indexed="81"/>
            <rFont val="ＭＳ Ｐゴシック"/>
            <family val="3"/>
            <charset val="128"/>
          </rPr>
          <t xml:space="preserve">
</t>
        </r>
      </text>
    </comment>
    <comment ref="BH6" authorId="0" shapeId="0" xr:uid="{00000000-0006-0000-0500-000002000000}">
      <text>
        <r>
          <rPr>
            <b/>
            <sz val="9"/>
            <color indexed="81"/>
            <rFont val="ＭＳ Ｐゴシック"/>
            <family val="3"/>
            <charset val="128"/>
          </rPr>
          <t>iwata:</t>
        </r>
        <r>
          <rPr>
            <sz val="9"/>
            <color indexed="81"/>
            <rFont val="ＭＳ Ｐゴシック"/>
            <family val="3"/>
            <charset val="128"/>
          </rPr>
          <t xml:space="preserve">
</t>
        </r>
      </text>
    </comment>
    <comment ref="AX9" authorId="1" shapeId="0" xr:uid="{00000000-0006-0000-0500-000003000000}">
      <text>
        <r>
          <rPr>
            <b/>
            <sz val="9"/>
            <color indexed="81"/>
            <rFont val="ＭＳ Ｐゴシック"/>
            <family val="3"/>
            <charset val="128"/>
          </rPr>
          <t>岩田京次:</t>
        </r>
        <r>
          <rPr>
            <sz val="9"/>
            <color indexed="81"/>
            <rFont val="ＭＳ Ｐゴシック"/>
            <family val="3"/>
            <charset val="128"/>
          </rPr>
          <t xml:space="preserve">
</t>
        </r>
      </text>
    </comment>
    <comment ref="BE9" authorId="1" shapeId="0" xr:uid="{00000000-0006-0000-0500-000004000000}">
      <text>
        <r>
          <rPr>
            <b/>
            <sz val="9"/>
            <color indexed="81"/>
            <rFont val="ＭＳ Ｐゴシック"/>
            <family val="3"/>
            <charset val="128"/>
          </rPr>
          <t>岩田京次:</t>
        </r>
        <r>
          <rPr>
            <sz val="9"/>
            <color indexed="81"/>
            <rFont val="ＭＳ Ｐゴシック"/>
            <family val="3"/>
            <charset val="128"/>
          </rPr>
          <t xml:space="preserve">
</t>
        </r>
      </text>
    </comment>
    <comment ref="BL9" authorId="1" shapeId="0" xr:uid="{00000000-0006-0000-0500-000005000000}">
      <text>
        <r>
          <rPr>
            <b/>
            <sz val="9"/>
            <color indexed="81"/>
            <rFont val="ＭＳ Ｐゴシック"/>
            <family val="3"/>
            <charset val="128"/>
          </rPr>
          <t>岩田京次:</t>
        </r>
        <r>
          <rPr>
            <sz val="9"/>
            <color indexed="81"/>
            <rFont val="ＭＳ Ｐゴシック"/>
            <family val="3"/>
            <charset val="128"/>
          </rPr>
          <t xml:space="preserve">
</t>
        </r>
      </text>
    </comment>
    <comment ref="BA13" authorId="1" shapeId="0" xr:uid="{00000000-0006-0000-0500-000006000000}">
      <text>
        <r>
          <rPr>
            <b/>
            <sz val="9"/>
            <color indexed="81"/>
            <rFont val="ＭＳ Ｐゴシック"/>
            <family val="3"/>
            <charset val="128"/>
          </rPr>
          <t>岩田京次:</t>
        </r>
        <r>
          <rPr>
            <sz val="9"/>
            <color indexed="81"/>
            <rFont val="ＭＳ Ｐゴシック"/>
            <family val="3"/>
            <charset val="128"/>
          </rPr>
          <t xml:space="preserve">
</t>
        </r>
      </text>
    </comment>
    <comment ref="BI13" authorId="1" shapeId="0" xr:uid="{00000000-0006-0000-0500-000007000000}">
      <text>
        <r>
          <rPr>
            <b/>
            <sz val="9"/>
            <color indexed="81"/>
            <rFont val="ＭＳ Ｐゴシック"/>
            <family val="3"/>
            <charset val="128"/>
          </rPr>
          <t>岩田京次:</t>
        </r>
        <r>
          <rPr>
            <sz val="9"/>
            <color indexed="81"/>
            <rFont val="ＭＳ Ｐゴシック"/>
            <family val="3"/>
            <charset val="128"/>
          </rPr>
          <t xml:space="preserve">
</t>
        </r>
      </text>
    </comment>
    <comment ref="S23" authorId="2" shapeId="0" xr:uid="{00000000-0006-0000-0500-000008000000}">
      <text>
        <r>
          <rPr>
            <b/>
            <sz val="9"/>
            <color indexed="81"/>
            <rFont val="ＭＳ Ｐゴシック"/>
            <family val="3"/>
            <charset val="128"/>
          </rPr>
          <t xml:space="preserve"> :</t>
        </r>
        <r>
          <rPr>
            <sz val="9"/>
            <color indexed="81"/>
            <rFont val="ＭＳ Ｐゴシック"/>
            <family val="3"/>
            <charset val="128"/>
          </rPr>
          <t xml:space="preserve">
</t>
        </r>
      </text>
    </comment>
    <comment ref="O27" authorId="1" shapeId="0" xr:uid="{00000000-0006-0000-0500-000009000000}">
      <text>
        <r>
          <rPr>
            <b/>
            <sz val="9"/>
            <color indexed="81"/>
            <rFont val="ＭＳ Ｐゴシック"/>
            <family val="3"/>
            <charset val="128"/>
          </rPr>
          <t>岩田京次:</t>
        </r>
        <r>
          <rPr>
            <sz val="9"/>
            <color indexed="81"/>
            <rFont val="ＭＳ Ｐゴシック"/>
            <family val="3"/>
            <charset val="128"/>
          </rPr>
          <t xml:space="preserve">
</t>
        </r>
      </text>
    </comment>
    <comment ref="Z27" authorId="1" shapeId="0" xr:uid="{00000000-0006-0000-0500-00000A000000}">
      <text>
        <r>
          <rPr>
            <b/>
            <sz val="9"/>
            <color indexed="81"/>
            <rFont val="ＭＳ Ｐゴシック"/>
            <family val="3"/>
            <charset val="128"/>
          </rPr>
          <t>岩田京次:</t>
        </r>
        <r>
          <rPr>
            <sz val="9"/>
            <color indexed="81"/>
            <rFont val="ＭＳ Ｐゴシック"/>
            <family val="3"/>
            <charset val="128"/>
          </rPr>
          <t xml:space="preserve">
</t>
        </r>
      </text>
    </comment>
    <comment ref="AF27" authorId="1" shapeId="0" xr:uid="{00000000-0006-0000-0500-00000B000000}">
      <text>
        <r>
          <rPr>
            <b/>
            <sz val="9"/>
            <color indexed="81"/>
            <rFont val="ＭＳ Ｐゴシック"/>
            <family val="3"/>
            <charset val="128"/>
          </rPr>
          <t>岩田京次:</t>
        </r>
        <r>
          <rPr>
            <sz val="9"/>
            <color indexed="81"/>
            <rFont val="ＭＳ Ｐゴシック"/>
            <family val="3"/>
            <charset val="128"/>
          </rPr>
          <t xml:space="preserve">
</t>
        </r>
      </text>
    </comment>
    <comment ref="AL27" authorId="1" shapeId="0" xr:uid="{00000000-0006-0000-0500-00000C000000}">
      <text>
        <r>
          <rPr>
            <b/>
            <sz val="9"/>
            <color indexed="81"/>
            <rFont val="ＭＳ Ｐゴシック"/>
            <family val="3"/>
            <charset val="128"/>
          </rPr>
          <t>岩田京次:</t>
        </r>
        <r>
          <rPr>
            <sz val="9"/>
            <color indexed="81"/>
            <rFont val="ＭＳ Ｐゴシック"/>
            <family val="3"/>
            <charset val="128"/>
          </rPr>
          <t xml:space="preserve">
</t>
        </r>
      </text>
    </comment>
    <comment ref="AY27" authorId="1" shapeId="0" xr:uid="{00000000-0006-0000-0500-00000D000000}">
      <text>
        <r>
          <rPr>
            <b/>
            <sz val="9"/>
            <color indexed="81"/>
            <rFont val="ＭＳ Ｐゴシック"/>
            <family val="3"/>
            <charset val="128"/>
          </rPr>
          <t>岩田京次:</t>
        </r>
        <r>
          <rPr>
            <sz val="9"/>
            <color indexed="81"/>
            <rFont val="ＭＳ Ｐゴシック"/>
            <family val="3"/>
            <charset val="128"/>
          </rPr>
          <t xml:space="preserve">
</t>
        </r>
      </text>
    </comment>
    <comment ref="BE27" authorId="1" shapeId="0" xr:uid="{00000000-0006-0000-0500-00000E000000}">
      <text>
        <r>
          <rPr>
            <b/>
            <sz val="9"/>
            <color indexed="81"/>
            <rFont val="ＭＳ Ｐゴシック"/>
            <family val="3"/>
            <charset val="128"/>
          </rPr>
          <t>岩田京次:</t>
        </r>
        <r>
          <rPr>
            <sz val="9"/>
            <color indexed="81"/>
            <rFont val="ＭＳ Ｐゴシック"/>
            <family val="3"/>
            <charset val="128"/>
          </rPr>
          <t xml:space="preserve">
</t>
        </r>
      </text>
    </comment>
    <comment ref="BK27" authorId="1" shapeId="0" xr:uid="{00000000-0006-0000-0500-00000F000000}">
      <text>
        <r>
          <rPr>
            <b/>
            <sz val="9"/>
            <color indexed="81"/>
            <rFont val="ＭＳ Ｐゴシック"/>
            <family val="3"/>
            <charset val="128"/>
          </rPr>
          <t>岩田京次:</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iwata</author>
    <author>岩田京次</author>
    <author xml:space="preserve"> </author>
  </authors>
  <commentList>
    <comment ref="B7" authorId="0" shapeId="0" xr:uid="{00000000-0006-0000-0600-000001000000}">
      <text>
        <r>
          <rPr>
            <b/>
            <sz val="9"/>
            <color indexed="81"/>
            <rFont val="ＭＳ Ｐゴシック"/>
            <family val="3"/>
            <charset val="128"/>
          </rPr>
          <t>iwata:</t>
        </r>
        <r>
          <rPr>
            <sz val="9"/>
            <color indexed="81"/>
            <rFont val="ＭＳ Ｐゴシック"/>
            <family val="3"/>
            <charset val="128"/>
          </rPr>
          <t xml:space="preserve">
</t>
        </r>
      </text>
    </comment>
    <comment ref="BR7" authorId="0" shapeId="0" xr:uid="{00000000-0006-0000-0600-000002000000}">
      <text>
        <r>
          <rPr>
            <b/>
            <sz val="9"/>
            <color indexed="81"/>
            <rFont val="ＭＳ Ｐゴシック"/>
            <family val="3"/>
            <charset val="128"/>
          </rPr>
          <t>iwata:</t>
        </r>
        <r>
          <rPr>
            <sz val="9"/>
            <color indexed="81"/>
            <rFont val="ＭＳ Ｐゴシック"/>
            <family val="3"/>
            <charset val="128"/>
          </rPr>
          <t xml:space="preserve">
</t>
        </r>
      </text>
    </comment>
    <comment ref="BH10" authorId="1" shapeId="0" xr:uid="{00000000-0006-0000-0600-000003000000}">
      <text>
        <r>
          <rPr>
            <b/>
            <sz val="9"/>
            <color indexed="81"/>
            <rFont val="ＭＳ Ｐゴシック"/>
            <family val="3"/>
            <charset val="128"/>
          </rPr>
          <t>岩田京次:</t>
        </r>
        <r>
          <rPr>
            <sz val="9"/>
            <color indexed="81"/>
            <rFont val="ＭＳ Ｐゴシック"/>
            <family val="3"/>
            <charset val="128"/>
          </rPr>
          <t xml:space="preserve">
</t>
        </r>
      </text>
    </comment>
    <comment ref="BO10" authorId="1" shapeId="0" xr:uid="{00000000-0006-0000-0600-000004000000}">
      <text>
        <r>
          <rPr>
            <b/>
            <sz val="9"/>
            <color indexed="81"/>
            <rFont val="ＭＳ Ｐゴシック"/>
            <family val="3"/>
            <charset val="128"/>
          </rPr>
          <t>岩田京次:</t>
        </r>
        <r>
          <rPr>
            <sz val="9"/>
            <color indexed="81"/>
            <rFont val="ＭＳ Ｐゴシック"/>
            <family val="3"/>
            <charset val="128"/>
          </rPr>
          <t xml:space="preserve">
</t>
        </r>
      </text>
    </comment>
    <comment ref="BV10" authorId="1" shapeId="0" xr:uid="{00000000-0006-0000-0600-000005000000}">
      <text>
        <r>
          <rPr>
            <b/>
            <sz val="9"/>
            <color indexed="81"/>
            <rFont val="ＭＳ Ｐゴシック"/>
            <family val="3"/>
            <charset val="128"/>
          </rPr>
          <t>岩田京次:</t>
        </r>
        <r>
          <rPr>
            <sz val="9"/>
            <color indexed="81"/>
            <rFont val="ＭＳ Ｐゴシック"/>
            <family val="3"/>
            <charset val="128"/>
          </rPr>
          <t xml:space="preserve">
</t>
        </r>
      </text>
    </comment>
    <comment ref="BF13" authorId="1" shapeId="0" xr:uid="{00000000-0006-0000-0600-000006000000}">
      <text>
        <r>
          <rPr>
            <b/>
            <sz val="9"/>
            <color indexed="81"/>
            <rFont val="ＭＳ Ｐゴシック"/>
            <family val="3"/>
            <charset val="128"/>
          </rPr>
          <t>岩田京次:</t>
        </r>
        <r>
          <rPr>
            <sz val="9"/>
            <color indexed="81"/>
            <rFont val="ＭＳ Ｐゴシック"/>
            <family val="3"/>
            <charset val="128"/>
          </rPr>
          <t xml:space="preserve">
</t>
        </r>
      </text>
    </comment>
    <comment ref="BK13" authorId="1" shapeId="0" xr:uid="{00000000-0006-0000-0600-000007000000}">
      <text>
        <r>
          <rPr>
            <b/>
            <sz val="9"/>
            <color indexed="81"/>
            <rFont val="ＭＳ Ｐゴシック"/>
            <family val="3"/>
            <charset val="128"/>
          </rPr>
          <t>岩田京次:</t>
        </r>
        <r>
          <rPr>
            <sz val="9"/>
            <color indexed="81"/>
            <rFont val="ＭＳ Ｐゴシック"/>
            <family val="3"/>
            <charset val="128"/>
          </rPr>
          <t xml:space="preserve">
</t>
        </r>
      </text>
    </comment>
    <comment ref="BS13" authorId="1" shapeId="0" xr:uid="{00000000-0006-0000-0600-000008000000}">
      <text>
        <r>
          <rPr>
            <b/>
            <sz val="9"/>
            <color indexed="81"/>
            <rFont val="ＭＳ Ｐゴシック"/>
            <family val="3"/>
            <charset val="128"/>
          </rPr>
          <t>岩田京次:</t>
        </r>
        <r>
          <rPr>
            <sz val="9"/>
            <color indexed="81"/>
            <rFont val="ＭＳ Ｐゴシック"/>
            <family val="3"/>
            <charset val="128"/>
          </rPr>
          <t xml:space="preserve">
</t>
        </r>
      </text>
    </comment>
    <comment ref="R24" authorId="2" shapeId="0" xr:uid="{00000000-0006-0000-0600-000009000000}">
      <text>
        <r>
          <rPr>
            <b/>
            <sz val="9"/>
            <color indexed="81"/>
            <rFont val="ＭＳ Ｐゴシック"/>
            <family val="3"/>
            <charset val="128"/>
          </rPr>
          <t xml:space="preserve"> :</t>
        </r>
        <r>
          <rPr>
            <sz val="9"/>
            <color indexed="81"/>
            <rFont val="ＭＳ Ｐゴシック"/>
            <family val="3"/>
            <charset val="128"/>
          </rPr>
          <t xml:space="preserve">
</t>
        </r>
      </text>
    </comment>
    <comment ref="O29" authorId="1" shapeId="0" xr:uid="{00000000-0006-0000-0600-00000A000000}">
      <text>
        <r>
          <rPr>
            <b/>
            <sz val="9"/>
            <color indexed="81"/>
            <rFont val="ＭＳ Ｐゴシック"/>
            <family val="3"/>
            <charset val="128"/>
          </rPr>
          <t>岩田京次:</t>
        </r>
        <r>
          <rPr>
            <sz val="9"/>
            <color indexed="81"/>
            <rFont val="ＭＳ Ｐゴシック"/>
            <family val="3"/>
            <charset val="128"/>
          </rPr>
          <t xml:space="preserve">
</t>
        </r>
      </text>
    </comment>
    <comment ref="Z29" authorId="1" shapeId="0" xr:uid="{00000000-0006-0000-0600-00000B000000}">
      <text>
        <r>
          <rPr>
            <b/>
            <sz val="9"/>
            <color indexed="81"/>
            <rFont val="ＭＳ Ｐゴシック"/>
            <family val="3"/>
            <charset val="128"/>
          </rPr>
          <t>岩田京次:</t>
        </r>
        <r>
          <rPr>
            <sz val="9"/>
            <color indexed="81"/>
            <rFont val="ＭＳ Ｐゴシック"/>
            <family val="3"/>
            <charset val="128"/>
          </rPr>
          <t xml:space="preserve">
</t>
        </r>
      </text>
    </comment>
    <comment ref="AF29" authorId="1" shapeId="0" xr:uid="{00000000-0006-0000-0600-00000C000000}">
      <text>
        <r>
          <rPr>
            <b/>
            <sz val="9"/>
            <color indexed="81"/>
            <rFont val="ＭＳ Ｐゴシック"/>
            <family val="3"/>
            <charset val="128"/>
          </rPr>
          <t>岩田京次:</t>
        </r>
        <r>
          <rPr>
            <sz val="9"/>
            <color indexed="81"/>
            <rFont val="ＭＳ Ｐゴシック"/>
            <family val="3"/>
            <charset val="128"/>
          </rPr>
          <t xml:space="preserve">
</t>
        </r>
      </text>
    </comment>
    <comment ref="AL29" authorId="1" shapeId="0" xr:uid="{00000000-0006-0000-0600-00000D000000}">
      <text>
        <r>
          <rPr>
            <b/>
            <sz val="9"/>
            <color indexed="81"/>
            <rFont val="ＭＳ Ｐゴシック"/>
            <family val="3"/>
            <charset val="128"/>
          </rPr>
          <t>岩田京次:</t>
        </r>
        <r>
          <rPr>
            <sz val="9"/>
            <color indexed="81"/>
            <rFont val="ＭＳ Ｐゴシック"/>
            <family val="3"/>
            <charset val="128"/>
          </rPr>
          <t xml:space="preserve">
</t>
        </r>
      </text>
    </comment>
    <comment ref="AY29" authorId="1" shapeId="0" xr:uid="{00000000-0006-0000-0600-00000E000000}">
      <text>
        <r>
          <rPr>
            <b/>
            <sz val="9"/>
            <color indexed="81"/>
            <rFont val="ＭＳ Ｐゴシック"/>
            <family val="3"/>
            <charset val="128"/>
          </rPr>
          <t>岩田京次:</t>
        </r>
        <r>
          <rPr>
            <sz val="9"/>
            <color indexed="81"/>
            <rFont val="ＭＳ Ｐゴシック"/>
            <family val="3"/>
            <charset val="128"/>
          </rPr>
          <t xml:space="preserve">
</t>
        </r>
      </text>
    </comment>
    <comment ref="BE29" authorId="1" shapeId="0" xr:uid="{00000000-0006-0000-0600-00000F000000}">
      <text>
        <r>
          <rPr>
            <b/>
            <sz val="9"/>
            <color indexed="81"/>
            <rFont val="ＭＳ Ｐゴシック"/>
            <family val="3"/>
            <charset val="128"/>
          </rPr>
          <t>岩田京次:</t>
        </r>
        <r>
          <rPr>
            <sz val="9"/>
            <color indexed="81"/>
            <rFont val="ＭＳ Ｐゴシック"/>
            <family val="3"/>
            <charset val="128"/>
          </rPr>
          <t xml:space="preserve">
</t>
        </r>
      </text>
    </comment>
    <comment ref="BK29" authorId="1" shapeId="0" xr:uid="{00000000-0006-0000-0600-000010000000}">
      <text>
        <r>
          <rPr>
            <b/>
            <sz val="9"/>
            <color indexed="81"/>
            <rFont val="ＭＳ Ｐゴシック"/>
            <family val="3"/>
            <charset val="128"/>
          </rPr>
          <t>岩田京次:</t>
        </r>
        <r>
          <rPr>
            <sz val="9"/>
            <color indexed="81"/>
            <rFont val="ＭＳ Ｐゴシック"/>
            <family val="3"/>
            <charset val="128"/>
          </rPr>
          <t xml:space="preserve">
</t>
        </r>
      </text>
    </comment>
  </commentList>
</comments>
</file>

<file path=xl/sharedStrings.xml><?xml version="1.0" encoding="utf-8"?>
<sst xmlns="http://schemas.openxmlformats.org/spreadsheetml/2006/main" count="873" uniqueCount="513">
  <si>
    <t>備　　　　考</t>
    <rPh sb="0" eb="1">
      <t>ソナエ</t>
    </rPh>
    <rPh sb="5" eb="6">
      <t>コウ</t>
    </rPh>
    <phoneticPr fontId="3"/>
  </si>
  <si>
    <t>平成</t>
    <rPh sb="0" eb="2">
      <t>ヘイセイ</t>
    </rPh>
    <phoneticPr fontId="2"/>
  </si>
  <si>
    <t>年</t>
    <rPh sb="0" eb="1">
      <t>ネン</t>
    </rPh>
    <phoneticPr fontId="2"/>
  </si>
  <si>
    <t>月</t>
    <rPh sb="0" eb="1">
      <t>ツキ</t>
    </rPh>
    <phoneticPr fontId="2"/>
  </si>
  <si>
    <t>日</t>
    <rPh sb="0" eb="1">
      <t>ニチ</t>
    </rPh>
    <phoneticPr fontId="2"/>
  </si>
  <si>
    <t>殿</t>
    <rPh sb="0" eb="1">
      <t>ドノ</t>
    </rPh>
    <phoneticPr fontId="2"/>
  </si>
  <si>
    <t>号</t>
    <rPh sb="0" eb="1">
      <t>ゴウ</t>
    </rPh>
    <phoneticPr fontId="2"/>
  </si>
  <si>
    <t>第</t>
    <rPh sb="0" eb="1">
      <t>ダイ</t>
    </rPh>
    <phoneticPr fontId="2"/>
  </si>
  <si>
    <t>項</t>
    <rPh sb="0" eb="1">
      <t>コウ</t>
    </rPh>
    <phoneticPr fontId="2"/>
  </si>
  <si>
    <t>番</t>
    <rPh sb="0" eb="1">
      <t>バン</t>
    </rPh>
    <phoneticPr fontId="2"/>
  </si>
  <si>
    <t>許可年月日</t>
    <rPh sb="0" eb="2">
      <t>キョカ</t>
    </rPh>
    <rPh sb="2" eb="5">
      <t>ネンガッピ</t>
    </rPh>
    <phoneticPr fontId="2"/>
  </si>
  <si>
    <t>氏名</t>
    <rPh sb="0" eb="2">
      <t>シメイ</t>
    </rPh>
    <phoneticPr fontId="2"/>
  </si>
  <si>
    <t>中部地方整備局長</t>
    <rPh sb="0" eb="2">
      <t>チュウブ</t>
    </rPh>
    <rPh sb="2" eb="4">
      <t>チホウ</t>
    </rPh>
    <rPh sb="4" eb="6">
      <t>セイビ</t>
    </rPh>
    <rPh sb="6" eb="8">
      <t>キョクチョウ</t>
    </rPh>
    <phoneticPr fontId="2"/>
  </si>
  <si>
    <t>般</t>
    <rPh sb="0" eb="1">
      <t>ハン</t>
    </rPh>
    <phoneticPr fontId="2"/>
  </si>
  <si>
    <t>特</t>
    <rPh sb="0" eb="1">
      <t>トク</t>
    </rPh>
    <phoneticPr fontId="2"/>
  </si>
  <si>
    <t>許可（</t>
    <rPh sb="0" eb="2">
      <t>キョカ</t>
    </rPh>
    <phoneticPr fontId="2"/>
  </si>
  <si>
    <t>大臣
知事</t>
    <rPh sb="0" eb="2">
      <t>ダイジン</t>
    </rPh>
    <rPh sb="3" eb="5">
      <t>チジ</t>
    </rPh>
    <phoneticPr fontId="2"/>
  </si>
  <si>
    <t>国土交通大臣</t>
    <rPh sb="0" eb="2">
      <t>コクド</t>
    </rPh>
    <rPh sb="2" eb="4">
      <t>コウツウ</t>
    </rPh>
    <rPh sb="4" eb="6">
      <t>ダイジン</t>
    </rPh>
    <phoneticPr fontId="2"/>
  </si>
  <si>
    <t>）第</t>
    <rPh sb="1" eb="2">
      <t>ダイ</t>
    </rPh>
    <phoneticPr fontId="2"/>
  </si>
  <si>
    <t>許可番号</t>
    <rPh sb="0" eb="2">
      <t>キョカ</t>
    </rPh>
    <rPh sb="2" eb="4">
      <t>バンゴウ</t>
    </rPh>
    <phoneticPr fontId="2"/>
  </si>
  <si>
    <t>記載要領</t>
    <rPh sb="0" eb="2">
      <t>キサイ</t>
    </rPh>
    <rPh sb="2" eb="4">
      <t>ヨウリョウ</t>
    </rPh>
    <phoneticPr fontId="2"/>
  </si>
  <si>
    <t>記</t>
    <rPh sb="0" eb="1">
      <t>キ</t>
    </rPh>
    <phoneticPr fontId="2"/>
  </si>
  <si>
    <t>生年月日</t>
    <rPh sb="0" eb="2">
      <t>セイネン</t>
    </rPh>
    <rPh sb="2" eb="4">
      <t>ガッピ</t>
    </rPh>
    <phoneticPr fontId="2"/>
  </si>
  <si>
    <t>元号〔平成Ｈ、昭和Ｓ、大正Ｔ、明治Ｍ〕</t>
    <rPh sb="0" eb="2">
      <t>ゲンゴウ</t>
    </rPh>
    <rPh sb="3" eb="5">
      <t>ヘイセイ</t>
    </rPh>
    <rPh sb="7" eb="9">
      <t>ショウワ</t>
    </rPh>
    <rPh sb="11" eb="13">
      <t>タイショウ</t>
    </rPh>
    <rPh sb="15" eb="17">
      <t>メイジ</t>
    </rPh>
    <phoneticPr fontId="2"/>
  </si>
  <si>
    <t>届出者</t>
    <rPh sb="0" eb="2">
      <t>トドケデ</t>
    </rPh>
    <rPh sb="2" eb="3">
      <t>シャ</t>
    </rPh>
    <phoneticPr fontId="2"/>
  </si>
  <si>
    <t>般
特</t>
    <rPh sb="0" eb="1">
      <t>ハン</t>
    </rPh>
    <rPh sb="2" eb="3">
      <t>トク</t>
    </rPh>
    <phoneticPr fontId="2"/>
  </si>
  <si>
    <t>項</t>
    <rPh sb="0" eb="1">
      <t>コウ</t>
    </rPh>
    <phoneticPr fontId="3"/>
  </si>
  <si>
    <t>番</t>
    <rPh sb="0" eb="1">
      <t>バン</t>
    </rPh>
    <phoneticPr fontId="3"/>
  </si>
  <si>
    <t>許可年月日</t>
    <rPh sb="0" eb="2">
      <t>キョカ</t>
    </rPh>
    <rPh sb="2" eb="5">
      <t>ネンガッピ</t>
    </rPh>
    <phoneticPr fontId="3"/>
  </si>
  <si>
    <t>許可番号</t>
    <rPh sb="0" eb="1">
      <t>モト</t>
    </rPh>
    <rPh sb="1" eb="2">
      <t>カ</t>
    </rPh>
    <rPh sb="2" eb="3">
      <t>バン</t>
    </rPh>
    <rPh sb="3" eb="4">
      <t>ゴウ</t>
    </rPh>
    <phoneticPr fontId="3"/>
  </si>
  <si>
    <t>記</t>
    <rPh sb="0" eb="1">
      <t>キ</t>
    </rPh>
    <phoneticPr fontId="3"/>
  </si>
  <si>
    <t>届　出　事　項</t>
    <rPh sb="0" eb="1">
      <t>トドケ</t>
    </rPh>
    <rPh sb="2" eb="3">
      <t>デ</t>
    </rPh>
    <rPh sb="4" eb="5">
      <t>コト</t>
    </rPh>
    <rPh sb="6" eb="7">
      <t>コウ</t>
    </rPh>
    <phoneticPr fontId="3"/>
  </si>
  <si>
    <t>変　　更　　前</t>
    <rPh sb="0" eb="1">
      <t>ヘン</t>
    </rPh>
    <rPh sb="3" eb="4">
      <t>サラ</t>
    </rPh>
    <rPh sb="6" eb="7">
      <t>マエ</t>
    </rPh>
    <phoneticPr fontId="3"/>
  </si>
  <si>
    <t>変　　更　　後</t>
    <rPh sb="0" eb="1">
      <t>ヘン</t>
    </rPh>
    <rPh sb="3" eb="4">
      <t>サラ</t>
    </rPh>
    <rPh sb="6" eb="7">
      <t>ゴ</t>
    </rPh>
    <phoneticPr fontId="3"/>
  </si>
  <si>
    <t>変更年月日</t>
    <rPh sb="0" eb="2">
      <t>ヘンコウ</t>
    </rPh>
    <rPh sb="2" eb="5">
      <t>ネンガッピ</t>
    </rPh>
    <phoneticPr fontId="3"/>
  </si>
  <si>
    <t>商号又は名称</t>
    <rPh sb="0" eb="2">
      <t>ショウゴウ</t>
    </rPh>
    <rPh sb="2" eb="3">
      <t>マタ</t>
    </rPh>
    <rPh sb="4" eb="6">
      <t>メイショウ</t>
    </rPh>
    <phoneticPr fontId="3"/>
  </si>
  <si>
    <t>郵便番号</t>
    <rPh sb="0" eb="4">
      <t>ユウビンバンゴウ</t>
    </rPh>
    <phoneticPr fontId="3"/>
  </si>
  <si>
    <t>許可(</t>
    <rPh sb="0" eb="2">
      <t>キョカ</t>
    </rPh>
    <phoneticPr fontId="3"/>
  </si>
  <si>
    <t>商号又は名称
のフリガナ</t>
    <rPh sb="0" eb="2">
      <t>ショウゴウ</t>
    </rPh>
    <rPh sb="2" eb="3">
      <t>マタ</t>
    </rPh>
    <rPh sb="4" eb="6">
      <t>メイショウ</t>
    </rPh>
    <phoneticPr fontId="3"/>
  </si>
  <si>
    <t>代表者又は個人の
氏名のフリガナ</t>
    <rPh sb="0" eb="3">
      <t>ダイヒョウシャ</t>
    </rPh>
    <rPh sb="3" eb="4">
      <t>マタ</t>
    </rPh>
    <rPh sb="5" eb="7">
      <t>コジン</t>
    </rPh>
    <rPh sb="9" eb="11">
      <t>シメイ</t>
    </rPh>
    <phoneticPr fontId="3"/>
  </si>
  <si>
    <t>代表者又は
個人の氏名</t>
    <rPh sb="0" eb="3">
      <t>ダイヒョウシャ</t>
    </rPh>
    <rPh sb="3" eb="4">
      <t>マタ</t>
    </rPh>
    <rPh sb="6" eb="8">
      <t>コジン</t>
    </rPh>
    <rPh sb="9" eb="11">
      <t>シメイ</t>
    </rPh>
    <phoneticPr fontId="3"/>
  </si>
  <si>
    <t>主たる営業所の
所在地市区町村
コード</t>
    <rPh sb="0" eb="1">
      <t>シュ</t>
    </rPh>
    <rPh sb="3" eb="6">
      <t>エイギョウショ</t>
    </rPh>
    <rPh sb="8" eb="11">
      <t>ショザイチ</t>
    </rPh>
    <rPh sb="11" eb="13">
      <t>シク</t>
    </rPh>
    <rPh sb="13" eb="15">
      <t>チョウソン</t>
    </rPh>
    <phoneticPr fontId="3"/>
  </si>
  <si>
    <t xml:space="preserve">主たる営業所の
所在地      </t>
    <rPh sb="0" eb="1">
      <t>シュ</t>
    </rPh>
    <rPh sb="3" eb="6">
      <t>エイギョウショ</t>
    </rPh>
    <rPh sb="8" eb="11">
      <t>ショザイチ</t>
    </rPh>
    <phoneticPr fontId="3"/>
  </si>
  <si>
    <t>下記のとおり、</t>
    <rPh sb="0" eb="2">
      <t>カキ</t>
    </rPh>
    <phoneticPr fontId="3"/>
  </si>
  <si>
    <t>ので届出をします。</t>
    <rPh sb="2" eb="4">
      <t>トドケデ</t>
    </rPh>
    <phoneticPr fontId="2"/>
  </si>
  <si>
    <t>営業所の名称</t>
    <rPh sb="0" eb="3">
      <t>エイギョウショ</t>
    </rPh>
    <rPh sb="4" eb="6">
      <t>メイショウ</t>
    </rPh>
    <phoneticPr fontId="2"/>
  </si>
  <si>
    <t>建設工事の種類</t>
    <rPh sb="0" eb="2">
      <t>ケンセツ</t>
    </rPh>
    <rPh sb="2" eb="4">
      <t>コウジ</t>
    </rPh>
    <rPh sb="5" eb="7">
      <t>シュルイ</t>
    </rPh>
    <phoneticPr fontId="2"/>
  </si>
  <si>
    <t>具体的事由</t>
    <rPh sb="0" eb="3">
      <t>グタイテキ</t>
    </rPh>
    <rPh sb="3" eb="5">
      <t>ジユウ</t>
    </rPh>
    <phoneticPr fontId="2"/>
  </si>
  <si>
    <t>（千円）</t>
    <rPh sb="1" eb="3">
      <t>センエン</t>
    </rPh>
    <phoneticPr fontId="3"/>
  </si>
  <si>
    <t>については不要なものを消すこと。</t>
    <rPh sb="5" eb="7">
      <t>フヨウ</t>
    </rPh>
    <rPh sb="11" eb="12">
      <t>ケ</t>
    </rPh>
    <phoneticPr fontId="2"/>
  </si>
  <si>
    <t>住所</t>
    <rPh sb="0" eb="2">
      <t>ジュウショ</t>
    </rPh>
    <phoneticPr fontId="2"/>
  </si>
  <si>
    <t>会社名</t>
    <rPh sb="0" eb="3">
      <t>カイシャメイ</t>
    </rPh>
    <phoneticPr fontId="2"/>
  </si>
  <si>
    <t>代表者</t>
    <rPh sb="0" eb="3">
      <t>ダイヒョウシャ</t>
    </rPh>
    <phoneticPr fontId="2"/>
  </si>
  <si>
    <t>に掲げる基準を満たさなくなった</t>
    <rPh sb="1" eb="2">
      <t>カカ</t>
    </rPh>
    <rPh sb="4" eb="6">
      <t>キジュン</t>
    </rPh>
    <rPh sb="7" eb="8">
      <t>ミ</t>
    </rPh>
    <phoneticPr fontId="3"/>
  </si>
  <si>
    <t>北海道開発局長</t>
    <rPh sb="0" eb="3">
      <t>ホッカイドウ</t>
    </rPh>
    <rPh sb="3" eb="5">
      <t>カイハツ</t>
    </rPh>
    <rPh sb="5" eb="7">
      <t>キョクチョウ</t>
    </rPh>
    <phoneticPr fontId="2"/>
  </si>
  <si>
    <t>東北地方整備局長</t>
    <rPh sb="0" eb="2">
      <t>トウホク</t>
    </rPh>
    <rPh sb="2" eb="4">
      <t>チホウ</t>
    </rPh>
    <rPh sb="4" eb="6">
      <t>セイビ</t>
    </rPh>
    <rPh sb="6" eb="8">
      <t>キョクチョウ</t>
    </rPh>
    <phoneticPr fontId="2"/>
  </si>
  <si>
    <t>関東地方整備局長</t>
    <rPh sb="0" eb="2">
      <t>カントウ</t>
    </rPh>
    <rPh sb="2" eb="4">
      <t>チホウ</t>
    </rPh>
    <rPh sb="4" eb="6">
      <t>セイビ</t>
    </rPh>
    <rPh sb="6" eb="8">
      <t>キョクチョウ</t>
    </rPh>
    <phoneticPr fontId="2"/>
  </si>
  <si>
    <t>北陸地方整備局長</t>
    <rPh sb="0" eb="2">
      <t>ホクリク</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</si>
  <si>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</si>
  <si>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</si>
  <si>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九州地方整備局長</t>
    <rPh sb="0" eb="2">
      <t>キュウシュウ</t>
    </rPh>
    <rPh sb="2" eb="4">
      <t>チホウ</t>
    </rPh>
    <rPh sb="4" eb="6">
      <t>セイビ</t>
    </rPh>
    <rPh sb="6" eb="8">
      <t>キョクチョウ</t>
    </rPh>
    <phoneticPr fontId="2"/>
  </si>
  <si>
    <t>02</t>
  </si>
  <si>
    <t>青森県知事</t>
  </si>
  <si>
    <t>03</t>
  </si>
  <si>
    <t>岩手県知事</t>
  </si>
  <si>
    <t>04</t>
  </si>
  <si>
    <t>宮城県知事</t>
  </si>
  <si>
    <t>05</t>
  </si>
  <si>
    <t>秋田県知事</t>
  </si>
  <si>
    <t>06</t>
  </si>
  <si>
    <t>山形県知事</t>
  </si>
  <si>
    <t>07</t>
  </si>
  <si>
    <t>福島県知事</t>
  </si>
  <si>
    <t>08</t>
  </si>
  <si>
    <t>茨城県知事</t>
  </si>
  <si>
    <t>09</t>
  </si>
  <si>
    <t>栃木県知事</t>
  </si>
  <si>
    <t>10</t>
  </si>
  <si>
    <t>群馬県知事</t>
  </si>
  <si>
    <t>11</t>
  </si>
  <si>
    <t>埼玉県知事</t>
  </si>
  <si>
    <t>12</t>
  </si>
  <si>
    <t>千葉県知事</t>
  </si>
  <si>
    <t>13</t>
  </si>
  <si>
    <t>14</t>
  </si>
  <si>
    <t>神奈川県知事</t>
  </si>
  <si>
    <t>15</t>
  </si>
  <si>
    <t>新潟県知事</t>
  </si>
  <si>
    <t>16</t>
  </si>
  <si>
    <t>富山県知事</t>
  </si>
  <si>
    <t>17</t>
  </si>
  <si>
    <t>石川県知事</t>
  </si>
  <si>
    <t>18</t>
  </si>
  <si>
    <t>福井県知事</t>
  </si>
  <si>
    <t>19</t>
  </si>
  <si>
    <t>山梨県知事</t>
  </si>
  <si>
    <t>20</t>
  </si>
  <si>
    <t>長野県知事</t>
  </si>
  <si>
    <t>21</t>
  </si>
  <si>
    <t>岐阜県知事</t>
  </si>
  <si>
    <t>22</t>
  </si>
  <si>
    <t>静岡県知事</t>
  </si>
  <si>
    <t>23</t>
  </si>
  <si>
    <t>愛知県知事</t>
  </si>
  <si>
    <t>24</t>
  </si>
  <si>
    <t>三重県知事</t>
  </si>
  <si>
    <t>25</t>
  </si>
  <si>
    <t>滋賀県知事</t>
  </si>
  <si>
    <t>26</t>
  </si>
  <si>
    <t>京都府知事</t>
  </si>
  <si>
    <t>27</t>
  </si>
  <si>
    <t>大阪府知事</t>
  </si>
  <si>
    <t>28</t>
  </si>
  <si>
    <t>兵庫県知事</t>
  </si>
  <si>
    <t>29</t>
  </si>
  <si>
    <t>奈良県知事</t>
  </si>
  <si>
    <t>30</t>
  </si>
  <si>
    <t>和歌山県知事</t>
  </si>
  <si>
    <t>31</t>
  </si>
  <si>
    <t>鳥取県知事</t>
  </si>
  <si>
    <t>32</t>
  </si>
  <si>
    <t>島根県知事</t>
  </si>
  <si>
    <t>33</t>
  </si>
  <si>
    <t>岡山県知事</t>
  </si>
  <si>
    <t>34</t>
  </si>
  <si>
    <t>広島県知事</t>
  </si>
  <si>
    <t>35</t>
  </si>
  <si>
    <t>山口県知事</t>
  </si>
  <si>
    <t>36</t>
  </si>
  <si>
    <t>徳島県知事</t>
  </si>
  <si>
    <t>37</t>
  </si>
  <si>
    <t>香川県知事</t>
  </si>
  <si>
    <t>38</t>
  </si>
  <si>
    <t>愛媛県知事</t>
  </si>
  <si>
    <t>39</t>
  </si>
  <si>
    <t>高知県知事</t>
  </si>
  <si>
    <t>40</t>
  </si>
  <si>
    <t>福岡県知事</t>
  </si>
  <si>
    <t>41</t>
  </si>
  <si>
    <t>佐賀県知事</t>
  </si>
  <si>
    <t>42</t>
  </si>
  <si>
    <t>長崎県知事</t>
  </si>
  <si>
    <t>43</t>
  </si>
  <si>
    <t>熊本県知事</t>
  </si>
  <si>
    <t>44</t>
  </si>
  <si>
    <t>大分県知事</t>
  </si>
  <si>
    <t>45</t>
  </si>
  <si>
    <t>宮崎県知事</t>
  </si>
  <si>
    <t>46</t>
  </si>
  <si>
    <t>鹿児島県知事</t>
  </si>
  <si>
    <t>47</t>
  </si>
  <si>
    <t>沖縄県知事</t>
  </si>
  <si>
    <t>国土交通大臣</t>
    <rPh sb="0" eb="2">
      <t>コクド</t>
    </rPh>
    <rPh sb="2" eb="4">
      <t>コウツウ</t>
    </rPh>
    <rPh sb="4" eb="6">
      <t>ダイジン</t>
    </rPh>
    <phoneticPr fontId="3"/>
  </si>
  <si>
    <t>大臣</t>
    <rPh sb="0" eb="2">
      <t>ダイジン</t>
    </rPh>
    <phoneticPr fontId="2"/>
  </si>
  <si>
    <t>知事</t>
    <rPh sb="0" eb="2">
      <t>チジ</t>
    </rPh>
    <phoneticPr fontId="2"/>
  </si>
  <si>
    <t>般</t>
    <rPh sb="0" eb="1">
      <t>ハン</t>
    </rPh>
    <phoneticPr fontId="3"/>
  </si>
  <si>
    <t>特</t>
    <rPh sb="0" eb="1">
      <t>トク</t>
    </rPh>
    <phoneticPr fontId="3"/>
  </si>
  <si>
    <t>許可</t>
    <rPh sb="0" eb="2">
      <t>キョカ</t>
    </rPh>
    <phoneticPr fontId="2"/>
  </si>
  <si>
    <r>
      <t>様式第二十二号の三</t>
    </r>
    <r>
      <rPr>
        <sz val="12"/>
        <rFont val="ＭＳ Ｐ明朝"/>
        <family val="1"/>
        <charset val="128"/>
      </rPr>
      <t>（第十条の二関係）</t>
    </r>
    <rPh sb="0" eb="2">
      <t>ヨウシキ</t>
    </rPh>
    <rPh sb="2" eb="3">
      <t>ダイ</t>
    </rPh>
    <rPh sb="3" eb="6">
      <t>22</t>
    </rPh>
    <rPh sb="6" eb="7">
      <t>ゴウ</t>
    </rPh>
    <rPh sb="8" eb="9">
      <t>サン</t>
    </rPh>
    <rPh sb="10" eb="11">
      <t>ダイ</t>
    </rPh>
    <rPh sb="11" eb="12">
      <t>10</t>
    </rPh>
    <rPh sb="12" eb="13">
      <t>ジョウ</t>
    </rPh>
    <rPh sb="14" eb="15">
      <t>ニ</t>
    </rPh>
    <rPh sb="15" eb="17">
      <t>カンケイ</t>
    </rPh>
    <phoneticPr fontId="2"/>
  </si>
  <si>
    <t>第</t>
    <rPh sb="0" eb="1">
      <t>ダイ</t>
    </rPh>
    <phoneticPr fontId="3"/>
  </si>
  <si>
    <t>)</t>
    <phoneticPr fontId="2"/>
  </si>
  <si>
    <t>（用紙）Ａ４）</t>
    <rPh sb="1" eb="3">
      <t>ヨウシ</t>
    </rPh>
    <phoneticPr fontId="3"/>
  </si>
  <si>
    <t>電話番号</t>
    <rPh sb="0" eb="1">
      <t>デン</t>
    </rPh>
    <rPh sb="1" eb="2">
      <t>ハナシ</t>
    </rPh>
    <rPh sb="2" eb="3">
      <t>バン</t>
    </rPh>
    <rPh sb="3" eb="4">
      <t>ゴウ</t>
    </rPh>
    <phoneticPr fontId="3"/>
  </si>
  <si>
    <t>－</t>
    <phoneticPr fontId="2"/>
  </si>
  <si>
    <t>－</t>
    <phoneticPr fontId="2"/>
  </si>
  <si>
    <t>’</t>
  </si>
  <si>
    <t>（用紙Ａ４）</t>
    <rPh sb="1" eb="3">
      <t>ヨウシ</t>
    </rPh>
    <phoneticPr fontId="2"/>
  </si>
  <si>
    <t>コード</t>
    <phoneticPr fontId="2"/>
  </si>
  <si>
    <t>(</t>
    <phoneticPr fontId="2"/>
  </si>
  <si>
    <t xml:space="preserve">届出者 </t>
    <rPh sb="0" eb="2">
      <t>トドケデ</t>
    </rPh>
    <rPh sb="2" eb="3">
      <t>シャ</t>
    </rPh>
    <phoneticPr fontId="2"/>
  </si>
  <si>
    <t>(2)工事施工金額</t>
    <rPh sb="3" eb="5">
      <t>コウジ</t>
    </rPh>
    <rPh sb="5" eb="7">
      <t>セコウ</t>
    </rPh>
    <rPh sb="7" eb="9">
      <t>キンガク</t>
    </rPh>
    <phoneticPr fontId="2"/>
  </si>
  <si>
    <t>(1)工事経歴書</t>
    <rPh sb="3" eb="5">
      <t>コウジ</t>
    </rPh>
    <rPh sb="5" eb="8">
      <t>ケイレキショ</t>
    </rPh>
    <phoneticPr fontId="2"/>
  </si>
  <si>
    <t>般特</t>
    <rPh sb="0" eb="1">
      <t>ハン</t>
    </rPh>
    <rPh sb="1" eb="2">
      <t>トク</t>
    </rPh>
    <phoneticPr fontId="2"/>
  </si>
  <si>
    <t>沖縄総合事務局長</t>
    <rPh sb="0" eb="2">
      <t>オキナワ</t>
    </rPh>
    <rPh sb="2" eb="4">
      <t>ソウゴウ</t>
    </rPh>
    <rPh sb="4" eb="6">
      <t>ジム</t>
    </rPh>
    <rPh sb="6" eb="8">
      <t>キョクチョウ</t>
    </rPh>
    <phoneticPr fontId="2"/>
  </si>
  <si>
    <t>建設業者</t>
    <rPh sb="0" eb="3">
      <t>ケンセツギョウ</t>
    </rPh>
    <rPh sb="3" eb="4">
      <t>シャ</t>
    </rPh>
    <phoneticPr fontId="2"/>
  </si>
  <si>
    <t>日まで）が</t>
    <rPh sb="0" eb="1">
      <t>ニチ</t>
    </rPh>
    <phoneticPr fontId="2"/>
  </si>
  <si>
    <t>終了したので、別添のとおり、下記の書類を提出します。</t>
    <rPh sb="14" eb="16">
      <t>カキ</t>
    </rPh>
    <rPh sb="17" eb="19">
      <t>ショルイ</t>
    </rPh>
    <rPh sb="20" eb="22">
      <t>テイシュツ</t>
    </rPh>
    <phoneticPr fontId="2"/>
  </si>
  <si>
    <t>資本金額
又は出資総額</t>
    <rPh sb="0" eb="2">
      <t>シホン</t>
    </rPh>
    <rPh sb="2" eb="4">
      <t>キンガク</t>
    </rPh>
    <rPh sb="5" eb="6">
      <t>マタ</t>
    </rPh>
    <rPh sb="7" eb="9">
      <t>シュッシ</t>
    </rPh>
    <rPh sb="9" eb="11">
      <t>ソウガク</t>
    </rPh>
    <phoneticPr fontId="3"/>
  </si>
  <si>
    <t>(用紙A4)</t>
    <rPh sb="1" eb="3">
      <t>ヨウシ</t>
    </rPh>
    <phoneticPr fontId="2"/>
  </si>
  <si>
    <t>下記のとおり、建設業を廃止したので届出をします。</t>
    <rPh sb="0" eb="2">
      <t>カキ</t>
    </rPh>
    <rPh sb="7" eb="10">
      <t>ケンセツギョウ</t>
    </rPh>
    <rPh sb="11" eb="13">
      <t>ハイシ</t>
    </rPh>
    <rPh sb="17" eb="19">
      <t>トドケデ</t>
    </rPh>
    <phoneticPr fontId="2"/>
  </si>
  <si>
    <t>届出の区分</t>
    <rPh sb="0" eb="2">
      <t>トドケデ</t>
    </rPh>
    <rPh sb="3" eb="5">
      <t>クブン</t>
    </rPh>
    <phoneticPr fontId="2"/>
  </si>
  <si>
    <t>1.全部の業種の廃止</t>
    <rPh sb="2" eb="4">
      <t>ゼンブ</t>
    </rPh>
    <rPh sb="5" eb="7">
      <t>ギョウシュ</t>
    </rPh>
    <rPh sb="8" eb="10">
      <t>ハイシ</t>
    </rPh>
    <phoneticPr fontId="2"/>
  </si>
  <si>
    <t>2.一部の業種の廃止</t>
    <rPh sb="2" eb="4">
      <t>イチブ</t>
    </rPh>
    <rPh sb="5" eb="7">
      <t>ギョウシュ</t>
    </rPh>
    <rPh sb="8" eb="10">
      <t>ハイシ</t>
    </rPh>
    <phoneticPr fontId="2"/>
  </si>
  <si>
    <t>許可番号</t>
    <rPh sb="0" eb="1">
      <t>モト</t>
    </rPh>
    <rPh sb="1" eb="2">
      <t>カ</t>
    </rPh>
    <rPh sb="2" eb="3">
      <t>バン</t>
    </rPh>
    <rPh sb="3" eb="4">
      <t>ゴウ</t>
    </rPh>
    <phoneticPr fontId="2"/>
  </si>
  <si>
    <t>許可(</t>
    <rPh sb="0" eb="2">
      <t>キョカ</t>
    </rPh>
    <phoneticPr fontId="2"/>
  </si>
  <si>
    <t>土</t>
    <rPh sb="0" eb="1">
      <t>ツチ</t>
    </rPh>
    <phoneticPr fontId="2"/>
  </si>
  <si>
    <t>建</t>
    <rPh sb="0" eb="1">
      <t>ケン</t>
    </rPh>
    <phoneticPr fontId="2"/>
  </si>
  <si>
    <t>大</t>
    <rPh sb="0" eb="1">
      <t>ダイ</t>
    </rPh>
    <phoneticPr fontId="2"/>
  </si>
  <si>
    <t>左</t>
    <rPh sb="0" eb="1">
      <t>ヒダリ</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</si>
  <si>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</si>
  <si>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</si>
  <si>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</si>
  <si>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</si>
  <si>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</si>
  <si>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夕</t>
    <rPh sb="0" eb="1">
      <t>ユウ</t>
    </rPh>
    <phoneticPr fontId="2"/>
  </si>
  <si>
    <t>鋼</t>
    <rPh sb="0" eb="1">
      <t>コウ</t>
    </rPh>
    <phoneticPr fontId="2"/>
  </si>
  <si>
    <t>筋</t>
    <rPh sb="0" eb="1">
      <t>スジ</t>
    </rPh>
    <phoneticPr fontId="2"/>
  </si>
  <si>
    <t>しゅ</t>
    <phoneticPr fontId="2"/>
  </si>
  <si>
    <t>板</t>
    <rPh sb="0" eb="1">
      <t>イタ</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</si>
  <si>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</si>
  <si>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</si>
  <si>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</si>
  <si>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</si>
  <si>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</si>
  <si>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ダエ</t>
    </rPh>
    <phoneticPr fontId="2"/>
  </si>
  <si>
    <t>通</t>
    <rPh sb="0" eb="1">
      <t>トオ</t>
    </rPh>
    <phoneticPr fontId="2"/>
  </si>
  <si>
    <t>園</t>
    <rPh sb="0" eb="1">
      <t>エン</t>
    </rPh>
    <phoneticPr fontId="2"/>
  </si>
  <si>
    <t>井</t>
    <rPh sb="0" eb="1">
      <t>セイ</t>
    </rPh>
    <phoneticPr fontId="2"/>
  </si>
  <si>
    <t>具</t>
    <rPh sb="0" eb="1">
      <t>グ</t>
    </rPh>
    <phoneticPr fontId="2"/>
  </si>
  <si>
    <t>水</t>
    <rPh sb="0" eb="1">
      <t>ミズ</t>
    </rPh>
    <phoneticPr fontId="2"/>
  </si>
  <si>
    <t>消</t>
    <rPh sb="0" eb="1">
      <t>ケ</t>
    </rPh>
    <phoneticPr fontId="2"/>
  </si>
  <si>
    <t>清</t>
    <rPh sb="0" eb="1">
      <t>キヨ</t>
    </rPh>
    <phoneticPr fontId="2"/>
  </si>
  <si>
    <t>廃止した
建設業</t>
    <rPh sb="0" eb="2">
      <t>ハイシ</t>
    </rPh>
    <rPh sb="5" eb="7">
      <t>ケンセツ</t>
    </rPh>
    <rPh sb="7" eb="8">
      <t>ギョウ</t>
    </rPh>
    <phoneticPr fontId="2"/>
  </si>
  <si>
    <t>1.一般</t>
    <rPh sb="2" eb="4">
      <t>イッパン</t>
    </rPh>
    <phoneticPr fontId="2"/>
  </si>
  <si>
    <t>2.特定</t>
    <rPh sb="2" eb="4">
      <t>トクテイ</t>
    </rPh>
    <phoneticPr fontId="2"/>
  </si>
  <si>
    <t>行政庁記入欄</t>
    <rPh sb="0" eb="2">
      <t>ギョウセイ</t>
    </rPh>
    <rPh sb="2" eb="3">
      <t>チョウ</t>
    </rPh>
    <rPh sb="3" eb="5">
      <t>キニュウ</t>
    </rPh>
    <rPh sb="5" eb="6">
      <t>ラン</t>
    </rPh>
    <phoneticPr fontId="2"/>
  </si>
  <si>
    <t>整理区分</t>
    <rPh sb="0" eb="2">
      <t>セイリ</t>
    </rPh>
    <rPh sb="2" eb="4">
      <t>クブン</t>
    </rPh>
    <phoneticPr fontId="2"/>
  </si>
  <si>
    <t>決裁年月日</t>
    <rPh sb="0" eb="2">
      <t>ケッサイ</t>
    </rPh>
    <rPh sb="2" eb="5">
      <t>ネンガッピ</t>
    </rPh>
    <phoneticPr fontId="2"/>
  </si>
  <si>
    <t>【備考】</t>
    <rPh sb="1" eb="3">
      <t>ビコウ</t>
    </rPh>
    <phoneticPr fontId="2"/>
  </si>
  <si>
    <t>廃業等の年月日</t>
    <rPh sb="0" eb="3">
      <t>ハイギョウトウ</t>
    </rPh>
    <rPh sb="4" eb="7">
      <t>ネンガッピ</t>
    </rPh>
    <phoneticPr fontId="2"/>
  </si>
  <si>
    <t>（2）</t>
  </si>
  <si>
    <t>（3）</t>
  </si>
  <si>
    <t>（4）</t>
  </si>
  <si>
    <t>近畿地方整備局長</t>
    <rPh sb="0" eb="2">
      <t>キンキ</t>
    </rPh>
    <rPh sb="2" eb="4">
      <t>チホウ</t>
    </rPh>
    <rPh sb="4" eb="6">
      <t>セイビ</t>
    </rPh>
    <rPh sb="6" eb="8">
      <t>キョクチョウ</t>
    </rPh>
    <phoneticPr fontId="2"/>
  </si>
  <si>
    <t>1</t>
    <phoneticPr fontId="2"/>
  </si>
  <si>
    <t>「</t>
    <phoneticPr fontId="2"/>
  </si>
  <si>
    <t>「</t>
    <phoneticPr fontId="2"/>
  </si>
  <si>
    <t>、</t>
    <phoneticPr fontId="2"/>
  </si>
  <si>
    <t>」</t>
    <phoneticPr fontId="2"/>
  </si>
  <si>
    <t>2</t>
    <phoneticPr fontId="2"/>
  </si>
  <si>
    <t>事業年度(第</t>
    <rPh sb="0" eb="2">
      <t>ジギョウ</t>
    </rPh>
    <rPh sb="2" eb="4">
      <t>ネンド</t>
    </rPh>
    <rPh sb="5" eb="6">
      <t>ダイ</t>
    </rPh>
    <phoneticPr fontId="2"/>
  </si>
  <si>
    <t>(3)貸借対照表及び損益計算書</t>
    <rPh sb="3" eb="5">
      <t>タイシャク</t>
    </rPh>
    <rPh sb="5" eb="8">
      <t>タイショウヒョウ</t>
    </rPh>
    <rPh sb="8" eb="9">
      <t>オヨ</t>
    </rPh>
    <rPh sb="10" eb="12">
      <t>ソンエキ</t>
    </rPh>
    <rPh sb="12" eb="15">
      <t>ケイサンショ</t>
    </rPh>
    <phoneticPr fontId="2"/>
  </si>
  <si>
    <t>(4)株主資本等変動計算書及び注記表</t>
    <rPh sb="3" eb="5">
      <t>カブヌシ</t>
    </rPh>
    <rPh sb="5" eb="8">
      <t>シホントウ</t>
    </rPh>
    <rPh sb="8" eb="10">
      <t>ヘンドウ</t>
    </rPh>
    <rPh sb="10" eb="13">
      <t>ケイサンショ</t>
    </rPh>
    <rPh sb="13" eb="14">
      <t>オヨ</t>
    </rPh>
    <rPh sb="15" eb="17">
      <t>チュウキ</t>
    </rPh>
    <rPh sb="17" eb="18">
      <t>ヒョウ</t>
    </rPh>
    <phoneticPr fontId="2"/>
  </si>
  <si>
    <t>（5）事業報告書</t>
    <rPh sb="3" eb="5">
      <t>ジギョウ</t>
    </rPh>
    <rPh sb="5" eb="7">
      <t>ホウコク</t>
    </rPh>
    <rPh sb="7" eb="8">
      <t>ショ</t>
    </rPh>
    <phoneticPr fontId="2"/>
  </si>
  <si>
    <t>（6）附属明細表</t>
    <rPh sb="3" eb="5">
      <t>フゾク</t>
    </rPh>
    <rPh sb="5" eb="7">
      <t>メイサイ</t>
    </rPh>
    <rPh sb="7" eb="8">
      <t>オモテ</t>
    </rPh>
    <phoneticPr fontId="2"/>
  </si>
  <si>
    <t>(7)法人税納付済額証明書</t>
    <rPh sb="3" eb="6">
      <t>ホウジンゼイ</t>
    </rPh>
    <rPh sb="6" eb="8">
      <t>ノウフ</t>
    </rPh>
    <rPh sb="8" eb="9">
      <t>ズ</t>
    </rPh>
    <rPh sb="9" eb="10">
      <t>ガク</t>
    </rPh>
    <rPh sb="10" eb="13">
      <t>ショウメイショ</t>
    </rPh>
    <phoneticPr fontId="2"/>
  </si>
  <si>
    <t>(8)所得税納付済額証明書</t>
    <rPh sb="3" eb="6">
      <t>ショトクゼイ</t>
    </rPh>
    <rPh sb="6" eb="8">
      <t>ノウフ</t>
    </rPh>
    <rPh sb="8" eb="9">
      <t>ズ</t>
    </rPh>
    <rPh sb="9" eb="10">
      <t>ガク</t>
    </rPh>
    <rPh sb="10" eb="13">
      <t>ショウメイショ</t>
    </rPh>
    <phoneticPr fontId="2"/>
  </si>
  <si>
    <t>(9)事業税納付済額証明書</t>
    <rPh sb="3" eb="6">
      <t>ジギョウゼイ</t>
    </rPh>
    <rPh sb="6" eb="8">
      <t>ノウフ</t>
    </rPh>
    <rPh sb="8" eb="9">
      <t>ズ</t>
    </rPh>
    <rPh sb="9" eb="10">
      <t>ガク</t>
    </rPh>
    <rPh sb="10" eb="13">
      <t>ショウメイショ</t>
    </rPh>
    <phoneticPr fontId="2"/>
  </si>
  <si>
    <t>(10)使用人数</t>
    <rPh sb="4" eb="6">
      <t>シヨウ</t>
    </rPh>
    <rPh sb="6" eb="8">
      <t>ニンズウ</t>
    </rPh>
    <phoneticPr fontId="2"/>
  </si>
  <si>
    <t>【例】　日本建設株式会社　 (個人事業の場合）日本建設</t>
    <rPh sb="4" eb="6">
      <t>ニッポン</t>
    </rPh>
    <rPh sb="6" eb="8">
      <t>ケンセツ</t>
    </rPh>
    <rPh sb="8" eb="12">
      <t>カブシキガイシャ</t>
    </rPh>
    <rPh sb="15" eb="17">
      <t>コジン</t>
    </rPh>
    <rPh sb="17" eb="19">
      <t>ジギョウ</t>
    </rPh>
    <rPh sb="20" eb="22">
      <t>バアイ</t>
    </rPh>
    <rPh sb="23" eb="25">
      <t>ニホン</t>
    </rPh>
    <rPh sb="25" eb="27">
      <t>ケンセツ</t>
    </rPh>
    <phoneticPr fontId="2"/>
  </si>
  <si>
    <t>【例】　代表取締役　日本太郎　（個人事業の場合）日本太郎</t>
    <rPh sb="4" eb="6">
      <t>ダイヒョウ</t>
    </rPh>
    <rPh sb="6" eb="9">
      <t>トリシマリヤク</t>
    </rPh>
    <rPh sb="10" eb="12">
      <t>ニッポン</t>
    </rPh>
    <rPh sb="12" eb="14">
      <t>タロウ</t>
    </rPh>
    <rPh sb="16" eb="18">
      <t>コジン</t>
    </rPh>
    <rPh sb="18" eb="20">
      <t>ジギョウ</t>
    </rPh>
    <rPh sb="21" eb="23">
      <t>バアイ</t>
    </rPh>
    <rPh sb="24" eb="26">
      <t>ニッポン</t>
    </rPh>
    <rPh sb="26" eb="28">
      <t>タロウ</t>
    </rPh>
    <phoneticPr fontId="2"/>
  </si>
  <si>
    <t>代理人</t>
    <rPh sb="0" eb="3">
      <t>ダイリニン</t>
    </rPh>
    <phoneticPr fontId="2"/>
  </si>
  <si>
    <t>事務所所在地</t>
    <rPh sb="0" eb="2">
      <t>ジム</t>
    </rPh>
    <rPh sb="2" eb="3">
      <t>ショ</t>
    </rPh>
    <rPh sb="3" eb="6">
      <t>ショザイチ</t>
    </rPh>
    <phoneticPr fontId="2"/>
  </si>
  <si>
    <t>行政書士</t>
    <rPh sb="0" eb="2">
      <t>ギョウセイ</t>
    </rPh>
    <rPh sb="2" eb="4">
      <t>ショシ</t>
    </rPh>
    <phoneticPr fontId="2"/>
  </si>
  <si>
    <t>様式に表示するイメージ</t>
    <rPh sb="0" eb="2">
      <t>ヨウシキ</t>
    </rPh>
    <rPh sb="3" eb="5">
      <t>ヒョウジ</t>
    </rPh>
    <phoneticPr fontId="2"/>
  </si>
  <si>
    <t>表示形式【例】</t>
    <rPh sb="0" eb="2">
      <t>ヒョウジ</t>
    </rPh>
    <rPh sb="2" eb="4">
      <t>ケイシキ</t>
    </rPh>
    <rPh sb="5" eb="6">
      <t>レイ</t>
    </rPh>
    <phoneticPr fontId="2"/>
  </si>
  <si>
    <t>様式への押印について</t>
    <rPh sb="0" eb="2">
      <t>ヨウシキ</t>
    </rPh>
    <rPh sb="4" eb="6">
      <t>オウイン</t>
    </rPh>
    <phoneticPr fontId="2"/>
  </si>
  <si>
    <t>代理申請が認められる様式は</t>
    <rPh sb="0" eb="2">
      <t>ダイリ</t>
    </rPh>
    <rPh sb="2" eb="4">
      <t>シンセイ</t>
    </rPh>
    <rPh sb="5" eb="6">
      <t>ミト</t>
    </rPh>
    <rPh sb="10" eb="12">
      <t>ヨウシキ</t>
    </rPh>
    <phoneticPr fontId="2"/>
  </si>
  <si>
    <t>A6</t>
  </si>
  <si>
    <t>A5</t>
  </si>
  <si>
    <t>多くの県が</t>
    <rPh sb="0" eb="1">
      <t>オオ</t>
    </rPh>
    <rPh sb="3" eb="4">
      <t>ケン</t>
    </rPh>
    <phoneticPr fontId="2"/>
  </si>
  <si>
    <t>A4</t>
  </si>
  <si>
    <t>この様式です</t>
    <rPh sb="2" eb="4">
      <t>ヨウシキ</t>
    </rPh>
    <phoneticPr fontId="2"/>
  </si>
  <si>
    <t>が必要です。</t>
    <rPh sb="1" eb="3">
      <t>ヒツヨウ</t>
    </rPh>
    <phoneticPr fontId="2"/>
  </si>
  <si>
    <t>A3</t>
  </si>
  <si>
    <t>（判明分のみ）</t>
    <rPh sb="1" eb="3">
      <t>ハンメイ</t>
    </rPh>
    <rPh sb="3" eb="4">
      <t>ブン</t>
    </rPh>
    <phoneticPr fontId="2"/>
  </si>
  <si>
    <t>A2</t>
    <phoneticPr fontId="2"/>
  </si>
  <si>
    <t>　長野県、鳥取県</t>
    <rPh sb="1" eb="4">
      <t>ナガノケン</t>
    </rPh>
    <rPh sb="5" eb="8">
      <t>トットリケン</t>
    </rPh>
    <phoneticPr fontId="2"/>
  </si>
  <si>
    <t>電話番号なし</t>
    <rPh sb="0" eb="2">
      <t>デンワ</t>
    </rPh>
    <rPh sb="2" eb="4">
      <t>バンゴウ</t>
    </rPh>
    <phoneticPr fontId="2"/>
  </si>
  <si>
    <t>必ずご自身でご確認下さい。</t>
    <rPh sb="0" eb="1">
      <t>カナラ</t>
    </rPh>
    <rPh sb="3" eb="5">
      <t>ジシン</t>
    </rPh>
    <rPh sb="7" eb="9">
      <t>カクニン</t>
    </rPh>
    <rPh sb="9" eb="10">
      <t>クダ</t>
    </rPh>
    <phoneticPr fontId="2"/>
  </si>
  <si>
    <t>B6</t>
  </si>
  <si>
    <t>委任状については</t>
    <rPh sb="0" eb="3">
      <t>イニンジョウ</t>
    </rPh>
    <phoneticPr fontId="2"/>
  </si>
  <si>
    <t>B5</t>
  </si>
  <si>
    <t>東京都</t>
    <rPh sb="0" eb="2">
      <t>トウキョウ</t>
    </rPh>
    <rPh sb="2" eb="3">
      <t>ト</t>
    </rPh>
    <phoneticPr fontId="2"/>
  </si>
  <si>
    <r>
      <t>「職印」+「会社の実印」</t>
    </r>
    <r>
      <rPr>
        <sz val="11"/>
        <rFont val="ＭＳ Ｐゴシック"/>
        <family val="3"/>
        <charset val="128"/>
      </rPr>
      <t>が必要です。</t>
    </r>
    <rPh sb="1" eb="3">
      <t>ショクイン</t>
    </rPh>
    <rPh sb="6" eb="8">
      <t>カイシャ</t>
    </rPh>
    <rPh sb="9" eb="11">
      <t>ジツイン</t>
    </rPh>
    <rPh sb="13" eb="15">
      <t>ヒツヨウ</t>
    </rPh>
    <phoneticPr fontId="2"/>
  </si>
  <si>
    <t>B4</t>
  </si>
  <si>
    <t>静岡県が</t>
    <rPh sb="0" eb="3">
      <t>シズオカケン</t>
    </rPh>
    <phoneticPr fontId="2"/>
  </si>
  <si>
    <t>B3</t>
  </si>
  <si>
    <t>電話番号あり</t>
    <rPh sb="0" eb="2">
      <t>デンワ</t>
    </rPh>
    <rPh sb="2" eb="4">
      <t>バンゴウ</t>
    </rPh>
    <phoneticPr fontId="2"/>
  </si>
  <si>
    <t>C6</t>
  </si>
  <si>
    <t>住所なし</t>
    <rPh sb="0" eb="2">
      <t>ジュウショ</t>
    </rPh>
    <phoneticPr fontId="2"/>
  </si>
  <si>
    <t>C5</t>
  </si>
  <si>
    <t>C4</t>
  </si>
  <si>
    <t>C3</t>
  </si>
  <si>
    <t>C2</t>
    <phoneticPr fontId="2"/>
  </si>
  <si>
    <t>C1</t>
    <phoneticPr fontId="2"/>
  </si>
  <si>
    <t>D6</t>
  </si>
  <si>
    <t>D5</t>
  </si>
  <si>
    <t>D4</t>
  </si>
  <si>
    <t>D3</t>
  </si>
  <si>
    <t>D2</t>
    <phoneticPr fontId="2"/>
  </si>
  <si>
    <t>D1</t>
    <phoneticPr fontId="2"/>
  </si>
  <si>
    <t>E</t>
    <phoneticPr fontId="2"/>
  </si>
  <si>
    <t>愛知県が</t>
    <rPh sb="0" eb="2">
      <t>アイチ</t>
    </rPh>
    <rPh sb="2" eb="3">
      <t>ケン</t>
    </rPh>
    <phoneticPr fontId="2"/>
  </si>
  <si>
    <t>「事務所｣と表示</t>
    <rPh sb="1" eb="3">
      <t>ジム</t>
    </rPh>
    <rPh sb="3" eb="4">
      <t>ショ</t>
    </rPh>
    <rPh sb="6" eb="8">
      <t>ヒョウジ</t>
    </rPh>
    <phoneticPr fontId="2"/>
  </si>
  <si>
    <t>事務所</t>
    <rPh sb="0" eb="2">
      <t>ジム</t>
    </rPh>
    <rPh sb="2" eb="3">
      <t>ショ</t>
    </rPh>
    <phoneticPr fontId="2"/>
  </si>
  <si>
    <t>上記代理人</t>
    <rPh sb="0" eb="2">
      <t>ジョウキ</t>
    </rPh>
    <rPh sb="2" eb="5">
      <t>ダイリニン</t>
    </rPh>
    <phoneticPr fontId="2"/>
  </si>
  <si>
    <t>申請代理人</t>
    <rPh sb="0" eb="2">
      <t>シンセイ</t>
    </rPh>
    <rPh sb="2" eb="5">
      <t>ダイリニン</t>
    </rPh>
    <phoneticPr fontId="2"/>
  </si>
  <si>
    <r>
      <t>①　　</t>
    </r>
    <r>
      <rPr>
        <b/>
        <sz val="11"/>
        <rFont val="ＭＳ Ｐゴシック"/>
        <family val="3"/>
        <charset val="128"/>
      </rPr>
      <t>▼</t>
    </r>
    <r>
      <rPr>
        <b/>
        <sz val="11"/>
        <color indexed="10"/>
        <rFont val="ＭＳ Ｐゴシック"/>
        <family val="3"/>
        <charset val="128"/>
      </rPr>
      <t>白いセルに入力してください。</t>
    </r>
    <rPh sb="4" eb="5">
      <t>シロ</t>
    </rPh>
    <rPh sb="9" eb="11">
      <t>ニュウリョク</t>
    </rPh>
    <phoneticPr fontId="2"/>
  </si>
  <si>
    <r>
      <t>②　　</t>
    </r>
    <r>
      <rPr>
        <b/>
        <sz val="11"/>
        <rFont val="ＭＳ Ｐゴシック"/>
        <family val="3"/>
        <charset val="128"/>
      </rPr>
      <t>▼</t>
    </r>
    <r>
      <rPr>
        <b/>
        <sz val="11"/>
        <color indexed="10"/>
        <rFont val="ＭＳ Ｐゴシック"/>
        <family val="3"/>
        <charset val="128"/>
      </rPr>
      <t>表示形式を選択してください（下記の【例】から選択）。</t>
    </r>
    <rPh sb="4" eb="6">
      <t>ヒョウジ</t>
    </rPh>
    <rPh sb="6" eb="8">
      <t>ケイシキ</t>
    </rPh>
    <rPh sb="9" eb="11">
      <t>センタク</t>
    </rPh>
    <rPh sb="18" eb="20">
      <t>カキ</t>
    </rPh>
    <rPh sb="22" eb="23">
      <t>レイ</t>
    </rPh>
    <rPh sb="26" eb="28">
      <t>センタク</t>
    </rPh>
    <phoneticPr fontId="2"/>
  </si>
  <si>
    <t>A7</t>
    <phoneticPr fontId="2"/>
  </si>
  <si>
    <t>A</t>
    <phoneticPr fontId="2"/>
  </si>
  <si>
    <r>
      <t>行政書士の</t>
    </r>
    <r>
      <rPr>
        <sz val="11"/>
        <color indexed="10"/>
        <rFont val="ＭＳ Ｐゴシック"/>
        <family val="3"/>
        <charset val="128"/>
      </rPr>
      <t>「職印」</t>
    </r>
    <r>
      <rPr>
        <sz val="11"/>
        <rFont val="ＭＳ Ｐゴシック"/>
        <family val="3"/>
        <charset val="128"/>
      </rPr>
      <t>だけでOKですが、</t>
    </r>
    <rPh sb="0" eb="2">
      <t>ギョウセイ</t>
    </rPh>
    <rPh sb="2" eb="4">
      <t>ショシ</t>
    </rPh>
    <rPh sb="6" eb="8">
      <t>ショクイン</t>
    </rPh>
    <phoneticPr fontId="2"/>
  </si>
  <si>
    <r>
      <t>次の県は</t>
    </r>
    <r>
      <rPr>
        <sz val="11"/>
        <color indexed="10"/>
        <rFont val="ＭＳ Ｐゴシック"/>
        <family val="3"/>
        <charset val="128"/>
      </rPr>
      <t>「職印」+「会社印」</t>
    </r>
    <rPh sb="0" eb="1">
      <t>ツギ</t>
    </rPh>
    <rPh sb="2" eb="3">
      <t>ケン</t>
    </rPh>
    <rPh sb="5" eb="7">
      <t>ショクイン</t>
    </rPh>
    <rPh sb="10" eb="12">
      <t>カイシャ</t>
    </rPh>
    <rPh sb="12" eb="13">
      <t>イン</t>
    </rPh>
    <phoneticPr fontId="2"/>
  </si>
  <si>
    <t>A1</t>
    <phoneticPr fontId="2"/>
  </si>
  <si>
    <t>B7</t>
    <phoneticPr fontId="2"/>
  </si>
  <si>
    <t>B</t>
    <phoneticPr fontId="2"/>
  </si>
  <si>
    <t>B2</t>
    <phoneticPr fontId="2"/>
  </si>
  <si>
    <t>B1</t>
    <phoneticPr fontId="2"/>
  </si>
  <si>
    <t>C7</t>
    <phoneticPr fontId="2"/>
  </si>
  <si>
    <t>C</t>
    <phoneticPr fontId="2"/>
  </si>
  <si>
    <t>D7</t>
    <phoneticPr fontId="2"/>
  </si>
  <si>
    <t>D</t>
    <phoneticPr fontId="2"/>
  </si>
  <si>
    <t>E7</t>
    <phoneticPr fontId="2"/>
  </si>
  <si>
    <t>E6</t>
    <phoneticPr fontId="2"/>
  </si>
  <si>
    <t>E5</t>
    <phoneticPr fontId="2"/>
  </si>
  <si>
    <t>E4</t>
    <phoneticPr fontId="2"/>
  </si>
  <si>
    <t>E3</t>
    <phoneticPr fontId="2"/>
  </si>
  <si>
    <t>E2</t>
    <phoneticPr fontId="2"/>
  </si>
  <si>
    <t>E1</t>
    <phoneticPr fontId="2"/>
  </si>
  <si>
    <t>A</t>
    <phoneticPr fontId="2"/>
  </si>
  <si>
    <t>B</t>
    <phoneticPr fontId="2"/>
  </si>
  <si>
    <t>C</t>
    <phoneticPr fontId="2"/>
  </si>
  <si>
    <t>D</t>
    <phoneticPr fontId="2"/>
  </si>
  <si>
    <t>E</t>
    <phoneticPr fontId="2"/>
  </si>
  <si>
    <t>連絡先</t>
    <rPh sb="0" eb="3">
      <t>レンラクサキ</t>
    </rPh>
    <phoneticPr fontId="2"/>
  </si>
  <si>
    <t>申請代理人の電話やFAXを表示する場合のみ記入。</t>
    <rPh sb="0" eb="2">
      <t>シンセイ</t>
    </rPh>
    <rPh sb="2" eb="5">
      <t>ダイリニン</t>
    </rPh>
    <rPh sb="6" eb="8">
      <t>デンワ</t>
    </rPh>
    <rPh sb="13" eb="15">
      <t>ヒョウジ</t>
    </rPh>
    <rPh sb="17" eb="19">
      <t>バアイ</t>
    </rPh>
    <rPh sb="21" eb="23">
      <t>キニュウ</t>
    </rPh>
    <phoneticPr fontId="2"/>
  </si>
  <si>
    <t>〒</t>
    <phoneticPr fontId="2"/>
  </si>
  <si>
    <t>【例】　〒123-4567　（郵便番号を表示したい場合のみ入力）</t>
    <rPh sb="1" eb="2">
      <t>レイ</t>
    </rPh>
    <rPh sb="15" eb="19">
      <t>ユウビンバンゴウ</t>
    </rPh>
    <rPh sb="20" eb="22">
      <t>ヒョウジ</t>
    </rPh>
    <rPh sb="25" eb="27">
      <t>バアイ</t>
    </rPh>
    <rPh sb="29" eb="31">
      <t>ニュウリョク</t>
    </rPh>
    <phoneticPr fontId="2"/>
  </si>
  <si>
    <t>国交省が公表するガイドラインに基づく様式です。</t>
    <rPh sb="0" eb="3">
      <t>コッコウショウ</t>
    </rPh>
    <rPh sb="4" eb="6">
      <t>コウヒョウ</t>
    </rPh>
    <rPh sb="15" eb="16">
      <t>モト</t>
    </rPh>
    <rPh sb="18" eb="20">
      <t>ヨウシキ</t>
    </rPh>
    <phoneticPr fontId="2"/>
  </si>
  <si>
    <t>許可番号　国土交通大臣許可　（ 般 ・</t>
    <rPh sb="0" eb="2">
      <t>キョカ</t>
    </rPh>
    <rPh sb="2" eb="4">
      <t>バンゴウ</t>
    </rPh>
    <rPh sb="5" eb="7">
      <t>コクド</t>
    </rPh>
    <rPh sb="7" eb="9">
      <t>コウツウ</t>
    </rPh>
    <rPh sb="9" eb="11">
      <t>ダイジン</t>
    </rPh>
    <rPh sb="11" eb="13">
      <t>キョカ</t>
    </rPh>
    <rPh sb="16" eb="17">
      <t>ハン</t>
    </rPh>
    <phoneticPr fontId="2"/>
  </si>
  <si>
    <t>まで）が終了したので、別添のとおり、下記の書類を提出します。</t>
    <rPh sb="18" eb="20">
      <t>カキ</t>
    </rPh>
    <rPh sb="21" eb="23">
      <t>ショルイ</t>
    </rPh>
    <rPh sb="24" eb="26">
      <t>テイシュツ</t>
    </rPh>
    <phoneticPr fontId="2"/>
  </si>
  <si>
    <t>(6)附属明細表</t>
    <rPh sb="3" eb="5">
      <t>フゾク</t>
    </rPh>
    <rPh sb="5" eb="7">
      <t>メイサイ</t>
    </rPh>
    <rPh sb="7" eb="8">
      <t>オモテ</t>
    </rPh>
    <phoneticPr fontId="2"/>
  </si>
  <si>
    <t>(9)使用人数</t>
    <rPh sb="3" eb="5">
      <t>シヨウ</t>
    </rPh>
    <rPh sb="5" eb="7">
      <t>ニンズウ</t>
    </rPh>
    <phoneticPr fontId="2"/>
  </si>
  <si>
    <t>(12)定款</t>
    <rPh sb="4" eb="6">
      <t>テイカン</t>
    </rPh>
    <phoneticPr fontId="2"/>
  </si>
  <si>
    <r>
      <t>独自の様式がわかっているお客様の県は★○○</t>
    </r>
    <r>
      <rPr>
        <b/>
        <sz val="11"/>
        <color indexed="12"/>
        <rFont val="ＭＳ Ｐゴシック"/>
        <family val="3"/>
        <charset val="128"/>
      </rPr>
      <t>県独自様式★</t>
    </r>
    <r>
      <rPr>
        <sz val="11"/>
        <color indexed="12"/>
        <rFont val="ＭＳ Ｐゴシック"/>
        <family val="3"/>
        <charset val="128"/>
      </rPr>
      <t>のファイルに入っております。</t>
    </r>
    <rPh sb="0" eb="2">
      <t>ドクジ</t>
    </rPh>
    <rPh sb="3" eb="5">
      <t>ヨウシキ</t>
    </rPh>
    <rPh sb="13" eb="15">
      <t>キャクサマ</t>
    </rPh>
    <rPh sb="16" eb="17">
      <t>ケン</t>
    </rPh>
    <rPh sb="21" eb="22">
      <t>ケン</t>
    </rPh>
    <rPh sb="22" eb="24">
      <t>ドクジ</t>
    </rPh>
    <rPh sb="24" eb="26">
      <t>ヨウシキ</t>
    </rPh>
    <rPh sb="33" eb="34">
      <t>ハイ</t>
    </rPh>
    <phoneticPr fontId="2"/>
  </si>
  <si>
    <r>
      <t>様式第二十二号の二</t>
    </r>
    <r>
      <rPr>
        <sz val="9"/>
        <rFont val="ＭＳ Ｐ明朝"/>
        <family val="1"/>
        <charset val="128"/>
      </rPr>
      <t>（第八条、第九条関係）</t>
    </r>
    <rPh sb="0" eb="2">
      <t>ヨウシキ</t>
    </rPh>
    <rPh sb="2" eb="3">
      <t>ダイ</t>
    </rPh>
    <rPh sb="3" eb="6">
      <t>２２</t>
    </rPh>
    <rPh sb="6" eb="7">
      <t>ゴウ</t>
    </rPh>
    <rPh sb="8" eb="9">
      <t>2</t>
    </rPh>
    <rPh sb="10" eb="11">
      <t>ダイ</t>
    </rPh>
    <rPh sb="11" eb="13">
      <t>ハチジョウ</t>
    </rPh>
    <rPh sb="14" eb="15">
      <t>ダイ</t>
    </rPh>
    <rPh sb="15" eb="16">
      <t>９</t>
    </rPh>
    <rPh sb="16" eb="17">
      <t>ジョウ</t>
    </rPh>
    <rPh sb="17" eb="19">
      <t>カンケイ</t>
    </rPh>
    <phoneticPr fontId="3"/>
  </si>
  <si>
    <t>(第一面)</t>
    <rPh sb="1" eb="2">
      <t>ダイ</t>
    </rPh>
    <rPh sb="2" eb="4">
      <t>イチメン</t>
    </rPh>
    <phoneticPr fontId="3"/>
  </si>
  <si>
    <t>殿</t>
    <rPh sb="0" eb="1">
      <t>ドノ</t>
    </rPh>
    <phoneticPr fontId="3"/>
  </si>
  <si>
    <t>変更の内容が、次の◎【商号又は名称、代表者又は個人の氏名、主たる営業所の所在地、資本金額等の変更に関する入力事項】又は第二面の◎【営業</t>
    <rPh sb="66" eb="67">
      <t>ギョウ</t>
    </rPh>
    <phoneticPr fontId="3"/>
  </si>
  <si>
    <t>しようとする建設業、従たる営業所の所在地の変更、新設、廃止に関する入力事項】の各欄に掲げる事項に係る場合には、該当する欄にも変更後の内容</t>
    <rPh sb="66" eb="68">
      <t>ナイヨウ</t>
    </rPh>
    <phoneticPr fontId="3"/>
  </si>
  <si>
    <t>を記入すること。</t>
    <rPh sb="1" eb="3">
      <t>キニュウ</t>
    </rPh>
    <phoneticPr fontId="3"/>
  </si>
  <si>
    <t>都道府県名</t>
    <rPh sb="0" eb="4">
      <t>トドウフケン</t>
    </rPh>
    <rPh sb="4" eb="5">
      <t>メイ</t>
    </rPh>
    <phoneticPr fontId="3"/>
  </si>
  <si>
    <t>市区町村名</t>
    <rPh sb="0" eb="2">
      <t>シク</t>
    </rPh>
    <rPh sb="2" eb="4">
      <t>チョウソン</t>
    </rPh>
    <rPh sb="4" eb="5">
      <t>メイ</t>
    </rPh>
    <phoneticPr fontId="3"/>
  </si>
  <si>
    <t>所属等</t>
    <rPh sb="0" eb="2">
      <t>ショゾク</t>
    </rPh>
    <rPh sb="2" eb="3">
      <t>ナド</t>
    </rPh>
    <phoneticPr fontId="2"/>
  </si>
  <si>
    <t>氏名</t>
    <rPh sb="0" eb="1">
      <t>シ</t>
    </rPh>
    <rPh sb="1" eb="2">
      <t>メイ</t>
    </rPh>
    <phoneticPr fontId="2"/>
  </si>
  <si>
    <t>電話番号</t>
    <rPh sb="0" eb="2">
      <t>デンワ</t>
    </rPh>
    <rPh sb="2" eb="4">
      <t>バンゴウ</t>
    </rPh>
    <phoneticPr fontId="2"/>
  </si>
  <si>
    <t>ファックス番号</t>
    <rPh sb="5" eb="7">
      <t>バンゴウ</t>
    </rPh>
    <phoneticPr fontId="2"/>
  </si>
  <si>
    <t xml:space="preserve"> ここに入力すると自動的に</t>
    <rPh sb="4" eb="6">
      <t>ニュウリョク</t>
    </rPh>
    <rPh sb="9" eb="12">
      <t>ジドウテキ</t>
    </rPh>
    <phoneticPr fontId="2"/>
  </si>
  <si>
    <t>に反映します</t>
    <rPh sb="1" eb="3">
      <t>ハンエイ</t>
    </rPh>
    <phoneticPr fontId="2"/>
  </si>
  <si>
    <t>新規</t>
    <rPh sb="0" eb="2">
      <t>シンキ</t>
    </rPh>
    <phoneticPr fontId="2"/>
  </si>
  <si>
    <t>更新</t>
    <rPh sb="0" eb="2">
      <t>コウシン</t>
    </rPh>
    <phoneticPr fontId="2"/>
  </si>
  <si>
    <t>決算</t>
    <rPh sb="0" eb="2">
      <t>ケッサン</t>
    </rPh>
    <phoneticPr fontId="2"/>
  </si>
  <si>
    <t>　（従たる営業所）</t>
    <rPh sb="2" eb="3">
      <t>ジュウ</t>
    </rPh>
    <rPh sb="5" eb="8">
      <t>エイギョウショ</t>
    </rPh>
    <phoneticPr fontId="2"/>
  </si>
  <si>
    <t>名称</t>
    <rPh sb="0" eb="2">
      <t>メイショウ</t>
    </rPh>
    <phoneticPr fontId="2"/>
  </si>
  <si>
    <t>市区町村は省略する　【例】　西新宿２－８－１</t>
    <rPh sb="0" eb="2">
      <t>シク</t>
    </rPh>
    <rPh sb="2" eb="4">
      <t>チョウソン</t>
    </rPh>
    <rPh sb="5" eb="7">
      <t>ショウリャク</t>
    </rPh>
    <rPh sb="11" eb="12">
      <t>レイ</t>
    </rPh>
    <rPh sb="14" eb="17">
      <t>ニシシンジュク</t>
    </rPh>
    <phoneticPr fontId="2"/>
  </si>
  <si>
    <t>市区町村は省略する　【例】西新宿２－８－１</t>
    <rPh sb="0" eb="2">
      <t>シク</t>
    </rPh>
    <rPh sb="2" eb="4">
      <t>チョウソン</t>
    </rPh>
    <rPh sb="5" eb="7">
      <t>ショウリャク</t>
    </rPh>
    <rPh sb="11" eb="12">
      <t>レイ</t>
    </rPh>
    <rPh sb="13" eb="16">
      <t>ニシシンジュク</t>
    </rPh>
    <phoneticPr fontId="2"/>
  </si>
  <si>
    <t>区分</t>
    <rPh sb="0" eb="2">
      <t>クブン</t>
    </rPh>
    <phoneticPr fontId="2"/>
  </si>
  <si>
    <t>)第</t>
    <rPh sb="1" eb="2">
      <t>ダイ</t>
    </rPh>
    <phoneticPr fontId="2"/>
  </si>
  <si>
    <t>（主たる営業所）</t>
    <rPh sb="1" eb="2">
      <t>シュ</t>
    </rPh>
    <rPh sb="4" eb="7">
      <t>エイギョウショ</t>
    </rPh>
    <phoneticPr fontId="2"/>
  </si>
  <si>
    <t>営業しよう
とする建設業</t>
    <rPh sb="0" eb="2">
      <t>エイギョウ</t>
    </rPh>
    <phoneticPr fontId="2"/>
  </si>
  <si>
    <t>1.一般
2.特定</t>
    <rPh sb="2" eb="4">
      <t>イッパン</t>
    </rPh>
    <rPh sb="7" eb="9">
      <t>トクテイ</t>
    </rPh>
    <phoneticPr fontId="2"/>
  </si>
  <si>
    <t>変更前</t>
    <rPh sb="0" eb="2">
      <t>ヘンコウ</t>
    </rPh>
    <rPh sb="2" eb="3">
      <t>マエ</t>
    </rPh>
    <phoneticPr fontId="2"/>
  </si>
  <si>
    <t>（従たる営業所）</t>
    <rPh sb="1" eb="2">
      <t>ジュウ</t>
    </rPh>
    <rPh sb="4" eb="7">
      <t>エイギョウショ</t>
    </rPh>
    <phoneticPr fontId="2"/>
  </si>
  <si>
    <t>ここに直接入力
できません
このページの
上部欄外に入力</t>
    <rPh sb="3" eb="5">
      <t>チョクセツ</t>
    </rPh>
    <rPh sb="5" eb="7">
      <t>ニュウリョク</t>
    </rPh>
    <phoneticPr fontId="2"/>
  </si>
  <si>
    <t>従たる営業所の
名称</t>
    <rPh sb="0" eb="1">
      <t>ジュウ</t>
    </rPh>
    <rPh sb="3" eb="6">
      <t>エイギョウショ</t>
    </rPh>
    <rPh sb="8" eb="10">
      <t>メイショウ</t>
    </rPh>
    <phoneticPr fontId="2"/>
  </si>
  <si>
    <t>従たる営業所の
所在地市区町村
コード</t>
    <rPh sb="0" eb="1">
      <t>ジュウ</t>
    </rPh>
    <rPh sb="3" eb="6">
      <t>エイギョウショ</t>
    </rPh>
    <rPh sb="8" eb="11">
      <t>ショザイチ</t>
    </rPh>
    <rPh sb="11" eb="13">
      <t>シク</t>
    </rPh>
    <rPh sb="13" eb="15">
      <t>チョウソン</t>
    </rPh>
    <phoneticPr fontId="2"/>
  </si>
  <si>
    <t>都道府県名</t>
    <rPh sb="0" eb="4">
      <t>トドウフケン</t>
    </rPh>
    <rPh sb="4" eb="5">
      <t>メイ</t>
    </rPh>
    <phoneticPr fontId="2"/>
  </si>
  <si>
    <t>市区町村名</t>
    <rPh sb="0" eb="2">
      <t>シク</t>
    </rPh>
    <rPh sb="2" eb="4">
      <t>チョウソン</t>
    </rPh>
    <rPh sb="4" eb="5">
      <t>メイ</t>
    </rPh>
    <phoneticPr fontId="2"/>
  </si>
  <si>
    <t>従たる営業所の
所在地</t>
    <rPh sb="0" eb="1">
      <t>ジュウ</t>
    </rPh>
    <rPh sb="3" eb="6">
      <t>エイギョウショ</t>
    </rPh>
    <rPh sb="8" eb="11">
      <t>ショザイチ</t>
    </rPh>
    <phoneticPr fontId="2"/>
  </si>
  <si>
    <t>内容</t>
    <rPh sb="0" eb="2">
      <t>ナイヨウ</t>
    </rPh>
    <phoneticPr fontId="2"/>
  </si>
  <si>
    <t>郵 便 番 号</t>
    <rPh sb="0" eb="1">
      <t>ユウ</t>
    </rPh>
    <rPh sb="2" eb="3">
      <t>ビン</t>
    </rPh>
    <rPh sb="4" eb="5">
      <t>バン</t>
    </rPh>
    <rPh sb="6" eb="7">
      <t>ゴウ</t>
    </rPh>
    <phoneticPr fontId="2"/>
  </si>
  <si>
    <t>届　　　　　　　　出　　　　　　　　書</t>
    <rPh sb="0" eb="1">
      <t>トドケ</t>
    </rPh>
    <rPh sb="9" eb="10">
      <t>デ</t>
    </rPh>
    <rPh sb="18" eb="19">
      <t>ショ</t>
    </rPh>
    <phoneticPr fontId="2"/>
  </si>
  <si>
    <t>　(1)　　建設業法第７条第１号に掲げる</t>
    <rPh sb="6" eb="9">
      <t>ケンセツギョウ</t>
    </rPh>
    <rPh sb="9" eb="10">
      <t>ホウ</t>
    </rPh>
    <rPh sb="10" eb="11">
      <t>ダイ</t>
    </rPh>
    <rPh sb="12" eb="13">
      <t>ジョウ</t>
    </rPh>
    <rPh sb="13" eb="14">
      <t>ダイ</t>
    </rPh>
    <rPh sb="15" eb="16">
      <t>ゴウ</t>
    </rPh>
    <rPh sb="17" eb="18">
      <t>カカ</t>
    </rPh>
    <phoneticPr fontId="3"/>
  </si>
  <si>
    <t>基準を満たさなくなった</t>
    <rPh sb="0" eb="2">
      <t>キジュン</t>
    </rPh>
    <rPh sb="3" eb="4">
      <t>ミ</t>
    </rPh>
    <phoneticPr fontId="3"/>
  </si>
  <si>
    <t>廃業等の理由</t>
  </si>
  <si>
    <t>（1）</t>
  </si>
  <si>
    <t>許可に係る建設業者が死亡したため</t>
  </si>
  <si>
    <t>法人が合併により消滅したため</t>
  </si>
  <si>
    <t>法人が破産手開始の決定により解散したため</t>
  </si>
  <si>
    <t>法人が合併又は破産手続開始の決定以外の事由により解散したため</t>
  </si>
  <si>
    <t>（5）</t>
  </si>
  <si>
    <t>許可を受けた建設業を廃止したため</t>
  </si>
  <si>
    <t>－</t>
    <phoneticPr fontId="2"/>
  </si>
  <si>
    <t>(11)建設業法施行令第3条に規定する使用人の一覧表</t>
    <rPh sb="4" eb="7">
      <t>ケンセツギョウ</t>
    </rPh>
    <rPh sb="7" eb="8">
      <t>ホウ</t>
    </rPh>
    <rPh sb="8" eb="10">
      <t>セコウ</t>
    </rPh>
    <rPh sb="10" eb="11">
      <t>レイ</t>
    </rPh>
    <rPh sb="11" eb="12">
      <t>ダイ</t>
    </rPh>
    <rPh sb="13" eb="14">
      <t>ジョウ</t>
    </rPh>
    <rPh sb="15" eb="17">
      <t>キテイ</t>
    </rPh>
    <rPh sb="19" eb="22">
      <t>シヨウニン</t>
    </rPh>
    <rPh sb="23" eb="26">
      <t>イチランヒョウ</t>
    </rPh>
    <phoneticPr fontId="2"/>
  </si>
  <si>
    <t>改正後も「局長名」が必要です。</t>
  </si>
  <si>
    <t>(10)建設業法施行令第3条に規定する使用人の一覧表</t>
    <rPh sb="4" eb="7">
      <t>ケンセツギョウ</t>
    </rPh>
    <rPh sb="7" eb="8">
      <t>ホウ</t>
    </rPh>
    <rPh sb="8" eb="10">
      <t>セコウ</t>
    </rPh>
    <rPh sb="10" eb="11">
      <t>レイ</t>
    </rPh>
    <rPh sb="11" eb="12">
      <t>ダイ</t>
    </rPh>
    <rPh sb="13" eb="14">
      <t>ジョウ</t>
    </rPh>
    <rPh sb="15" eb="17">
      <t>キテイ</t>
    </rPh>
    <rPh sb="19" eb="22">
      <t>シヨウニン</t>
    </rPh>
    <rPh sb="23" eb="26">
      <t>イチランヒョウ</t>
    </rPh>
    <phoneticPr fontId="2"/>
  </si>
  <si>
    <t>コード</t>
    <phoneticPr fontId="2"/>
  </si>
  <si>
    <t>◎【商号又は名称、代表者又は個人の氏名、主たる営業所の所在地、資本金額等の変更に関する入力事項】</t>
    <phoneticPr fontId="3"/>
  </si>
  <si>
    <r>
      <t>所在地・・・</t>
    </r>
    <r>
      <rPr>
        <b/>
        <sz val="11"/>
        <color indexed="9"/>
        <rFont val="ＭＳ Ｐゴシック"/>
        <family val="3"/>
        <charset val="128"/>
      </rPr>
      <t>「市区町村」は省略</t>
    </r>
    <rPh sb="0" eb="3">
      <t>ショザイチ</t>
    </rPh>
    <rPh sb="7" eb="9">
      <t>シク</t>
    </rPh>
    <rPh sb="9" eb="11">
      <t>チョウソン</t>
    </rPh>
    <rPh sb="13" eb="15">
      <t>ショウリャク</t>
    </rPh>
    <phoneticPr fontId="2"/>
  </si>
  <si>
    <t>２．営業しようとする建設業
　　又は従たる営業所の所在地の変更</t>
    <phoneticPr fontId="2"/>
  </si>
  <si>
    <t>-</t>
    <phoneticPr fontId="2"/>
  </si>
  <si>
    <t>◎【営業しようとする建設業、従たる営業所の所在地の変更、新設、廃止に関する入力事項】</t>
    <phoneticPr fontId="2"/>
  </si>
  <si>
    <r>
      <t>様式第二十二号の四</t>
    </r>
    <r>
      <rPr>
        <sz val="11"/>
        <rFont val="ＭＳ Ｐ明朝"/>
        <family val="1"/>
        <charset val="128"/>
      </rPr>
      <t>（第十条の三関係）</t>
    </r>
    <rPh sb="0" eb="2">
      <t>ヨウシキ</t>
    </rPh>
    <rPh sb="2" eb="3">
      <t>ダイ</t>
    </rPh>
    <rPh sb="3" eb="7">
      <t>２２ゴウ</t>
    </rPh>
    <rPh sb="8" eb="9">
      <t>４</t>
    </rPh>
    <rPh sb="10" eb="11">
      <t>ダイ</t>
    </rPh>
    <rPh sb="11" eb="13">
      <t>ジュウジョウ</t>
    </rPh>
    <rPh sb="14" eb="15">
      <t>３</t>
    </rPh>
    <rPh sb="15" eb="17">
      <t>カンケイ</t>
    </rPh>
    <phoneticPr fontId="2"/>
  </si>
  <si>
    <t>ここをクリックして提出先を選択</t>
    <rPh sb="9" eb="11">
      <t>テイシュツ</t>
    </rPh>
    <rPh sb="11" eb="12">
      <t>サキ</t>
    </rPh>
    <rPh sb="13" eb="15">
      <t>センタク</t>
    </rPh>
    <phoneticPr fontId="2"/>
  </si>
  <si>
    <t>○○局長</t>
    <rPh sb="2" eb="4">
      <t>キョクチョウ</t>
    </rPh>
    <phoneticPr fontId="2"/>
  </si>
  <si>
    <t>○○知事</t>
    <rPh sb="2" eb="4">
      <t>チジ</t>
    </rPh>
    <phoneticPr fontId="2"/>
  </si>
  <si>
    <t>01</t>
    <phoneticPr fontId="2"/>
  </si>
  <si>
    <t>北海道開発局長　北海道知事</t>
  </si>
  <si>
    <t>北海道知事</t>
    <phoneticPr fontId="2"/>
  </si>
  <si>
    <t>東北地方整備局長　青森県知事</t>
  </si>
  <si>
    <t>東北地方整備局長　岩手県知事</t>
  </si>
  <si>
    <t>東北地方整備局長　宮城県知事</t>
  </si>
  <si>
    <t>東北地方整備局長　秋田県知事</t>
  </si>
  <si>
    <t>東北地方整備局長　山形県知事</t>
  </si>
  <si>
    <t>東北地方整備局長　福島県知事</t>
  </si>
  <si>
    <t>関東地方整備局長　茨城県知事</t>
  </si>
  <si>
    <t>関東地方整備局長　栃木県知事</t>
  </si>
  <si>
    <t>関東地方整備局長　群馬県知事</t>
  </si>
  <si>
    <t>関東地方整備局長　埼玉県知事</t>
  </si>
  <si>
    <t>関東地方整備局長　千葉県知事</t>
  </si>
  <si>
    <t>関東地方整備局長　東京都知事</t>
  </si>
  <si>
    <t>東京都知事</t>
    <phoneticPr fontId="2"/>
  </si>
  <si>
    <t>関東地方整備局長　神奈川県知事</t>
  </si>
  <si>
    <t>北陸地方整備局長　新潟県知事</t>
  </si>
  <si>
    <t>北陸地方整備局長　富山県知事</t>
  </si>
  <si>
    <t>北陸地方整備局長　石川県知事</t>
  </si>
  <si>
    <t>近畿地方整備局長　福井県知事</t>
  </si>
  <si>
    <t>関東地方整備局長　山梨県知事</t>
  </si>
  <si>
    <t>関東地方整備局長　長野県知事</t>
  </si>
  <si>
    <t>中部地方整備局長　岐阜県知事</t>
  </si>
  <si>
    <t>中部地方整備局長　静岡県知事</t>
  </si>
  <si>
    <t>中部地方整備局長　愛知県知事</t>
  </si>
  <si>
    <t>中部地方整備局長　三重県知事</t>
  </si>
  <si>
    <t>近畿地方整備局長　滋賀県知事</t>
  </si>
  <si>
    <t>近畿地方整備局長　京都府知事</t>
  </si>
  <si>
    <t>近畿地方整備局長　大阪府知事</t>
  </si>
  <si>
    <t>近畿地方整備局長　兵庫県知事</t>
  </si>
  <si>
    <t>近畿地方整備局長　奈良県知事</t>
  </si>
  <si>
    <t>近畿地方整備局長　和歌山県知事</t>
  </si>
  <si>
    <t>中国地方整備局長　鳥取県知事</t>
  </si>
  <si>
    <t>中国地方整備局長　島根県知事</t>
  </si>
  <si>
    <t>中国地方整備局長　岡山県知事</t>
  </si>
  <si>
    <t>中国地方整備局長　広島県知事</t>
  </si>
  <si>
    <t>中国地方整備局長　山口県知事</t>
  </si>
  <si>
    <t>四国地方整備局長　徳島県知事</t>
  </si>
  <si>
    <t>四国地方整備局長　香川県知事</t>
  </si>
  <si>
    <t>四国地方整備局長　愛媛県知事</t>
  </si>
  <si>
    <t>四国地方整備局長　高知県知事</t>
  </si>
  <si>
    <t>九州地方整備局長　福岡県知事</t>
  </si>
  <si>
    <t>九州地方整備局長　佐賀県知事</t>
  </si>
  <si>
    <t>九州地方整備局長　長崎県知事</t>
  </si>
  <si>
    <t>九州地方整備局長　熊本県知事</t>
  </si>
  <si>
    <t>九州地方整備局長　大分県知事</t>
  </si>
  <si>
    <t>九州地方整備局長　宮崎県知事</t>
  </si>
  <si>
    <t>九州地方整備局長　鹿児島県知事</t>
  </si>
  <si>
    <t>沖縄総合事務局長　沖縄県知事</t>
  </si>
  <si>
    <t>届出事項等、二行入るようにフォントサイズ９で設定していますので、文字が小さい場合があります。</t>
    <rPh sb="0" eb="2">
      <t>トドケデ</t>
    </rPh>
    <rPh sb="2" eb="4">
      <t>ジコウ</t>
    </rPh>
    <rPh sb="4" eb="5">
      <t>ナド</t>
    </rPh>
    <rPh sb="6" eb="8">
      <t>ニギョウ</t>
    </rPh>
    <rPh sb="8" eb="9">
      <t>ハイ</t>
    </rPh>
    <rPh sb="22" eb="24">
      <t>セッテイ</t>
    </rPh>
    <rPh sb="32" eb="34">
      <t>モジ</t>
    </rPh>
    <rPh sb="35" eb="36">
      <t>チイ</t>
    </rPh>
    <rPh sb="38" eb="40">
      <t>バアイ</t>
    </rPh>
    <phoneticPr fontId="3"/>
  </si>
  <si>
    <t>【例】　行政書士　建 設　太 郎</t>
    <rPh sb="4" eb="6">
      <t>ギョウセイ</t>
    </rPh>
    <rPh sb="6" eb="8">
      <t>ショシ</t>
    </rPh>
    <rPh sb="9" eb="10">
      <t>ケン</t>
    </rPh>
    <rPh sb="11" eb="12">
      <t>セツ</t>
    </rPh>
    <rPh sb="13" eb="14">
      <t>フトシ</t>
    </rPh>
    <rPh sb="15" eb="16">
      <t>ロウ</t>
    </rPh>
    <phoneticPr fontId="2"/>
  </si>
  <si>
    <t>保護の解除の仕方・・・・・自由に編集できます</t>
  </si>
  <si>
    <t>(1)商号又は名称</t>
    <phoneticPr fontId="3"/>
  </si>
  <si>
    <t>(2)営業所の名称、所在地又は業種</t>
    <phoneticPr fontId="3"/>
  </si>
  <si>
    <t>(3)資本金額</t>
    <phoneticPr fontId="3"/>
  </si>
  <si>
    <t>(4)役員等の氏名</t>
    <rPh sb="3" eb="5">
      <t>ヤクイン</t>
    </rPh>
    <rPh sb="5" eb="6">
      <t>トウ</t>
    </rPh>
    <phoneticPr fontId="3"/>
  </si>
  <si>
    <t>(5)個人業者の氏名</t>
    <phoneticPr fontId="3"/>
  </si>
  <si>
    <t>(6)支配人の氏名</t>
    <phoneticPr fontId="3"/>
  </si>
  <si>
    <t>(7)建設業法施行令第３条に規定する使用人</t>
    <rPh sb="3" eb="6">
      <t>ケンセツギョウ</t>
    </rPh>
    <rPh sb="6" eb="7">
      <t>ホウ</t>
    </rPh>
    <rPh sb="7" eb="9">
      <t>セコウ</t>
    </rPh>
    <phoneticPr fontId="3"/>
  </si>
  <si>
    <t>(8)</t>
    <phoneticPr fontId="3"/>
  </si>
  <si>
    <t>に規定する営業所に置かれる専任の技術者</t>
    <rPh sb="1" eb="3">
      <t>キテイ</t>
    </rPh>
    <rPh sb="5" eb="8">
      <t>エイギョウショ</t>
    </rPh>
    <rPh sb="9" eb="10">
      <t>オ</t>
    </rPh>
    <rPh sb="13" eb="15">
      <t>センニン</t>
    </rPh>
    <rPh sb="16" eb="19">
      <t>ギジュツシャ</t>
    </rPh>
    <phoneticPr fontId="3"/>
  </si>
  <si>
    <t>について変更があったので届出をします。</t>
  </si>
  <si>
    <t>建設業法第７条第2号</t>
    <rPh sb="0" eb="3">
      <t>ケンセツギョウ</t>
    </rPh>
    <rPh sb="3" eb="4">
      <t>ホウ</t>
    </rPh>
    <rPh sb="4" eb="5">
      <t>ダイ</t>
    </rPh>
    <rPh sb="6" eb="7">
      <t>ジョウ</t>
    </rPh>
    <rPh sb="7" eb="8">
      <t>ダイ</t>
    </rPh>
    <rPh sb="9" eb="10">
      <t>ゴウ</t>
    </rPh>
    <phoneticPr fontId="3"/>
  </si>
  <si>
    <t>建設業法第15条第2号</t>
    <rPh sb="0" eb="3">
      <t>ケンセツギョウ</t>
    </rPh>
    <rPh sb="3" eb="4">
      <t>ホウ</t>
    </rPh>
    <rPh sb="4" eb="5">
      <t>ダイ</t>
    </rPh>
    <rPh sb="7" eb="8">
      <t>ジョウ</t>
    </rPh>
    <rPh sb="8" eb="9">
      <t>ダイ</t>
    </rPh>
    <rPh sb="10" eb="11">
      <t>ゴウ</t>
    </rPh>
    <phoneticPr fontId="3"/>
  </si>
  <si>
    <t>○</t>
    <phoneticPr fontId="2"/>
  </si>
  <si>
    <t>３．従たる営業所
　　の新設</t>
    <phoneticPr fontId="2"/>
  </si>
  <si>
    <t>４．従たる営業所
　　の廃止</t>
    <phoneticPr fontId="2"/>
  </si>
  <si>
    <t>コード</t>
    <phoneticPr fontId="2"/>
  </si>
  <si>
    <t>国土交通大臣</t>
    <phoneticPr fontId="2"/>
  </si>
  <si>
    <t>と</t>
    <phoneticPr fontId="2"/>
  </si>
  <si>
    <t>ガ</t>
    <phoneticPr fontId="2"/>
  </si>
  <si>
    <t>解</t>
    <rPh sb="0" eb="1">
      <t>カイ</t>
    </rPh>
    <phoneticPr fontId="2"/>
  </si>
  <si>
    <t>(</t>
    <phoneticPr fontId="2"/>
  </si>
  <si>
    <t>)</t>
    <phoneticPr fontId="2"/>
  </si>
  <si>
    <t>－</t>
    <phoneticPr fontId="2"/>
  </si>
  <si>
    <t>新規は記入しません</t>
    <rPh sb="0" eb="2">
      <t>シンキ</t>
    </rPh>
    <rPh sb="3" eb="5">
      <t>キニュウ</t>
    </rPh>
    <phoneticPr fontId="2"/>
  </si>
  <si>
    <t>フリガナ</t>
    <phoneticPr fontId="2"/>
  </si>
  <si>
    <t>－</t>
    <phoneticPr fontId="2"/>
  </si>
  <si>
    <t>と</t>
    <phoneticPr fontId="2"/>
  </si>
  <si>
    <t>しゅ</t>
    <phoneticPr fontId="2"/>
  </si>
  <si>
    <t>ガ</t>
    <phoneticPr fontId="2"/>
  </si>
  <si>
    <t>フリガナ</t>
    <phoneticPr fontId="2"/>
  </si>
  <si>
    <t>届出時に許可を
受けている
建設業</t>
    <rPh sb="0" eb="2">
      <t>トドケデ</t>
    </rPh>
    <rPh sb="2" eb="3">
      <t>ジ</t>
    </rPh>
    <phoneticPr fontId="2"/>
  </si>
  <si>
    <t>(13)健康保険等の加入状況</t>
    <rPh sb="4" eb="6">
      <t>ケンコウ</t>
    </rPh>
    <rPh sb="6" eb="8">
      <t>ホケン</t>
    </rPh>
    <rPh sb="8" eb="9">
      <t>トウ</t>
    </rPh>
    <rPh sb="10" eb="12">
      <t>カニュウ</t>
    </rPh>
    <rPh sb="12" eb="14">
      <t>ジョウキョウ</t>
    </rPh>
    <phoneticPr fontId="2"/>
  </si>
  <si>
    <t>法人番号(13桁)</t>
    <rPh sb="0" eb="2">
      <t>ホウジン</t>
    </rPh>
    <rPh sb="2" eb="4">
      <t>バンゴウ</t>
    </rPh>
    <rPh sb="7" eb="8">
      <t>ケタ</t>
    </rPh>
    <phoneticPr fontId="2"/>
  </si>
  <si>
    <r>
      <t>届出者が</t>
    </r>
    <r>
      <rPr>
        <b/>
        <sz val="10"/>
        <color indexed="10"/>
        <rFont val="ＭＳ Ｐゴシック"/>
        <family val="3"/>
        <charset val="128"/>
      </rPr>
      <t>法人</t>
    </r>
    <r>
      <rPr>
        <sz val="10"/>
        <rFont val="ＭＳ Ｐゴシック"/>
        <family val="3"/>
        <charset val="128"/>
      </rPr>
      <t>の場合のみ入力</t>
    </r>
    <rPh sb="0" eb="1">
      <t>トド</t>
    </rPh>
    <rPh sb="1" eb="2">
      <t>デ</t>
    </rPh>
    <rPh sb="2" eb="3">
      <t>シャ</t>
    </rPh>
    <rPh sb="4" eb="6">
      <t>ホウジン</t>
    </rPh>
    <rPh sb="7" eb="9">
      <t>バアイ</t>
    </rPh>
    <rPh sb="11" eb="13">
      <t>ニュウリョク</t>
    </rPh>
    <phoneticPr fontId="2"/>
  </si>
  <si>
    <t>法人番号は「会社名等」
のページで入力してださい</t>
    <rPh sb="0" eb="2">
      <t>ホウジン</t>
    </rPh>
    <rPh sb="2" eb="4">
      <t>バンゴウ</t>
    </rPh>
    <rPh sb="6" eb="9">
      <t>カイシャメイ</t>
    </rPh>
    <rPh sb="9" eb="10">
      <t>トウ</t>
    </rPh>
    <rPh sb="17" eb="19">
      <t>ニュウリョク</t>
    </rPh>
    <phoneticPr fontId="2"/>
  </si>
  <si>
    <t>舗</t>
    <rPh sb="0" eb="1">
      <t>ホ</t>
    </rPh>
    <phoneticPr fontId="2"/>
  </si>
  <si>
    <t>－</t>
    <phoneticPr fontId="2"/>
  </si>
  <si>
    <t>法人番号</t>
    <rPh sb="0" eb="2">
      <t>ホウジン</t>
    </rPh>
    <rPh sb="2" eb="4">
      <t>バンゴウ</t>
    </rPh>
    <phoneticPr fontId="3"/>
  </si>
  <si>
    <t>廃　　　　業　　　　届</t>
    <phoneticPr fontId="2"/>
  </si>
  <si>
    <t>法人番号</t>
    <rPh sb="0" eb="2">
      <t>ホウジン</t>
    </rPh>
    <rPh sb="2" eb="4">
      <t>バンゴウ</t>
    </rPh>
    <phoneticPr fontId="2"/>
  </si>
  <si>
    <t>法人番号</t>
    <rPh sb="0" eb="2">
      <t>ホウジン</t>
    </rPh>
    <rPh sb="2" eb="4">
      <t>バンゴウ</t>
    </rPh>
    <phoneticPr fontId="2"/>
  </si>
  <si>
    <t>【校閲】→【シートの保護の解除】</t>
    <phoneticPr fontId="3"/>
  </si>
  <si>
    <t>元号</t>
    <rPh sb="0" eb="2">
      <t>ゲンゴウ</t>
    </rPh>
    <phoneticPr fontId="2"/>
  </si>
  <si>
    <t>令和</t>
    <rPh sb="0" eb="1">
      <t>レイ</t>
    </rPh>
    <rPh sb="1" eb="2">
      <t>ワ</t>
    </rPh>
    <phoneticPr fontId="2"/>
  </si>
  <si>
    <t>(第二面）</t>
    <phoneticPr fontId="2"/>
  </si>
  <si>
    <t>元号</t>
    <rPh sb="0" eb="2">
      <t>ゲンゴウ</t>
    </rPh>
    <phoneticPr fontId="2"/>
  </si>
  <si>
    <t>日から</t>
    <rPh sb="0" eb="1">
      <t>ニチ</t>
    </rPh>
    <phoneticPr fontId="2"/>
  </si>
  <si>
    <t>期･</t>
    <rPh sb="0" eb="1">
      <t>キ</t>
    </rPh>
    <phoneticPr fontId="2"/>
  </si>
  <si>
    <t>期</t>
    <rPh sb="0" eb="1">
      <t>キ</t>
    </rPh>
    <phoneticPr fontId="2"/>
  </si>
  <si>
    <t>Ｒ</t>
    <phoneticPr fontId="2"/>
  </si>
  <si>
    <t>Ｈ</t>
    <phoneticPr fontId="2"/>
  </si>
  <si>
    <t>令和</t>
    <rPh sb="0" eb="1">
      <t>レイ</t>
    </rPh>
    <rPh sb="1" eb="2">
      <t>ワ</t>
    </rPh>
    <phoneticPr fontId="2"/>
  </si>
  <si>
    <t>下記のとおり、</t>
    <rPh sb="0" eb="2">
      <t>カキ</t>
    </rPh>
    <phoneticPr fontId="2"/>
  </si>
  <si>
    <t>　(2)　　建設業法第7条第2号又は同法第15条第2号</t>
    <rPh sb="6" eb="9">
      <t>ケンセツギョウ</t>
    </rPh>
    <rPh sb="9" eb="10">
      <t>ホウ</t>
    </rPh>
    <rPh sb="10" eb="11">
      <t>ダイ</t>
    </rPh>
    <rPh sb="12" eb="13">
      <t>ジョウ</t>
    </rPh>
    <rPh sb="13" eb="14">
      <t>ダイ</t>
    </rPh>
    <rPh sb="15" eb="16">
      <t>ゴウ</t>
    </rPh>
    <rPh sb="16" eb="17">
      <t>マタ</t>
    </rPh>
    <rPh sb="18" eb="19">
      <t>ドウ</t>
    </rPh>
    <rPh sb="19" eb="20">
      <t>ホウ</t>
    </rPh>
    <rPh sb="20" eb="21">
      <t>ダイ</t>
    </rPh>
    <rPh sb="23" eb="24">
      <t>ジョウ</t>
    </rPh>
    <rPh sb="24" eb="25">
      <t>ダイ</t>
    </rPh>
    <rPh sb="26" eb="27">
      <t>ゴウ</t>
    </rPh>
    <phoneticPr fontId="3"/>
  </si>
  <si>
    <t>　(3)　　専任の技術者を削除した</t>
    <rPh sb="6" eb="8">
      <t>センニン</t>
    </rPh>
    <rPh sb="9" eb="12">
      <t>ギジュツシャ</t>
    </rPh>
    <rPh sb="13" eb="15">
      <t>サクジョ</t>
    </rPh>
    <phoneticPr fontId="3"/>
  </si>
  <si>
    <t>　(4)　　欠格要件に該当するに至った</t>
    <rPh sb="6" eb="8">
      <t>ケッカク</t>
    </rPh>
    <rPh sb="8" eb="10">
      <t>ヨウケン</t>
    </rPh>
    <rPh sb="11" eb="13">
      <t>ガイトウ</t>
    </rPh>
    <rPh sb="16" eb="17">
      <t>イタ</t>
    </rPh>
    <phoneticPr fontId="3"/>
  </si>
  <si>
    <t>(1)　建設業法第７条第１号に掲げる基準〔経営業務の管理責任者等〕を満たさなくなった場合</t>
    <rPh sb="4" eb="7">
      <t>ケンセツギョウ</t>
    </rPh>
    <rPh sb="7" eb="8">
      <t>ホウ</t>
    </rPh>
    <rPh sb="8" eb="9">
      <t>ダイ</t>
    </rPh>
    <rPh sb="10" eb="11">
      <t>ジョウ</t>
    </rPh>
    <rPh sb="11" eb="12">
      <t>ダイ</t>
    </rPh>
    <rPh sb="13" eb="14">
      <t>ゴウ</t>
    </rPh>
    <rPh sb="15" eb="16">
      <t>カカ</t>
    </rPh>
    <rPh sb="18" eb="20">
      <t>キジュン</t>
    </rPh>
    <rPh sb="21" eb="23">
      <t>ケイエイ</t>
    </rPh>
    <rPh sb="23" eb="25">
      <t>ギョウム</t>
    </rPh>
    <rPh sb="26" eb="28">
      <t>カンリ</t>
    </rPh>
    <rPh sb="28" eb="31">
      <t>セキニンシャ</t>
    </rPh>
    <rPh sb="31" eb="32">
      <t>ナド</t>
    </rPh>
    <rPh sb="34" eb="35">
      <t>ミ</t>
    </rPh>
    <rPh sb="42" eb="44">
      <t>バアイ</t>
    </rPh>
    <phoneticPr fontId="3"/>
  </si>
  <si>
    <t>｛</t>
    <phoneticPr fontId="2"/>
  </si>
  <si>
    <t>(2)　建設業法第７条第２号又は同法第１５条第２号に掲げる基準〔専任の技術者〕を満たさなくなった場合</t>
    <rPh sb="4" eb="7">
      <t>ケンセツギョウ</t>
    </rPh>
    <rPh sb="7" eb="8">
      <t>ホウ</t>
    </rPh>
    <rPh sb="8" eb="9">
      <t>ダイ</t>
    </rPh>
    <rPh sb="10" eb="11">
      <t>ジョウ</t>
    </rPh>
    <rPh sb="11" eb="12">
      <t>ダイ</t>
    </rPh>
    <rPh sb="13" eb="14">
      <t>ゴウ</t>
    </rPh>
    <rPh sb="14" eb="15">
      <t>マタ</t>
    </rPh>
    <rPh sb="16" eb="17">
      <t>ドウ</t>
    </rPh>
    <rPh sb="17" eb="18">
      <t>ホウ</t>
    </rPh>
    <rPh sb="18" eb="19">
      <t>ダイ</t>
    </rPh>
    <rPh sb="21" eb="22">
      <t>ジョウ</t>
    </rPh>
    <rPh sb="22" eb="23">
      <t>ダイ</t>
    </rPh>
    <rPh sb="24" eb="25">
      <t>ゴウ</t>
    </rPh>
    <rPh sb="26" eb="27">
      <t>カカ</t>
    </rPh>
    <rPh sb="29" eb="31">
      <t>キジュン</t>
    </rPh>
    <rPh sb="32" eb="34">
      <t>センニン</t>
    </rPh>
    <rPh sb="35" eb="38">
      <t>ギジュツシャ</t>
    </rPh>
    <rPh sb="40" eb="41">
      <t>ミ</t>
    </rPh>
    <rPh sb="48" eb="50">
      <t>バアイ</t>
    </rPh>
    <phoneticPr fontId="3"/>
  </si>
  <si>
    <t>(3)　専任の技術者を削除した場合</t>
    <rPh sb="4" eb="6">
      <t>センニン</t>
    </rPh>
    <rPh sb="7" eb="10">
      <t>ギジュツシャ</t>
    </rPh>
    <rPh sb="11" eb="13">
      <t>サクジョ</t>
    </rPh>
    <rPh sb="15" eb="17">
      <t>バアイ</t>
    </rPh>
    <phoneticPr fontId="3"/>
  </si>
  <si>
    <t>(4)　建設業法第８条第１号及び第７号から第１３号までに規定する欠格要件に該当するに至った場合</t>
    <rPh sb="4" eb="6">
      <t>ケンセツ</t>
    </rPh>
    <rPh sb="6" eb="7">
      <t>ギョウ</t>
    </rPh>
    <rPh sb="7" eb="8">
      <t>ホウ</t>
    </rPh>
    <rPh sb="8" eb="9">
      <t>ダイ</t>
    </rPh>
    <rPh sb="10" eb="11">
      <t>ジョウ</t>
    </rPh>
    <rPh sb="11" eb="12">
      <t>ダイ</t>
    </rPh>
    <rPh sb="13" eb="14">
      <t>ゴウ</t>
    </rPh>
    <rPh sb="14" eb="15">
      <t>オヨ</t>
    </rPh>
    <rPh sb="16" eb="17">
      <t>ダイ</t>
    </rPh>
    <rPh sb="18" eb="19">
      <t>ゴウ</t>
    </rPh>
    <rPh sb="21" eb="22">
      <t>ダイ</t>
    </rPh>
    <rPh sb="24" eb="25">
      <t>ゴウ</t>
    </rPh>
    <rPh sb="28" eb="30">
      <t>キテイ</t>
    </rPh>
    <rPh sb="32" eb="34">
      <t>ケッカク</t>
    </rPh>
    <rPh sb="34" eb="36">
      <t>ヨウケン</t>
    </rPh>
    <rPh sb="37" eb="39">
      <t>ガイトウ</t>
    </rPh>
    <rPh sb="42" eb="43">
      <t>イタ</t>
    </rPh>
    <rPh sb="45" eb="47">
      <t>バアイ</t>
    </rPh>
    <phoneticPr fontId="3"/>
  </si>
  <si>
    <t>H</t>
    <phoneticPr fontId="2"/>
  </si>
  <si>
    <t>S</t>
    <phoneticPr fontId="2"/>
  </si>
  <si>
    <t>T</t>
    <phoneticPr fontId="2"/>
  </si>
  <si>
    <t>M</t>
    <phoneticPr fontId="2"/>
  </si>
  <si>
    <t>A</t>
  </si>
  <si>
    <t>(1)から(13)までの事項については、該当するものの番号を○で囲むこと。</t>
    <rPh sb="12" eb="14">
      <t>ジコウ</t>
    </rPh>
    <rPh sb="20" eb="22">
      <t>ガイトウ</t>
    </rPh>
    <rPh sb="27" eb="29">
      <t>バンゴウ</t>
    </rPh>
    <rPh sb="32" eb="33">
      <t>カコ</t>
    </rPh>
    <phoneticPr fontId="2"/>
  </si>
  <si>
    <t>(11)定款</t>
    <rPh sb="4" eb="6">
      <t>テイカン</t>
    </rPh>
    <phoneticPr fontId="2"/>
  </si>
  <si>
    <t>(12)健康保険等の加入状況</t>
    <rPh sb="4" eb="6">
      <t>ケンコウ</t>
    </rPh>
    <rPh sb="6" eb="8">
      <t>ホケン</t>
    </rPh>
    <rPh sb="8" eb="9">
      <t>トウ</t>
    </rPh>
    <rPh sb="10" eb="12">
      <t>カニュウ</t>
    </rPh>
    <rPh sb="12" eb="14">
      <t>ジョウキョウ</t>
    </rPh>
    <phoneticPr fontId="2"/>
  </si>
  <si>
    <t>(1)から(12)までの事項については、該当するものの番号を○でかこむこと。</t>
    <rPh sb="12" eb="14">
      <t>ジコウ</t>
    </rPh>
    <rPh sb="20" eb="22">
      <t>ガイトウ</t>
    </rPh>
    <rPh sb="27" eb="29">
      <t>バンゴウ</t>
    </rPh>
    <phoneticPr fontId="2"/>
  </si>
  <si>
    <t>このソフトは令和6年4月30日まで印刷できます。</t>
    <rPh sb="9" eb="10">
      <t>ネン</t>
    </rPh>
    <rPh sb="11" eb="12">
      <t>ガツ</t>
    </rPh>
    <rPh sb="14" eb="15">
      <t>ニチ</t>
    </rPh>
    <rPh sb="17" eb="19">
      <t>インサツ</t>
    </rPh>
    <phoneticPr fontId="22"/>
  </si>
  <si>
    <t>令和6年5月1日からは、令和6年度版が必要です。（令和6年4月販売開始予定）</t>
  </si>
  <si>
    <t>G-d令5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</si>
</sst>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sz val="9"/>
      <color indexed="81"/>
      <name val="ＭＳ Ｐゴシック"/>
      <family val="3"/>
      <charset val="128"/>
    </font>
    <font>
      <b/>
      <sz val="9"/>
      <color indexed="81"/>
      <name val="ＭＳ Ｐゴシック"/>
      <family val="3"/>
      <charset val="128"/>
    </font>
    <font>
      <b/>
      <sz val="14"/>
      <color indexed="10"/>
      <name val="ＭＳ Ｐゴシック"/>
      <family val="3"/>
      <charset val="128"/>
    </font>
    <font>
      <sz val="11"/>
      <color indexed="15"/>
      <name val="ＭＳ Ｐゴシック"/>
      <family val="3"/>
      <charset val="128"/>
    </font>
    <font>
      <sz val="11"/>
      <color indexed="10"/>
      <name val="ＭＳ Ｐゴシック"/>
      <family val="3"/>
      <charset val="128"/>
    </font>
    <font>
      <sz val="14"/>
      <name val="ＭＳ Ｐ明朝"/>
      <family val="1"/>
      <charset val="128"/>
    </font>
    <font>
      <sz val="16"/>
      <name val="ＭＳ Ｐ明朝"/>
      <family val="1"/>
      <charset val="128"/>
    </font>
    <font>
      <sz val="11"/>
      <name val="ＭＳ Ｐ明朝"/>
      <family val="1"/>
      <charset val="128"/>
    </font>
    <font>
      <b/>
      <sz val="24"/>
      <color indexed="10"/>
      <name val="ＭＳ Ｐ明朝"/>
      <family val="1"/>
      <charset val="128"/>
    </font>
    <font>
      <sz val="18"/>
      <name val="ＭＳ Ｐ明朝"/>
      <family val="1"/>
      <charset val="128"/>
    </font>
    <font>
      <sz val="10"/>
      <name val="ＭＳ Ｐ明朝"/>
      <family val="1"/>
      <charset val="128"/>
    </font>
    <font>
      <b/>
      <sz val="12"/>
      <color indexed="10"/>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sz val="20"/>
      <name val="ＭＳ Ｐ明朝"/>
      <family val="1"/>
      <charset val="128"/>
    </font>
    <font>
      <b/>
      <sz val="6"/>
      <name val="ＭＳ Ｐ明朝"/>
      <family val="1"/>
      <charset val="128"/>
    </font>
    <font>
      <sz val="5"/>
      <name val="ＭＳ Ｐ明朝"/>
      <family val="1"/>
      <charset val="128"/>
    </font>
    <font>
      <sz val="7"/>
      <name val="ＭＳ Ｐ明朝"/>
      <family val="1"/>
      <charset val="128"/>
    </font>
    <font>
      <sz val="7.5"/>
      <name val="ＭＳ Ｐ明朝"/>
      <family val="1"/>
      <charset val="128"/>
    </font>
    <font>
      <b/>
      <sz val="14"/>
      <name val="ＭＳ Ｐ明朝"/>
      <family val="1"/>
      <charset val="128"/>
    </font>
    <font>
      <sz val="11"/>
      <color indexed="10"/>
      <name val="ＭＳ Ｐ明朝"/>
      <family val="1"/>
      <charset val="128"/>
    </font>
    <font>
      <sz val="14"/>
      <color indexed="10"/>
      <name val="ＭＳ Ｐ明朝"/>
      <family val="1"/>
      <charset val="128"/>
    </font>
    <font>
      <sz val="24"/>
      <name val="ＭＳ Ｐ明朝"/>
      <family val="1"/>
      <charset val="128"/>
    </font>
    <font>
      <b/>
      <sz val="11"/>
      <color indexed="10"/>
      <name val="ＭＳ Ｐゴシック"/>
      <family val="3"/>
      <charset val="128"/>
    </font>
    <font>
      <b/>
      <sz val="11"/>
      <name val="ＭＳ Ｐゴシック"/>
      <family val="3"/>
      <charset val="128"/>
    </font>
    <font>
      <sz val="12"/>
      <color indexed="10"/>
      <name val="ＭＳ Ｐ明朝"/>
      <family val="1"/>
      <charset val="128"/>
    </font>
    <font>
      <sz val="13"/>
      <name val="ＭＳ Ｐ明朝"/>
      <family val="1"/>
      <charset val="128"/>
    </font>
    <font>
      <b/>
      <sz val="18"/>
      <name val="ＭＳ Ｐ明朝"/>
      <family val="1"/>
      <charset val="128"/>
    </font>
    <font>
      <b/>
      <sz val="20"/>
      <name val="ＭＳ Ｐ明朝"/>
      <family val="1"/>
      <charset val="128"/>
    </font>
    <font>
      <b/>
      <sz val="11"/>
      <name val="ＭＳ Ｐ明朝"/>
      <family val="1"/>
      <charset val="128"/>
    </font>
    <font>
      <sz val="11"/>
      <color indexed="9"/>
      <name val="ＭＳ Ｐゴシック"/>
      <family val="3"/>
      <charset val="128"/>
    </font>
    <font>
      <sz val="11"/>
      <color indexed="44"/>
      <name val="ＭＳ Ｐ明朝"/>
      <family val="1"/>
      <charset val="128"/>
    </font>
    <font>
      <sz val="12"/>
      <color indexed="44"/>
      <name val="ＭＳ Ｐ明朝"/>
      <family val="1"/>
      <charset val="128"/>
    </font>
    <font>
      <sz val="10"/>
      <name val="ＭＳ Ｐゴシック"/>
      <family val="3"/>
      <charset val="128"/>
    </font>
    <font>
      <sz val="9"/>
      <name val="ＭＳ Ｐゴシック"/>
      <family val="3"/>
      <charset val="128"/>
    </font>
    <font>
      <sz val="9"/>
      <color indexed="10"/>
      <name val="ＭＳ Ｐゴシック"/>
      <family val="3"/>
      <charset val="128"/>
    </font>
    <font>
      <sz val="11"/>
      <color indexed="44"/>
      <name val="ＭＳ Ｐゴシック"/>
      <family val="3"/>
      <charset val="128"/>
    </font>
    <font>
      <sz val="24"/>
      <name val="ＭＳ Ｐゴシック"/>
      <family val="3"/>
      <charset val="128"/>
    </font>
    <font>
      <b/>
      <sz val="12"/>
      <color indexed="9"/>
      <name val="ＭＳ Ｐゴシック"/>
      <family val="3"/>
      <charset val="128"/>
    </font>
    <font>
      <b/>
      <sz val="11"/>
      <color indexed="12"/>
      <name val="ＭＳ Ｐゴシック"/>
      <family val="3"/>
      <charset val="128"/>
    </font>
    <font>
      <b/>
      <sz val="12"/>
      <name val="ＭＳ Ｐ明朝"/>
      <family val="1"/>
      <charset val="128"/>
    </font>
    <font>
      <sz val="11"/>
      <color indexed="12"/>
      <name val="ＭＳ Ｐゴシック"/>
      <family val="3"/>
      <charset val="128"/>
    </font>
    <font>
      <b/>
      <sz val="14"/>
      <color indexed="12"/>
      <name val="ＭＳ Ｐゴシック"/>
      <family val="3"/>
      <charset val="128"/>
    </font>
    <font>
      <b/>
      <sz val="11"/>
      <color indexed="9"/>
      <name val="ＭＳ Ｐゴシック"/>
      <family val="3"/>
      <charset val="128"/>
    </font>
    <font>
      <sz val="14"/>
      <name val="ＭＳ Ｐゴシック"/>
      <family val="3"/>
      <charset val="128"/>
    </font>
    <font>
      <b/>
      <sz val="11"/>
      <color indexed="9"/>
      <name val="ＭＳ Ｐ明朝"/>
      <family val="1"/>
      <charset val="128"/>
    </font>
    <font>
      <sz val="12"/>
      <color indexed="12"/>
      <name val="ＭＳ Ｐゴシック"/>
      <family val="3"/>
      <charset val="128"/>
    </font>
    <font>
      <b/>
      <sz val="12"/>
      <color indexed="10"/>
      <name val="ＭＳ Ｐゴシック"/>
      <family val="3"/>
      <charset val="128"/>
    </font>
    <font>
      <sz val="11"/>
      <color indexed="12"/>
      <name val="ＭＳ Ｐ明朝"/>
      <family val="1"/>
      <charset val="128"/>
    </font>
    <font>
      <sz val="10"/>
      <color indexed="9"/>
      <name val="ＭＳ Ｐゴシック"/>
      <family val="3"/>
      <charset val="128"/>
    </font>
    <font>
      <b/>
      <sz val="10"/>
      <color indexed="10"/>
      <name val="ＭＳ Ｐゴシック"/>
      <family val="3"/>
      <charset val="128"/>
    </font>
    <font>
      <b/>
      <sz val="13"/>
      <name val="ＭＳ Ｐ明朝"/>
      <family val="1"/>
      <charset val="128"/>
    </font>
    <font>
      <sz val="11"/>
      <color theme="1"/>
      <name val="ＭＳ Ｐゴシック"/>
      <family val="3"/>
      <charset val="128"/>
      <scheme val="minor"/>
    </font>
    <font>
      <b/>
      <sz val="16"/>
      <color rgb="FFFF0000"/>
      <name val="ＭＳ Ｐゴシック"/>
      <family val="3"/>
      <charset val="128"/>
    </font>
    <font>
      <b/>
      <sz val="6"/>
      <color rgb="FFFF0000"/>
      <name val="ＭＳ Ｐ明朝"/>
      <family val="1"/>
      <charset val="128"/>
    </font>
    <font>
      <b/>
      <sz val="11"/>
      <color rgb="FFFF0000"/>
      <name val="ＭＳ Ｐゴシック"/>
      <family val="3"/>
      <charset val="128"/>
    </font>
    <font>
      <b/>
      <sz val="12"/>
      <color theme="0"/>
      <name val="ＭＳ Ｐゴシック"/>
      <family val="3"/>
      <charset val="128"/>
    </font>
    <font>
      <sz val="20"/>
      <color rgb="FFFF0000"/>
      <name val="ＭＳ Ｐゴシック"/>
      <family val="3"/>
      <charset val="128"/>
    </font>
    <font>
      <b/>
      <sz val="20"/>
      <color rgb="FFFF0000"/>
      <name val="ＭＳ Ｐゴシック"/>
      <family val="3"/>
      <charset val="128"/>
    </font>
  </fonts>
  <fills count="2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0000FF"/>
        <bgColor indexed="64"/>
      </patternFill>
    </fill>
  </fills>
  <borders count="84">
    <border>
      <left/>
      <right/>
      <top/>
      <bottom/>
      <diagonal/>
    </border>
    <border>
      <left style="dotted">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9"/>
      </top>
      <bottom style="thin">
        <color indexed="9"/>
      </bottom>
      <diagonal/>
    </border>
    <border>
      <left/>
      <right style="thin">
        <color indexed="64"/>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9"/>
      </left>
      <right/>
      <top/>
      <bottom style="thin">
        <color indexed="9"/>
      </bottom>
      <diagonal/>
    </border>
    <border>
      <left/>
      <right/>
      <top style="thin">
        <color indexed="12"/>
      </top>
      <bottom style="thin">
        <color indexed="9"/>
      </bottom>
      <diagonal/>
    </border>
    <border>
      <left style="thin">
        <color indexed="12"/>
      </left>
      <right/>
      <top style="thin">
        <color indexed="9"/>
      </top>
      <bottom/>
      <diagonal/>
    </border>
    <border>
      <left/>
      <right/>
      <top style="thin">
        <color indexed="9"/>
      </top>
      <bottom/>
      <diagonal/>
    </border>
    <border>
      <left style="thin">
        <color indexed="12"/>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9"/>
      </bottom>
      <diagonal/>
    </border>
    <border>
      <left/>
      <right style="thin">
        <color indexed="64"/>
      </right>
      <top/>
      <bottom style="thin">
        <color indexed="9"/>
      </bottom>
      <diagonal/>
    </border>
    <border>
      <left/>
      <right style="thin">
        <color indexed="10"/>
      </right>
      <top/>
      <bottom/>
      <diagonal/>
    </border>
    <border>
      <left style="thin">
        <color indexed="64"/>
      </left>
      <right/>
      <top/>
      <bottom style="thin">
        <color indexed="10"/>
      </bottom>
      <diagonal/>
    </border>
    <border>
      <left/>
      <right style="thin">
        <color indexed="10"/>
      </right>
      <top/>
      <bottom style="thin">
        <color indexed="10"/>
      </bottom>
      <diagonal/>
    </border>
    <border>
      <left/>
      <right/>
      <top style="dotted">
        <color indexed="64"/>
      </top>
      <bottom/>
      <diagonal/>
    </border>
    <border>
      <left/>
      <right/>
      <top style="thin">
        <color indexed="12"/>
      </top>
      <bottom/>
      <diagonal/>
    </border>
    <border>
      <left/>
      <right style="thin">
        <color indexed="12"/>
      </right>
      <top/>
      <bottom/>
      <diagonal/>
    </border>
    <border>
      <left/>
      <right/>
      <top/>
      <bottom style="thin">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64"/>
      </right>
      <top style="thin">
        <color indexed="9"/>
      </top>
      <bottom style="thin">
        <color indexed="9"/>
      </bottom>
      <diagonal/>
    </border>
    <border>
      <left style="thin">
        <color indexed="64"/>
      </left>
      <right/>
      <top style="thin">
        <color indexed="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10"/>
      </top>
      <bottom style="thin">
        <color indexed="10"/>
      </bottom>
      <diagonal/>
    </border>
    <border>
      <left/>
      <right style="thin">
        <color indexed="10"/>
      </right>
      <top style="thin">
        <color indexed="10"/>
      </top>
      <bottom style="thin">
        <color indexed="10"/>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12"/>
      </left>
      <right/>
      <top style="thin">
        <color indexed="12"/>
      </top>
      <bottom style="thin">
        <color indexed="9"/>
      </bottom>
      <diagonal/>
    </border>
    <border>
      <left/>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right style="thin">
        <color indexed="12"/>
      </right>
      <top style="thin">
        <color indexed="9"/>
      </top>
      <bottom/>
      <diagonal/>
    </border>
    <border>
      <left style="thin">
        <color indexed="12"/>
      </left>
      <right/>
      <top style="thin">
        <color indexed="12"/>
      </top>
      <bottom/>
      <diagonal/>
    </border>
    <border>
      <left style="thin">
        <color indexed="12"/>
      </left>
      <right/>
      <top/>
      <bottom style="thin">
        <color indexed="9"/>
      </bottom>
      <diagonal/>
    </border>
    <border>
      <left style="thin">
        <color indexed="9"/>
      </left>
      <right style="thin">
        <color indexed="9"/>
      </right>
      <top style="dotted">
        <color indexed="9"/>
      </top>
      <bottom style="thin">
        <color indexed="9"/>
      </bottom>
      <diagonal/>
    </border>
    <border>
      <left style="thin">
        <color indexed="9"/>
      </left>
      <right style="thin">
        <color indexed="12"/>
      </right>
      <top style="dotted">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12"/>
      </right>
      <top style="thin">
        <color indexed="9"/>
      </top>
      <bottom style="thin">
        <color indexed="9"/>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style="thin">
        <color indexed="12"/>
      </right>
      <top style="thin">
        <color indexed="12"/>
      </top>
      <bottom/>
      <diagonal/>
    </border>
    <border>
      <left/>
      <right style="thin">
        <color indexed="9"/>
      </right>
      <top style="thin">
        <color indexed="12"/>
      </top>
      <bottom/>
      <diagonal/>
    </border>
    <border>
      <left/>
      <right style="thin">
        <color indexed="9"/>
      </right>
      <top/>
      <bottom style="thin">
        <color indexed="9"/>
      </bottom>
      <diagonal/>
    </border>
    <border>
      <left/>
      <right style="thin">
        <color indexed="9"/>
      </right>
      <top/>
      <bottom style="thin">
        <color indexed="12"/>
      </bottom>
      <diagonal/>
    </border>
    <border>
      <left style="thin">
        <color indexed="9"/>
      </left>
      <right style="thin">
        <color indexed="9"/>
      </right>
      <top style="thin">
        <color indexed="9"/>
      </top>
      <bottom style="thin">
        <color indexed="12"/>
      </bottom>
      <diagonal/>
    </border>
    <border>
      <left style="thin">
        <color indexed="9"/>
      </left>
      <right style="thin">
        <color indexed="12"/>
      </right>
      <top style="thin">
        <color indexed="9"/>
      </top>
      <bottom style="thin">
        <color indexed="12"/>
      </bottom>
      <diagonal/>
    </border>
    <border>
      <left/>
      <right style="dotted">
        <color indexed="64"/>
      </right>
      <top/>
      <bottom/>
      <diagonal/>
    </border>
    <border>
      <left/>
      <right style="thin">
        <color rgb="FF0000FF"/>
      </right>
      <top/>
      <bottom/>
      <diagonal/>
    </border>
    <border>
      <left style="thin">
        <color indexed="64"/>
      </left>
      <right style="thin">
        <color rgb="FFFF0000"/>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0" fontId="4" fillId="0" borderId="0"/>
  </cellStyleXfs>
  <cellXfs count="994">
    <xf numFmtId="0" fontId="0" fillId="0" borderId="0" xfId="0"/>
    <xf numFmtId="49" fontId="8" fillId="2" borderId="0" xfId="0" applyNumberFormat="1" applyFont="1" applyFill="1" applyAlignment="1">
      <alignment vertical="center"/>
    </xf>
    <xf numFmtId="49" fontId="0" fillId="2" borderId="0" xfId="0" applyNumberFormat="1" applyFill="1" applyAlignment="1">
      <alignment vertical="center"/>
    </xf>
    <xf numFmtId="49" fontId="4" fillId="3" borderId="0" xfId="0" applyNumberFormat="1" applyFont="1" applyFill="1"/>
    <xf numFmtId="0" fontId="12" fillId="3" borderId="0" xfId="0" applyFont="1" applyFill="1" applyAlignment="1">
      <alignment shrinkToFit="1"/>
    </xf>
    <xf numFmtId="0" fontId="12" fillId="2" borderId="0" xfId="0" applyFont="1" applyFill="1"/>
    <xf numFmtId="0" fontId="12" fillId="3" borderId="0" xfId="0" applyFont="1" applyFill="1"/>
    <xf numFmtId="0" fontId="4" fillId="2" borderId="0" xfId="1" applyFill="1" applyAlignment="1">
      <alignment horizontal="center" vertical="center" shrinkToFit="1"/>
    </xf>
    <xf numFmtId="0" fontId="15" fillId="3" borderId="0" xfId="0" applyFont="1" applyFill="1" applyAlignment="1">
      <alignment shrinkToFit="1"/>
    </xf>
    <xf numFmtId="0" fontId="15" fillId="2" borderId="0" xfId="0" applyFont="1" applyFill="1"/>
    <xf numFmtId="0" fontId="15" fillId="3" borderId="0" xfId="0" applyFont="1" applyFill="1"/>
    <xf numFmtId="0" fontId="16" fillId="2" borderId="0" xfId="1" applyFont="1" applyFill="1" applyAlignment="1">
      <alignment vertical="center" shrinkToFit="1"/>
    </xf>
    <xf numFmtId="0" fontId="17" fillId="2" borderId="0" xfId="0" applyFont="1" applyFill="1" applyAlignment="1">
      <alignment vertical="center" shrinkToFit="1"/>
    </xf>
    <xf numFmtId="0" fontId="12" fillId="2" borderId="0" xfId="0" applyFont="1" applyFill="1" applyAlignment="1">
      <alignment shrinkToFit="1"/>
    </xf>
    <xf numFmtId="0" fontId="15" fillId="2" borderId="0" xfId="1" applyFont="1" applyFill="1" applyAlignment="1">
      <alignment horizontal="center" shrinkToFit="1"/>
    </xf>
    <xf numFmtId="0" fontId="15" fillId="2" borderId="0" xfId="1" applyFont="1" applyFill="1" applyAlignment="1">
      <alignment vertical="center" wrapText="1"/>
    </xf>
    <xf numFmtId="0" fontId="12" fillId="2" borderId="0" xfId="1" applyFont="1" applyFill="1" applyAlignment="1">
      <alignment horizontal="center" shrinkToFit="1"/>
    </xf>
    <xf numFmtId="0" fontId="15" fillId="2" borderId="0" xfId="1" applyFont="1" applyFill="1" applyAlignment="1">
      <alignment horizontal="center" vertical="center" shrinkToFit="1"/>
    </xf>
    <xf numFmtId="0" fontId="18" fillId="3" borderId="0" xfId="0" applyFont="1" applyFill="1" applyAlignment="1">
      <alignment shrinkToFit="1"/>
    </xf>
    <xf numFmtId="0" fontId="15" fillId="3" borderId="0" xfId="0" applyFont="1" applyFill="1" applyAlignment="1">
      <alignment horizontal="center" shrinkToFit="1"/>
    </xf>
    <xf numFmtId="0" fontId="15" fillId="3" borderId="0" xfId="0" applyFont="1" applyFill="1" applyAlignment="1">
      <alignment horizontal="center"/>
    </xf>
    <xf numFmtId="0" fontId="18" fillId="3" borderId="0" xfId="0" applyFont="1" applyFill="1"/>
    <xf numFmtId="0" fontId="12" fillId="3" borderId="0" xfId="0" applyFont="1" applyFill="1" applyAlignment="1">
      <alignment vertical="center"/>
    </xf>
    <xf numFmtId="0" fontId="12" fillId="2" borderId="0" xfId="0" applyFont="1" applyFill="1" applyAlignment="1">
      <alignment vertical="center"/>
    </xf>
    <xf numFmtId="0" fontId="11" fillId="2" borderId="0" xfId="0" applyFont="1" applyFill="1" applyAlignment="1">
      <alignment horizontal="center" vertical="center" shrinkToFit="1"/>
    </xf>
    <xf numFmtId="0" fontId="10" fillId="3" borderId="0" xfId="0" applyFont="1" applyFill="1" applyAlignment="1">
      <alignment vertical="center"/>
    </xf>
    <xf numFmtId="0" fontId="3" fillId="3" borderId="0" xfId="0" applyFont="1" applyFill="1" applyAlignment="1">
      <alignment vertical="center"/>
    </xf>
    <xf numFmtId="0" fontId="22" fillId="3" borderId="0" xfId="0" applyFont="1" applyFill="1" applyAlignment="1">
      <alignment horizontal="center" vertical="center"/>
    </xf>
    <xf numFmtId="0" fontId="3" fillId="2" borderId="0" xfId="0" applyFont="1" applyFill="1" applyAlignment="1">
      <alignment vertical="center"/>
    </xf>
    <xf numFmtId="0" fontId="18" fillId="3" borderId="0" xfId="0" applyFont="1" applyFill="1" applyAlignment="1">
      <alignment vertical="center"/>
    </xf>
    <xf numFmtId="0" fontId="4" fillId="2" borderId="0" xfId="0" applyFont="1" applyFill="1" applyAlignment="1">
      <alignment vertical="center"/>
    </xf>
    <xf numFmtId="0" fontId="17" fillId="3" borderId="0" xfId="0" applyFont="1" applyFill="1" applyAlignment="1">
      <alignment vertical="center"/>
    </xf>
    <xf numFmtId="0" fontId="12" fillId="2" borderId="0" xfId="0" applyFont="1" applyFill="1" applyAlignment="1">
      <alignment horizontal="center" vertical="center"/>
    </xf>
    <xf numFmtId="0" fontId="12" fillId="2" borderId="0" xfId="0" applyFont="1" applyFill="1" applyAlignment="1">
      <alignment horizontal="center" vertical="center" shrinkToFit="1"/>
    </xf>
    <xf numFmtId="0" fontId="15" fillId="2" borderId="0" xfId="0" applyFont="1" applyFill="1" applyAlignment="1">
      <alignment horizontal="center" vertical="center" shrinkToFit="1"/>
    </xf>
    <xf numFmtId="0" fontId="4" fillId="2" borderId="0" xfId="0" applyFont="1" applyFill="1" applyAlignment="1">
      <alignment horizontal="center" vertical="center" shrinkToFit="1"/>
    </xf>
    <xf numFmtId="0" fontId="19" fillId="2" borderId="0" xfId="0" applyFont="1" applyFill="1" applyAlignment="1">
      <alignment horizontal="distributed" vertical="center"/>
    </xf>
    <xf numFmtId="0" fontId="10" fillId="2" borderId="0" xfId="0" applyFont="1" applyFill="1" applyAlignment="1">
      <alignment horizontal="center" vertical="center" shrinkToFit="1"/>
    </xf>
    <xf numFmtId="0" fontId="11" fillId="3" borderId="0" xfId="0" applyFont="1" applyFill="1" applyAlignment="1">
      <alignment horizontal="center" vertical="center"/>
    </xf>
    <xf numFmtId="49" fontId="12" fillId="2" borderId="0" xfId="0" applyNumberFormat="1" applyFont="1" applyFill="1" applyAlignment="1">
      <alignment horizontal="center" vertical="center" shrinkToFit="1"/>
    </xf>
    <xf numFmtId="0" fontId="3" fillId="2" borderId="0" xfId="0" applyFont="1" applyFill="1" applyAlignment="1">
      <alignment horizontal="distributed" vertical="center"/>
    </xf>
    <xf numFmtId="0" fontId="3" fillId="3" borderId="0" xfId="0" applyFont="1" applyFill="1" applyAlignment="1">
      <alignment horizontal="center" vertical="center"/>
    </xf>
    <xf numFmtId="0" fontId="11" fillId="2" borderId="0" xfId="0" applyFont="1" applyFill="1" applyAlignment="1">
      <alignment horizontal="right" vertical="center" shrinkToFit="1"/>
    </xf>
    <xf numFmtId="0" fontId="19" fillId="2" borderId="0" xfId="1" applyFont="1" applyFill="1" applyAlignment="1">
      <alignment vertical="center" shrinkToFit="1"/>
    </xf>
    <xf numFmtId="0" fontId="19" fillId="2" borderId="0" xfId="0" applyFont="1" applyFill="1" applyAlignment="1">
      <alignment vertical="center" shrinkToFit="1"/>
    </xf>
    <xf numFmtId="49" fontId="3" fillId="2" borderId="0" xfId="0" applyNumberFormat="1" applyFont="1" applyFill="1" applyAlignment="1">
      <alignment horizontal="center" vertical="center" shrinkToFit="1"/>
    </xf>
    <xf numFmtId="0" fontId="3" fillId="2" borderId="0" xfId="0" applyFont="1" applyFill="1" applyAlignment="1">
      <alignment horizontal="center" vertical="center" shrinkToFit="1"/>
    </xf>
    <xf numFmtId="0" fontId="18" fillId="2" borderId="0" xfId="0" applyFont="1" applyFill="1"/>
    <xf numFmtId="0" fontId="18" fillId="2" borderId="0" xfId="0" applyFont="1" applyFill="1" applyAlignment="1">
      <alignment horizontal="distributed"/>
    </xf>
    <xf numFmtId="0" fontId="18" fillId="2" borderId="0" xfId="0" applyFont="1" applyFill="1" applyAlignment="1">
      <alignment horizontal="center"/>
    </xf>
    <xf numFmtId="0" fontId="18" fillId="2" borderId="0" xfId="0" applyFont="1" applyFill="1" applyAlignment="1">
      <alignment horizontal="center" shrinkToFit="1"/>
    </xf>
    <xf numFmtId="0" fontId="18" fillId="2" borderId="0" xfId="0" applyFont="1" applyFill="1" applyAlignment="1">
      <alignment shrinkToFit="1"/>
    </xf>
    <xf numFmtId="49" fontId="18" fillId="2" borderId="0" xfId="0" applyNumberFormat="1" applyFont="1" applyFill="1" applyAlignment="1">
      <alignment horizontal="center" shrinkToFit="1"/>
    </xf>
    <xf numFmtId="0" fontId="18" fillId="3" borderId="0" xfId="0" applyFont="1" applyFill="1" applyAlignment="1">
      <alignment horizontal="center"/>
    </xf>
    <xf numFmtId="0" fontId="15" fillId="2" borderId="0" xfId="0" applyFont="1" applyFill="1" applyAlignment="1">
      <alignment vertical="center" shrinkToFit="1"/>
    </xf>
    <xf numFmtId="0" fontId="24" fillId="2" borderId="0" xfId="0" applyFont="1" applyFill="1" applyAlignment="1">
      <alignment horizontal="distributed" vertical="center" wrapText="1" shrinkToFit="1"/>
    </xf>
    <xf numFmtId="0" fontId="24" fillId="2" borderId="0" xfId="0" applyFont="1" applyFill="1"/>
    <xf numFmtId="0" fontId="25" fillId="2" borderId="0" xfId="0" applyFont="1" applyFill="1" applyAlignment="1">
      <alignment horizontal="right" vertical="center" shrinkToFit="1"/>
    </xf>
    <xf numFmtId="49" fontId="24" fillId="2" borderId="0" xfId="0" applyNumberFormat="1" applyFont="1" applyFill="1" applyAlignment="1">
      <alignment horizontal="center" vertical="center" shrinkToFit="1"/>
    </xf>
    <xf numFmtId="0" fontId="24" fillId="2" borderId="0" xfId="0" applyFont="1" applyFill="1" applyAlignment="1">
      <alignment horizontal="center" vertical="center" shrinkToFit="1"/>
    </xf>
    <xf numFmtId="0" fontId="4" fillId="3" borderId="0" xfId="0" applyFont="1" applyFill="1" applyAlignment="1">
      <alignment vertical="center"/>
    </xf>
    <xf numFmtId="0" fontId="4" fillId="2" borderId="0" xfId="0" applyFont="1" applyFill="1" applyAlignment="1">
      <alignment vertical="center" shrinkToFit="1"/>
    </xf>
    <xf numFmtId="0" fontId="4" fillId="3" borderId="0" xfId="0" applyFont="1" applyFill="1" applyAlignment="1">
      <alignment horizontal="center" vertical="center"/>
    </xf>
    <xf numFmtId="49" fontId="14" fillId="2" borderId="0" xfId="0" applyNumberFormat="1" applyFont="1" applyFill="1" applyAlignment="1">
      <alignment horizontal="center" vertical="center" shrinkToFit="1"/>
    </xf>
    <xf numFmtId="0" fontId="15" fillId="3" borderId="0" xfId="0" applyFont="1" applyFill="1" applyAlignment="1">
      <alignment horizontal="center" vertical="center" shrinkToFit="1"/>
    </xf>
    <xf numFmtId="0" fontId="24" fillId="3" borderId="0" xfId="0" applyFont="1" applyFill="1" applyAlignment="1">
      <alignment horizontal="center" vertical="center" shrinkToFit="1"/>
    </xf>
    <xf numFmtId="0" fontId="15" fillId="3" borderId="0" xfId="0" applyFont="1" applyFill="1" applyAlignment="1">
      <alignment vertical="center" shrinkToFit="1"/>
    </xf>
    <xf numFmtId="0" fontId="3" fillId="2" borderId="0" xfId="0" applyFont="1" applyFill="1" applyAlignment="1">
      <alignment horizontal="distributed" vertical="center" wrapText="1" shrinkToFit="1"/>
    </xf>
    <xf numFmtId="0" fontId="3" fillId="2" borderId="0" xfId="0" applyFont="1" applyFill="1"/>
    <xf numFmtId="0" fontId="3" fillId="2" borderId="0" xfId="0" applyFont="1" applyFill="1" applyAlignment="1">
      <alignment horizontal="center" vertical="center"/>
    </xf>
    <xf numFmtId="0" fontId="3" fillId="3" borderId="0" xfId="0" applyFont="1" applyFill="1" applyAlignment="1">
      <alignment horizontal="center" vertical="center" shrinkToFit="1"/>
    </xf>
    <xf numFmtId="0" fontId="3" fillId="3" borderId="0" xfId="0" applyFont="1" applyFill="1" applyAlignment="1">
      <alignment vertical="center" shrinkToFit="1"/>
    </xf>
    <xf numFmtId="49" fontId="12" fillId="3" borderId="0" xfId="0" applyNumberFormat="1" applyFont="1" applyFill="1"/>
    <xf numFmtId="0" fontId="27" fillId="3" borderId="0" xfId="0" applyFont="1" applyFill="1" applyAlignment="1">
      <alignment vertical="center" shrinkToFit="1"/>
    </xf>
    <xf numFmtId="0" fontId="27" fillId="3" borderId="0" xfId="0" applyFont="1" applyFill="1" applyAlignment="1">
      <alignment vertical="center"/>
    </xf>
    <xf numFmtId="0" fontId="28" fillId="3" borderId="0" xfId="0" applyFont="1" applyFill="1" applyAlignment="1">
      <alignment vertical="center" shrinkToFit="1"/>
    </xf>
    <xf numFmtId="0" fontId="28" fillId="3" borderId="0" xfId="0" applyFont="1" applyFill="1" applyAlignment="1">
      <alignment vertical="center"/>
    </xf>
    <xf numFmtId="0" fontId="4" fillId="3" borderId="0" xfId="0" applyFont="1" applyFill="1" applyAlignment="1">
      <alignment shrinkToFit="1"/>
    </xf>
    <xf numFmtId="49" fontId="0" fillId="3" borderId="0" xfId="0" applyNumberFormat="1" applyFill="1" applyAlignment="1">
      <alignment vertical="center"/>
    </xf>
    <xf numFmtId="0" fontId="32" fillId="3" borderId="0" xfId="0" applyFont="1" applyFill="1" applyAlignment="1">
      <alignment vertical="center"/>
    </xf>
    <xf numFmtId="0" fontId="4" fillId="3" borderId="0" xfId="1" applyFill="1" applyAlignment="1">
      <alignment horizontal="center" vertical="center" shrinkToFit="1"/>
    </xf>
    <xf numFmtId="0" fontId="19" fillId="3" borderId="0" xfId="0" applyFont="1" applyFill="1" applyAlignment="1">
      <alignment shrinkToFit="1"/>
    </xf>
    <xf numFmtId="0" fontId="19" fillId="3" borderId="0" xfId="0" applyFont="1" applyFill="1"/>
    <xf numFmtId="0" fontId="15" fillId="2" borderId="0" xfId="1" applyFont="1" applyFill="1" applyAlignment="1">
      <alignment vertical="center"/>
    </xf>
    <xf numFmtId="0" fontId="12" fillId="2" borderId="0" xfId="1" applyFont="1" applyFill="1" applyAlignment="1">
      <alignment horizontal="center" vertical="center" shrinkToFit="1"/>
    </xf>
    <xf numFmtId="0" fontId="10" fillId="2" borderId="0" xfId="0" applyFont="1" applyFill="1" applyAlignment="1">
      <alignment vertical="center" shrinkToFit="1"/>
    </xf>
    <xf numFmtId="0" fontId="18" fillId="2" borderId="0" xfId="1" applyFont="1" applyFill="1" applyAlignment="1">
      <alignment horizontal="center" shrinkToFit="1"/>
    </xf>
    <xf numFmtId="0" fontId="18" fillId="2" borderId="0" xfId="1" applyFont="1" applyFill="1" applyAlignment="1">
      <alignment horizontal="center" vertical="center" shrinkToFit="1"/>
    </xf>
    <xf numFmtId="0" fontId="19" fillId="2" borderId="0" xfId="1" applyFont="1" applyFill="1" applyAlignment="1">
      <alignment horizontal="center" shrinkToFit="1"/>
    </xf>
    <xf numFmtId="0" fontId="12" fillId="2" borderId="0" xfId="1" applyFont="1" applyFill="1" applyAlignment="1">
      <alignment horizontal="distributed" vertical="center" shrinkToFit="1"/>
    </xf>
    <xf numFmtId="0" fontId="15" fillId="2" borderId="0" xfId="1" applyFont="1" applyFill="1" applyAlignment="1">
      <alignment vertical="center" shrinkToFit="1"/>
    </xf>
    <xf numFmtId="0" fontId="19" fillId="2" borderId="0" xfId="1" applyFont="1" applyFill="1" applyAlignment="1">
      <alignment horizontal="center" vertical="center" shrinkToFit="1"/>
    </xf>
    <xf numFmtId="0" fontId="15" fillId="2" borderId="1" xfId="1" applyFont="1" applyFill="1" applyBorder="1" applyAlignment="1">
      <alignment horizontal="center" shrinkToFit="1"/>
    </xf>
    <xf numFmtId="0" fontId="18" fillId="2" borderId="0" xfId="1" applyFont="1" applyFill="1" applyAlignment="1">
      <alignment horizontal="center" vertical="center"/>
    </xf>
    <xf numFmtId="0" fontId="15" fillId="2" borderId="0" xfId="1" applyFont="1" applyFill="1" applyAlignment="1">
      <alignment horizontal="center" vertical="center"/>
    </xf>
    <xf numFmtId="0" fontId="18" fillId="2" borderId="0" xfId="1" applyFont="1" applyFill="1" applyAlignment="1">
      <alignment vertical="center" shrinkToFit="1"/>
    </xf>
    <xf numFmtId="0" fontId="19" fillId="2" borderId="0" xfId="1" applyFont="1" applyFill="1" applyAlignment="1">
      <alignment horizontal="center" vertical="center"/>
    </xf>
    <xf numFmtId="0" fontId="12" fillId="2" borderId="0" xfId="0" applyFont="1" applyFill="1" applyAlignment="1">
      <alignment horizontal="center" shrinkToFit="1"/>
    </xf>
    <xf numFmtId="0" fontId="11" fillId="2" borderId="0" xfId="1" applyFont="1" applyFill="1" applyAlignment="1">
      <alignment vertical="center" shrinkToFit="1"/>
    </xf>
    <xf numFmtId="0" fontId="11" fillId="2" borderId="0" xfId="1" applyFont="1" applyFill="1" applyAlignment="1">
      <alignment horizontal="center" vertical="center" shrinkToFit="1"/>
    </xf>
    <xf numFmtId="0" fontId="19" fillId="2" borderId="0" xfId="0" applyFont="1" applyFill="1" applyAlignment="1">
      <alignment horizontal="center" shrinkToFit="1"/>
    </xf>
    <xf numFmtId="0" fontId="15" fillId="2" borderId="0" xfId="1" applyFont="1" applyFill="1" applyAlignment="1">
      <alignment shrinkToFit="1"/>
    </xf>
    <xf numFmtId="0" fontId="24" fillId="2" borderId="0" xfId="1" applyFont="1" applyFill="1" applyAlignment="1">
      <alignment horizontal="center" shrinkToFit="1"/>
    </xf>
    <xf numFmtId="0" fontId="24" fillId="3" borderId="0" xfId="0" applyFont="1" applyFill="1" applyAlignment="1">
      <alignment shrinkToFit="1"/>
    </xf>
    <xf numFmtId="0" fontId="24" fillId="2" borderId="0" xfId="1" applyFont="1" applyFill="1" applyAlignment="1">
      <alignment vertical="center" shrinkToFit="1"/>
    </xf>
    <xf numFmtId="0" fontId="24" fillId="2" borderId="0" xfId="1" applyFont="1" applyFill="1" applyAlignment="1">
      <alignment horizontal="center" vertical="center" shrinkToFit="1"/>
    </xf>
    <xf numFmtId="0" fontId="24" fillId="2" borderId="0" xfId="1" applyFont="1" applyFill="1" applyAlignment="1">
      <alignment horizontal="center" vertical="center"/>
    </xf>
    <xf numFmtId="0" fontId="24" fillId="3" borderId="0" xfId="0" applyFont="1" applyFill="1"/>
    <xf numFmtId="0" fontId="24" fillId="2" borderId="0" xfId="1" applyFont="1" applyFill="1" applyAlignment="1">
      <alignment shrinkToFit="1"/>
    </xf>
    <xf numFmtId="0" fontId="24" fillId="2" borderId="2" xfId="1" applyFont="1" applyFill="1" applyBorder="1" applyAlignment="1">
      <alignment shrinkToFit="1"/>
    </xf>
    <xf numFmtId="0" fontId="24" fillId="2" borderId="0" xfId="0" applyFont="1" applyFill="1" applyAlignment="1">
      <alignment horizontal="center" shrinkToFit="1"/>
    </xf>
    <xf numFmtId="0" fontId="24" fillId="2" borderId="0" xfId="1" applyFont="1" applyFill="1" applyAlignment="1">
      <alignment vertical="center"/>
    </xf>
    <xf numFmtId="0" fontId="15" fillId="0" borderId="0" xfId="0" applyFont="1"/>
    <xf numFmtId="0" fontId="4" fillId="0" borderId="0" xfId="0" applyFont="1" applyAlignment="1">
      <alignment shrinkToFit="1"/>
    </xf>
    <xf numFmtId="0" fontId="14" fillId="2" borderId="0" xfId="0" applyFont="1" applyFill="1" applyAlignment="1">
      <alignment vertical="center" shrinkToFit="1"/>
    </xf>
    <xf numFmtId="49" fontId="4" fillId="3" borderId="0" xfId="0" applyNumberFormat="1" applyFont="1" applyFill="1" applyAlignment="1">
      <alignment shrinkToFit="1"/>
    </xf>
    <xf numFmtId="49" fontId="10" fillId="3" borderId="0" xfId="0" applyNumberFormat="1" applyFont="1" applyFill="1" applyAlignment="1">
      <alignment shrinkToFit="1"/>
    </xf>
    <xf numFmtId="49" fontId="10" fillId="3" borderId="0" xfId="0" applyNumberFormat="1" applyFont="1" applyFill="1"/>
    <xf numFmtId="49" fontId="12" fillId="2" borderId="0" xfId="0" applyNumberFormat="1" applyFont="1" applyFill="1"/>
    <xf numFmtId="49" fontId="12" fillId="2" borderId="0" xfId="0" applyNumberFormat="1" applyFont="1" applyFill="1" applyAlignment="1">
      <alignment shrinkToFit="1"/>
    </xf>
    <xf numFmtId="49" fontId="4" fillId="2" borderId="0" xfId="0" applyNumberFormat="1" applyFont="1" applyFill="1" applyAlignment="1">
      <alignment shrinkToFit="1"/>
    </xf>
    <xf numFmtId="49" fontId="4" fillId="2" borderId="0" xfId="0" applyNumberFormat="1" applyFont="1" applyFill="1" applyAlignment="1">
      <alignment horizontal="center"/>
    </xf>
    <xf numFmtId="49" fontId="10" fillId="2" borderId="0" xfId="0" applyNumberFormat="1" applyFont="1" applyFill="1" applyAlignment="1">
      <alignment vertical="center" shrinkToFit="1"/>
    </xf>
    <xf numFmtId="49" fontId="4" fillId="2" borderId="0" xfId="0" applyNumberFormat="1" applyFont="1" applyFill="1" applyAlignment="1">
      <alignment horizontal="center" shrinkToFit="1"/>
    </xf>
    <xf numFmtId="49" fontId="4" fillId="2" borderId="0" xfId="0" applyNumberFormat="1" applyFont="1" applyFill="1"/>
    <xf numFmtId="49" fontId="4" fillId="2" borderId="0" xfId="0" applyNumberFormat="1" applyFont="1" applyFill="1" applyAlignment="1">
      <alignment vertical="center" shrinkToFit="1"/>
    </xf>
    <xf numFmtId="0" fontId="4" fillId="2" borderId="0" xfId="0" applyFont="1" applyFill="1"/>
    <xf numFmtId="49" fontId="10" fillId="2" borderId="0" xfId="0" applyNumberFormat="1" applyFont="1" applyFill="1"/>
    <xf numFmtId="49" fontId="10" fillId="2" borderId="0" xfId="0" applyNumberFormat="1" applyFont="1" applyFill="1" applyAlignment="1">
      <alignment shrinkToFit="1"/>
    </xf>
    <xf numFmtId="49" fontId="4" fillId="2" borderId="0" xfId="0" applyNumberFormat="1" applyFont="1" applyFill="1" applyAlignment="1">
      <alignment horizontal="distributed"/>
    </xf>
    <xf numFmtId="49" fontId="10" fillId="2" borderId="0" xfId="0" applyNumberFormat="1" applyFont="1" applyFill="1" applyAlignment="1">
      <alignment horizontal="distributed"/>
    </xf>
    <xf numFmtId="49" fontId="4" fillId="2" borderId="0" xfId="0" applyNumberFormat="1" applyFont="1" applyFill="1" applyAlignment="1">
      <alignment horizontal="right" shrinkToFit="1"/>
    </xf>
    <xf numFmtId="49" fontId="0" fillId="3" borderId="3" xfId="0" applyNumberFormat="1" applyFill="1" applyBorder="1" applyAlignment="1">
      <alignment vertical="center"/>
    </xf>
    <xf numFmtId="0" fontId="9" fillId="3" borderId="0" xfId="0" applyFont="1" applyFill="1"/>
    <xf numFmtId="0" fontId="18" fillId="2" borderId="0" xfId="0" applyFont="1" applyFill="1" applyAlignment="1">
      <alignment vertical="center"/>
    </xf>
    <xf numFmtId="0" fontId="35" fillId="2" borderId="0" xfId="0" applyFont="1" applyFill="1" applyAlignment="1">
      <alignment horizontal="center" vertical="center" shrinkToFit="1"/>
    </xf>
    <xf numFmtId="0" fontId="16" fillId="2" borderId="0" xfId="0" applyFont="1" applyFill="1" applyAlignment="1">
      <alignment vertical="center"/>
    </xf>
    <xf numFmtId="0" fontId="35" fillId="2" borderId="0" xfId="0" applyFont="1" applyFill="1" applyAlignment="1">
      <alignment horizontal="center" vertical="center"/>
    </xf>
    <xf numFmtId="0" fontId="12" fillId="2" borderId="0" xfId="0" applyFont="1" applyFill="1" applyAlignment="1">
      <alignment vertical="center" shrinkToFit="1"/>
    </xf>
    <xf numFmtId="0" fontId="24" fillId="3" borderId="0" xfId="0" applyFont="1" applyFill="1" applyAlignment="1">
      <alignment vertical="center" shrinkToFit="1"/>
    </xf>
    <xf numFmtId="0" fontId="24" fillId="3" borderId="0" xfId="0" applyFont="1" applyFill="1" applyAlignment="1">
      <alignment vertical="center"/>
    </xf>
    <xf numFmtId="0" fontId="12" fillId="3" borderId="0" xfId="0" applyFont="1" applyFill="1" applyAlignment="1">
      <alignment vertical="center" shrinkToFit="1"/>
    </xf>
    <xf numFmtId="0" fontId="24" fillId="2" borderId="0" xfId="0" applyFont="1" applyFill="1" applyAlignment="1">
      <alignment vertical="center"/>
    </xf>
    <xf numFmtId="0" fontId="18" fillId="3" borderId="0" xfId="0" applyFont="1" applyFill="1" applyAlignment="1">
      <alignment vertical="center" shrinkToFit="1"/>
    </xf>
    <xf numFmtId="0" fontId="15" fillId="2" borderId="0" xfId="0" applyFont="1" applyFill="1" applyAlignment="1">
      <alignment horizontal="distributed" vertical="center" wrapText="1" shrinkToFit="1"/>
    </xf>
    <xf numFmtId="0" fontId="19" fillId="2" borderId="0" xfId="0" applyFont="1" applyFill="1"/>
    <xf numFmtId="0" fontId="10" fillId="2" borderId="0" xfId="0" applyFont="1" applyFill="1" applyAlignment="1">
      <alignment vertical="center"/>
    </xf>
    <xf numFmtId="0" fontId="15" fillId="2" borderId="0" xfId="0" applyFont="1" applyFill="1" applyAlignment="1">
      <alignment vertical="center"/>
    </xf>
    <xf numFmtId="0" fontId="19" fillId="2" borderId="0" xfId="0" applyFont="1" applyFill="1" applyAlignment="1">
      <alignment vertical="center"/>
    </xf>
    <xf numFmtId="0" fontId="15" fillId="2" borderId="0" xfId="0" applyFont="1" applyFill="1" applyAlignment="1">
      <alignment horizontal="center" vertical="center"/>
    </xf>
    <xf numFmtId="0" fontId="12" fillId="2" borderId="0" xfId="0" applyFont="1" applyFill="1" applyAlignment="1">
      <alignment horizontal="right" shrinkToFit="1"/>
    </xf>
    <xf numFmtId="0" fontId="15" fillId="2" borderId="0" xfId="0" applyFont="1" applyFill="1" applyAlignment="1">
      <alignment horizontal="center" shrinkToFit="1"/>
    </xf>
    <xf numFmtId="0" fontId="15" fillId="2" borderId="0" xfId="0" applyFont="1" applyFill="1" applyAlignment="1">
      <alignment horizontal="left" shrinkToFit="1"/>
    </xf>
    <xf numFmtId="0" fontId="15" fillId="2" borderId="0" xfId="0" applyFont="1" applyFill="1" applyAlignment="1">
      <alignment shrinkToFit="1"/>
    </xf>
    <xf numFmtId="0" fontId="15" fillId="3" borderId="0" xfId="0" applyFont="1" applyFill="1" applyAlignment="1">
      <alignment vertical="center"/>
    </xf>
    <xf numFmtId="49" fontId="15" fillId="3" borderId="0" xfId="0" applyNumberFormat="1" applyFont="1" applyFill="1" applyAlignment="1">
      <alignment vertical="center"/>
    </xf>
    <xf numFmtId="49" fontId="15" fillId="2" borderId="0" xfId="0" applyNumberFormat="1" applyFont="1" applyFill="1" applyAlignment="1">
      <alignment vertical="center"/>
    </xf>
    <xf numFmtId="49" fontId="12" fillId="2" borderId="0" xfId="0" applyNumberFormat="1" applyFont="1" applyFill="1" applyAlignment="1">
      <alignment vertical="center"/>
    </xf>
    <xf numFmtId="49" fontId="15" fillId="2" borderId="0" xfId="0" applyNumberFormat="1" applyFont="1" applyFill="1"/>
    <xf numFmtId="49" fontId="15" fillId="3" borderId="0" xfId="0" applyNumberFormat="1" applyFont="1" applyFill="1"/>
    <xf numFmtId="0" fontId="4" fillId="2" borderId="0" xfId="1" applyFill="1" applyAlignment="1">
      <alignment horizontal="center" shrinkToFit="1"/>
    </xf>
    <xf numFmtId="49" fontId="0" fillId="3" borderId="4" xfId="0" applyNumberFormat="1" applyFill="1" applyBorder="1" applyAlignment="1">
      <alignment vertical="center"/>
    </xf>
    <xf numFmtId="49" fontId="0" fillId="3" borderId="5" xfId="0" applyNumberFormat="1" applyFill="1" applyBorder="1" applyAlignment="1">
      <alignment vertical="center"/>
    </xf>
    <xf numFmtId="49" fontId="0" fillId="3" borderId="6" xfId="0" applyNumberFormat="1" applyFill="1" applyBorder="1" applyAlignment="1">
      <alignment vertical="center"/>
    </xf>
    <xf numFmtId="49" fontId="0" fillId="3" borderId="7" xfId="0" applyNumberFormat="1" applyFill="1" applyBorder="1" applyAlignment="1">
      <alignment vertical="center"/>
    </xf>
    <xf numFmtId="49" fontId="9" fillId="3" borderId="0" xfId="0" applyNumberFormat="1" applyFont="1" applyFill="1" applyAlignment="1">
      <alignment vertical="center"/>
    </xf>
    <xf numFmtId="0" fontId="4" fillId="2" borderId="3" xfId="0" applyFont="1" applyFill="1" applyBorder="1" applyAlignment="1">
      <alignment horizontal="center" vertical="center" shrinkToFit="1"/>
    </xf>
    <xf numFmtId="0" fontId="4" fillId="2" borderId="3" xfId="0" applyFont="1" applyFill="1" applyBorder="1" applyAlignment="1">
      <alignment horizontal="distributed"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shrinkToFit="1"/>
    </xf>
    <xf numFmtId="0" fontId="38" fillId="3" borderId="0" xfId="0" applyFont="1" applyFill="1" applyAlignment="1">
      <alignment vertical="center"/>
    </xf>
    <xf numFmtId="0" fontId="39" fillId="3" borderId="0" xfId="0" applyFont="1" applyFill="1" applyAlignment="1">
      <alignment vertical="center"/>
    </xf>
    <xf numFmtId="49" fontId="38" fillId="3" borderId="0" xfId="0" applyNumberFormat="1" applyFont="1" applyFill="1"/>
    <xf numFmtId="0" fontId="39" fillId="3" borderId="0" xfId="0" applyFont="1" applyFill="1"/>
    <xf numFmtId="49" fontId="37" fillId="4" borderId="8" xfId="0" applyNumberFormat="1" applyFont="1" applyFill="1" applyBorder="1" applyAlignment="1">
      <alignment horizontal="center" vertical="center"/>
    </xf>
    <xf numFmtId="49" fontId="37" fillId="4" borderId="9" xfId="0" applyNumberFormat="1" applyFont="1" applyFill="1" applyBorder="1" applyAlignment="1">
      <alignment horizontal="center" vertical="center"/>
    </xf>
    <xf numFmtId="176" fontId="0" fillId="2" borderId="0" xfId="0" applyNumberFormat="1" applyFill="1" applyAlignment="1">
      <alignment vertical="center"/>
    </xf>
    <xf numFmtId="176" fontId="8" fillId="3" borderId="10" xfId="0" applyNumberFormat="1" applyFont="1" applyFill="1" applyBorder="1" applyAlignment="1">
      <alignment vertical="center"/>
    </xf>
    <xf numFmtId="49" fontId="30" fillId="3" borderId="4" xfId="0" applyNumberFormat="1" applyFont="1" applyFill="1" applyBorder="1" applyAlignment="1">
      <alignment vertical="center"/>
    </xf>
    <xf numFmtId="176" fontId="0" fillId="3" borderId="11" xfId="0" applyNumberFormat="1" applyFill="1" applyBorder="1" applyAlignment="1">
      <alignment vertical="center"/>
    </xf>
    <xf numFmtId="49" fontId="0" fillId="0" borderId="5" xfId="0" applyNumberFormat="1" applyBorder="1" applyAlignment="1" applyProtection="1">
      <alignment vertical="center"/>
      <protection locked="0"/>
    </xf>
    <xf numFmtId="49" fontId="37" fillId="4" borderId="12" xfId="0" applyNumberFormat="1" applyFont="1" applyFill="1" applyBorder="1" applyAlignment="1">
      <alignment horizontal="center" vertical="center"/>
    </xf>
    <xf numFmtId="49" fontId="40" fillId="3" borderId="0" xfId="0" applyNumberFormat="1" applyFont="1" applyFill="1" applyAlignment="1">
      <alignment vertical="center"/>
    </xf>
    <xf numFmtId="49" fontId="37" fillId="4" borderId="13" xfId="0" applyNumberFormat="1" applyFont="1" applyFill="1" applyBorder="1" applyAlignment="1">
      <alignment horizontal="center" vertical="center"/>
    </xf>
    <xf numFmtId="49" fontId="0" fillId="0" borderId="7" xfId="0" applyNumberFormat="1" applyBorder="1" applyAlignment="1" applyProtection="1">
      <alignment vertical="center"/>
      <protection locked="0"/>
    </xf>
    <xf numFmtId="49" fontId="30" fillId="3" borderId="0" xfId="0" applyNumberFormat="1" applyFont="1" applyFill="1" applyAlignment="1">
      <alignment vertical="center"/>
    </xf>
    <xf numFmtId="49" fontId="43" fillId="3" borderId="0" xfId="0" applyNumberFormat="1" applyFont="1" applyFill="1" applyAlignment="1">
      <alignment vertical="center"/>
    </xf>
    <xf numFmtId="49" fontId="1" fillId="3" borderId="0" xfId="0" applyNumberFormat="1" applyFont="1" applyFill="1" applyAlignment="1">
      <alignment vertical="center"/>
    </xf>
    <xf numFmtId="0" fontId="43" fillId="3" borderId="11" xfId="0" applyFont="1" applyFill="1" applyBorder="1" applyAlignment="1">
      <alignment vertical="center"/>
    </xf>
    <xf numFmtId="49" fontId="46" fillId="3" borderId="0" xfId="0" applyNumberFormat="1" applyFont="1" applyFill="1" applyAlignment="1">
      <alignment vertical="center"/>
    </xf>
    <xf numFmtId="0" fontId="43" fillId="2" borderId="0" xfId="0" applyFont="1" applyFill="1" applyAlignment="1">
      <alignment vertical="center"/>
    </xf>
    <xf numFmtId="176" fontId="43" fillId="3" borderId="11" xfId="0" applyNumberFormat="1" applyFont="1" applyFill="1" applyBorder="1" applyAlignment="1">
      <alignment vertical="center"/>
    </xf>
    <xf numFmtId="49" fontId="0" fillId="4" borderId="14" xfId="0" applyNumberFormat="1" applyFill="1" applyBorder="1" applyAlignment="1">
      <alignment vertical="center"/>
    </xf>
    <xf numFmtId="49" fontId="45" fillId="4" borderId="15" xfId="0" applyNumberFormat="1" applyFont="1" applyFill="1" applyBorder="1" applyAlignment="1">
      <alignment horizontal="center" vertical="center"/>
    </xf>
    <xf numFmtId="176" fontId="43" fillId="5" borderId="4" xfId="0" applyNumberFormat="1" applyFont="1" applyFill="1" applyBorder="1" applyAlignment="1">
      <alignment vertical="center"/>
    </xf>
    <xf numFmtId="176" fontId="43" fillId="5" borderId="5" xfId="0" applyNumberFormat="1" applyFont="1" applyFill="1" applyBorder="1" applyAlignment="1">
      <alignment vertical="center"/>
    </xf>
    <xf numFmtId="49" fontId="0" fillId="5" borderId="15" xfId="0" applyNumberFormat="1" applyFill="1" applyBorder="1" applyAlignment="1">
      <alignment vertical="center"/>
    </xf>
    <xf numFmtId="49" fontId="1" fillId="5" borderId="15" xfId="0" applyNumberFormat="1" applyFont="1" applyFill="1" applyBorder="1" applyAlignment="1">
      <alignment vertical="center"/>
    </xf>
    <xf numFmtId="49" fontId="0" fillId="5" borderId="6" xfId="0" applyNumberFormat="1" applyFill="1" applyBorder="1" applyAlignment="1">
      <alignment vertical="center"/>
    </xf>
    <xf numFmtId="49" fontId="0" fillId="5" borderId="16" xfId="0" applyNumberFormat="1" applyFill="1" applyBorder="1" applyAlignment="1">
      <alignment vertical="center"/>
    </xf>
    <xf numFmtId="49" fontId="1" fillId="5" borderId="16" xfId="0" applyNumberFormat="1" applyFont="1" applyFill="1" applyBorder="1" applyAlignment="1">
      <alignment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40" fillId="5" borderId="17" xfId="0" applyNumberFormat="1" applyFont="1" applyFill="1" applyBorder="1" applyAlignment="1">
      <alignment horizontal="center" vertical="center"/>
    </xf>
    <xf numFmtId="49" fontId="0" fillId="5" borderId="3" xfId="0" applyNumberFormat="1" applyFill="1" applyBorder="1" applyAlignment="1">
      <alignment horizontal="center" vertical="center"/>
    </xf>
    <xf numFmtId="49" fontId="0" fillId="5" borderId="7" xfId="0" applyNumberFormat="1" applyFill="1" applyBorder="1" applyAlignment="1">
      <alignment vertical="center"/>
    </xf>
    <xf numFmtId="49" fontId="0" fillId="5" borderId="17" xfId="0" applyNumberFormat="1" applyFill="1" applyBorder="1" applyAlignment="1">
      <alignment vertical="center"/>
    </xf>
    <xf numFmtId="49" fontId="9" fillId="5" borderId="16" xfId="0" applyNumberFormat="1" applyFont="1" applyFill="1" applyBorder="1" applyAlignment="1">
      <alignment vertical="center"/>
    </xf>
    <xf numFmtId="49" fontId="40" fillId="5" borderId="16" xfId="0" applyNumberFormat="1" applyFont="1" applyFill="1" applyBorder="1" applyAlignment="1">
      <alignment horizontal="center" vertical="center"/>
    </xf>
    <xf numFmtId="49" fontId="0" fillId="5" borderId="10" xfId="0" applyNumberFormat="1" applyFill="1" applyBorder="1" applyAlignment="1">
      <alignment vertical="center"/>
    </xf>
    <xf numFmtId="49" fontId="0" fillId="5" borderId="10" xfId="0" applyNumberFormat="1" applyFill="1" applyBorder="1" applyAlignment="1">
      <alignment horizontal="center" vertical="center"/>
    </xf>
    <xf numFmtId="49" fontId="0" fillId="5" borderId="5" xfId="0" applyNumberFormat="1" applyFill="1" applyBorder="1" applyAlignment="1">
      <alignment vertical="center"/>
    </xf>
    <xf numFmtId="49" fontId="40" fillId="5" borderId="11" xfId="0" applyNumberFormat="1" applyFont="1" applyFill="1" applyBorder="1" applyAlignment="1">
      <alignment horizontal="center" vertical="center"/>
    </xf>
    <xf numFmtId="49" fontId="0" fillId="5" borderId="11" xfId="0" applyNumberFormat="1" applyFill="1" applyBorder="1" applyAlignment="1">
      <alignment horizontal="center" vertical="center"/>
    </xf>
    <xf numFmtId="0" fontId="0" fillId="5" borderId="11" xfId="0" applyFill="1" applyBorder="1" applyAlignment="1">
      <alignment horizontal="center" vertical="center"/>
    </xf>
    <xf numFmtId="49" fontId="1" fillId="5" borderId="15" xfId="0" applyNumberFormat="1" applyFont="1" applyFill="1" applyBorder="1" applyAlignment="1">
      <alignment horizontal="center" vertical="center"/>
    </xf>
    <xf numFmtId="49" fontId="0" fillId="5" borderId="4" xfId="0" applyNumberFormat="1" applyFill="1" applyBorder="1" applyAlignment="1">
      <alignment horizontal="center" vertical="center"/>
    </xf>
    <xf numFmtId="49" fontId="1" fillId="5" borderId="16" xfId="0" applyNumberFormat="1" applyFont="1"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3" xfId="0" applyFill="1" applyBorder="1" applyAlignment="1">
      <alignment horizontal="center" vertical="center"/>
    </xf>
    <xf numFmtId="176" fontId="43" fillId="3" borderId="18" xfId="0" applyNumberFormat="1" applyFont="1" applyFill="1" applyBorder="1" applyAlignment="1">
      <alignment vertical="center"/>
    </xf>
    <xf numFmtId="49" fontId="1" fillId="3" borderId="3" xfId="0" applyNumberFormat="1" applyFont="1" applyFill="1" applyBorder="1" applyAlignment="1">
      <alignment horizontal="center" vertical="center"/>
    </xf>
    <xf numFmtId="49" fontId="0" fillId="3" borderId="3" xfId="0" applyNumberFormat="1" applyFill="1" applyBorder="1" applyAlignment="1">
      <alignment horizontal="center" vertical="center"/>
    </xf>
    <xf numFmtId="49" fontId="7" fillId="2" borderId="0" xfId="0" applyNumberFormat="1" applyFont="1" applyFill="1" applyAlignment="1">
      <alignment horizontal="center" vertical="center"/>
    </xf>
    <xf numFmtId="49" fontId="37" fillId="4" borderId="19" xfId="0" applyNumberFormat="1" applyFont="1" applyFill="1" applyBorder="1" applyAlignment="1">
      <alignment horizontal="center" vertical="center" wrapText="1"/>
    </xf>
    <xf numFmtId="0" fontId="14"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49" fontId="40" fillId="3" borderId="0" xfId="0" applyNumberFormat="1" applyFont="1" applyFill="1" applyAlignment="1">
      <alignment vertical="center" wrapText="1"/>
    </xf>
    <xf numFmtId="49" fontId="27" fillId="3" borderId="0" xfId="0" applyNumberFormat="1" applyFont="1" applyFill="1"/>
    <xf numFmtId="49" fontId="12" fillId="3" borderId="0" xfId="0" applyNumberFormat="1" applyFont="1" applyFill="1" applyAlignment="1">
      <alignment horizontal="center"/>
    </xf>
    <xf numFmtId="0" fontId="47" fillId="2" borderId="0" xfId="0" applyFont="1" applyFill="1" applyAlignment="1">
      <alignment vertical="center" shrinkToFit="1"/>
    </xf>
    <xf numFmtId="49" fontId="48" fillId="3" borderId="0" xfId="0" applyNumberFormat="1" applyFont="1" applyFill="1" applyAlignment="1">
      <alignment vertical="center"/>
    </xf>
    <xf numFmtId="49" fontId="46" fillId="3" borderId="0" xfId="0" applyNumberFormat="1" applyFont="1" applyFill="1" applyAlignment="1">
      <alignment horizontal="left" vertical="center"/>
    </xf>
    <xf numFmtId="49" fontId="12" fillId="3" borderId="0" xfId="0" applyNumberFormat="1" applyFont="1" applyFill="1" applyAlignment="1">
      <alignment vertical="center"/>
    </xf>
    <xf numFmtId="49" fontId="12" fillId="2" borderId="0" xfId="0" applyNumberFormat="1" applyFont="1" applyFill="1" applyAlignment="1">
      <alignment vertical="center" shrinkToFit="1"/>
    </xf>
    <xf numFmtId="49" fontId="4" fillId="2" borderId="0" xfId="0" applyNumberFormat="1" applyFont="1" applyFill="1" applyAlignment="1">
      <alignment horizontal="right" vertical="center" shrinkToFit="1"/>
    </xf>
    <xf numFmtId="49" fontId="4" fillId="2" borderId="0" xfId="0" applyNumberFormat="1" applyFont="1" applyFill="1" applyAlignment="1">
      <alignment horizontal="center" vertical="center" shrinkToFit="1"/>
    </xf>
    <xf numFmtId="49" fontId="4" fillId="2" borderId="0" xfId="0" applyNumberFormat="1" applyFont="1" applyFill="1" applyAlignment="1">
      <alignment vertical="center" wrapText="1" shrinkToFit="1"/>
    </xf>
    <xf numFmtId="49" fontId="4" fillId="2" borderId="0" xfId="0" applyNumberFormat="1" applyFont="1" applyFill="1" applyAlignment="1">
      <alignment vertical="center"/>
    </xf>
    <xf numFmtId="49" fontId="10" fillId="3" borderId="0" xfId="0" applyNumberFormat="1" applyFont="1" applyFill="1" applyAlignment="1">
      <alignment vertical="center"/>
    </xf>
    <xf numFmtId="49" fontId="10" fillId="2" borderId="0" xfId="0" applyNumberFormat="1" applyFont="1" applyFill="1" applyAlignment="1">
      <alignment vertical="center"/>
    </xf>
    <xf numFmtId="49" fontId="4" fillId="3" borderId="0" xfId="0" applyNumberFormat="1" applyFont="1" applyFill="1" applyAlignment="1">
      <alignment vertical="center"/>
    </xf>
    <xf numFmtId="49" fontId="4" fillId="2" borderId="0" xfId="0" applyNumberFormat="1" applyFont="1" applyFill="1" applyAlignment="1">
      <alignment horizontal="distributed" vertical="center"/>
    </xf>
    <xf numFmtId="49" fontId="10" fillId="3" borderId="0" xfId="0" applyNumberFormat="1" applyFont="1" applyFill="1" applyAlignment="1">
      <alignment vertical="center" shrinkToFit="1"/>
    </xf>
    <xf numFmtId="49" fontId="18" fillId="2" borderId="0" xfId="0" applyNumberFormat="1" applyFont="1" applyFill="1" applyAlignment="1">
      <alignment horizontal="center" vertical="center" shrinkToFit="1"/>
    </xf>
    <xf numFmtId="49" fontId="12" fillId="3" borderId="0" xfId="0" applyNumberFormat="1" applyFont="1" applyFill="1" applyAlignment="1">
      <alignment shrinkToFit="1"/>
    </xf>
    <xf numFmtId="0" fontId="15" fillId="3" borderId="0" xfId="0" applyFont="1" applyFill="1" applyAlignment="1">
      <alignment vertical="top"/>
    </xf>
    <xf numFmtId="0" fontId="10" fillId="3" borderId="0" xfId="0" applyFont="1" applyFill="1" applyAlignment="1">
      <alignment vertical="center" shrinkToFit="1"/>
    </xf>
    <xf numFmtId="0" fontId="10" fillId="3" borderId="0" xfId="0" applyFont="1" applyFill="1"/>
    <xf numFmtId="0" fontId="49" fillId="3" borderId="0" xfId="0" applyFont="1" applyFill="1" applyAlignment="1">
      <alignment vertical="center"/>
    </xf>
    <xf numFmtId="0" fontId="37" fillId="4" borderId="20" xfId="0" applyFont="1" applyFill="1" applyBorder="1" applyAlignment="1">
      <alignment vertical="center"/>
    </xf>
    <xf numFmtId="0" fontId="37" fillId="3" borderId="0" xfId="0" applyFont="1" applyFill="1" applyAlignment="1">
      <alignment vertical="center"/>
    </xf>
    <xf numFmtId="0" fontId="48" fillId="4" borderId="21" xfId="0" applyFont="1" applyFill="1" applyBorder="1" applyAlignment="1">
      <alignment vertical="center"/>
    </xf>
    <xf numFmtId="0" fontId="37" fillId="4" borderId="22" xfId="0" applyFont="1" applyFill="1" applyBorder="1" applyAlignment="1">
      <alignment vertical="center" shrinkToFit="1"/>
    </xf>
    <xf numFmtId="0" fontId="48" fillId="3" borderId="0" xfId="0" applyFont="1" applyFill="1" applyAlignment="1">
      <alignment vertical="center"/>
    </xf>
    <xf numFmtId="0" fontId="20" fillId="3" borderId="23" xfId="0" applyFont="1" applyFill="1" applyBorder="1" applyAlignment="1">
      <alignment vertical="center"/>
    </xf>
    <xf numFmtId="0" fontId="20" fillId="3" borderId="0" xfId="0" applyFont="1" applyFill="1" applyAlignment="1">
      <alignment vertical="center"/>
    </xf>
    <xf numFmtId="0" fontId="1" fillId="3" borderId="0" xfId="0" applyFont="1" applyFill="1" applyAlignment="1">
      <alignment vertical="center"/>
    </xf>
    <xf numFmtId="0" fontId="1" fillId="3" borderId="0" xfId="0" applyFont="1" applyFill="1"/>
    <xf numFmtId="0" fontId="20" fillId="3" borderId="0" xfId="0" applyFont="1" applyFill="1"/>
    <xf numFmtId="0" fontId="48" fillId="4" borderId="23" xfId="0" applyFont="1" applyFill="1" applyBorder="1" applyAlignment="1">
      <alignment vertical="center"/>
    </xf>
    <xf numFmtId="0" fontId="37" fillId="4" borderId="0" xfId="0" applyFont="1" applyFill="1" applyAlignment="1">
      <alignment vertical="center" shrinkToFit="1"/>
    </xf>
    <xf numFmtId="0" fontId="53" fillId="3" borderId="0" xfId="0" applyFont="1" applyFill="1" applyAlignment="1">
      <alignment vertical="center"/>
    </xf>
    <xf numFmtId="0" fontId="7" fillId="3" borderId="0" xfId="0" applyFont="1" applyFill="1" applyAlignment="1">
      <alignment vertical="center" wrapText="1"/>
    </xf>
    <xf numFmtId="49" fontId="54" fillId="3" borderId="0" xfId="0" applyNumberFormat="1" applyFont="1" applyFill="1" applyAlignment="1">
      <alignment vertical="center"/>
    </xf>
    <xf numFmtId="0" fontId="9" fillId="4" borderId="0" xfId="0" applyFont="1" applyFill="1"/>
    <xf numFmtId="0" fontId="12" fillId="4" borderId="0" xfId="0" applyFont="1" applyFill="1" applyAlignment="1">
      <alignment vertical="center"/>
    </xf>
    <xf numFmtId="0" fontId="4" fillId="3" borderId="0" xfId="0" applyFont="1" applyFill="1" applyAlignment="1">
      <alignment vertical="center" shrinkToFit="1"/>
    </xf>
    <xf numFmtId="0" fontId="18" fillId="4" borderId="0" xfId="0" applyFont="1" applyFill="1" applyAlignment="1">
      <alignment vertical="center"/>
    </xf>
    <xf numFmtId="0" fontId="24" fillId="4" borderId="0" xfId="0" applyFont="1" applyFill="1" applyAlignment="1">
      <alignment vertical="center" shrinkToFit="1"/>
    </xf>
    <xf numFmtId="0" fontId="12" fillId="4" borderId="0" xfId="0" applyFont="1" applyFill="1" applyAlignment="1">
      <alignment vertical="center" shrinkToFit="1"/>
    </xf>
    <xf numFmtId="0" fontId="18" fillId="4" borderId="0" xfId="0" applyFont="1" applyFill="1" applyAlignment="1">
      <alignment shrinkToFit="1"/>
    </xf>
    <xf numFmtId="0" fontId="18" fillId="3" borderId="0" xfId="0" applyFont="1" applyFill="1" applyAlignment="1">
      <alignment horizontal="center" shrinkToFit="1"/>
    </xf>
    <xf numFmtId="0" fontId="24" fillId="4" borderId="0" xfId="0" applyFont="1" applyFill="1" applyAlignment="1">
      <alignment vertical="center"/>
    </xf>
    <xf numFmtId="0" fontId="19" fillId="3" borderId="0" xfId="0" applyFont="1" applyFill="1" applyAlignment="1">
      <alignment vertical="center" shrinkToFit="1"/>
    </xf>
    <xf numFmtId="0" fontId="11" fillId="3" borderId="0" xfId="0" applyFont="1" applyFill="1" applyAlignment="1">
      <alignment horizontal="center" vertical="center" shrinkToFit="1"/>
    </xf>
    <xf numFmtId="0" fontId="12" fillId="2" borderId="18" xfId="0" applyFont="1" applyFill="1" applyBorder="1" applyAlignment="1">
      <alignment vertical="center"/>
    </xf>
    <xf numFmtId="0" fontId="10" fillId="3" borderId="0" xfId="0" applyFont="1" applyFill="1" applyAlignment="1">
      <alignment horizontal="center" vertical="center" shrinkToFit="1"/>
    </xf>
    <xf numFmtId="0" fontId="12" fillId="3" borderId="0" xfId="0" applyFont="1" applyFill="1" applyAlignment="1">
      <alignment horizontal="center" vertical="top" shrinkToFit="1"/>
    </xf>
    <xf numFmtId="0" fontId="18" fillId="3" borderId="0" xfId="0" applyFont="1" applyFill="1" applyAlignment="1">
      <alignment vertical="center" wrapText="1"/>
    </xf>
    <xf numFmtId="0" fontId="19" fillId="3" borderId="0" xfId="0" applyFont="1" applyFill="1" applyAlignment="1">
      <alignment vertical="center"/>
    </xf>
    <xf numFmtId="0" fontId="14" fillId="3" borderId="0" xfId="0" applyFont="1" applyFill="1" applyAlignment="1">
      <alignment horizontal="center" vertical="center" shrinkToFit="1"/>
    </xf>
    <xf numFmtId="0" fontId="19" fillId="3" borderId="0" xfId="0" applyFont="1" applyFill="1" applyAlignment="1">
      <alignment horizontal="center" vertical="center" shrinkToFit="1"/>
    </xf>
    <xf numFmtId="0" fontId="12" fillId="3" borderId="0" xfId="0" applyFont="1" applyFill="1" applyAlignment="1">
      <alignment horizontal="center" vertical="center" shrinkToFit="1"/>
    </xf>
    <xf numFmtId="0" fontId="18" fillId="4" borderId="0" xfId="0" applyFont="1" applyFill="1" applyAlignment="1">
      <alignment vertical="center" shrinkToFit="1"/>
    </xf>
    <xf numFmtId="0" fontId="18" fillId="3" borderId="0" xfId="0" applyFont="1" applyFill="1" applyAlignment="1">
      <alignment horizontal="center" vertical="center" shrinkToFit="1"/>
    </xf>
    <xf numFmtId="0" fontId="12" fillId="3" borderId="0" xfId="0" applyFont="1" applyFill="1" applyAlignment="1">
      <alignment vertical="top" shrinkToFit="1"/>
    </xf>
    <xf numFmtId="0" fontId="55" fillId="4" borderId="0" xfId="0" applyFont="1" applyFill="1" applyAlignment="1">
      <alignment vertical="center"/>
    </xf>
    <xf numFmtId="0" fontId="11" fillId="2" borderId="0" xfId="0" applyFont="1" applyFill="1" applyAlignment="1">
      <alignment shrinkToFit="1"/>
    </xf>
    <xf numFmtId="0" fontId="20" fillId="2" borderId="0" xfId="0" applyFont="1" applyFill="1"/>
    <xf numFmtId="0" fontId="12" fillId="3" borderId="0" xfId="0" applyFont="1" applyFill="1" applyAlignment="1">
      <alignment horizontal="center" vertical="center"/>
    </xf>
    <xf numFmtId="49" fontId="0" fillId="2" borderId="24" xfId="0" applyNumberFormat="1" applyFill="1" applyBorder="1" applyAlignment="1">
      <alignment vertical="center"/>
    </xf>
    <xf numFmtId="0" fontId="0" fillId="2" borderId="24" xfId="0" applyFill="1" applyBorder="1" applyAlignment="1">
      <alignment vertical="center"/>
    </xf>
    <xf numFmtId="49" fontId="0" fillId="6" borderId="24" xfId="0" applyNumberFormat="1" applyFill="1" applyBorder="1" applyAlignment="1">
      <alignment vertical="center"/>
    </xf>
    <xf numFmtId="49" fontId="0" fillId="5" borderId="24" xfId="0" applyNumberFormat="1" applyFill="1" applyBorder="1" applyAlignment="1">
      <alignment vertical="center"/>
    </xf>
    <xf numFmtId="49" fontId="0" fillId="7" borderId="24" xfId="0" applyNumberFormat="1" applyFill="1" applyBorder="1" applyAlignment="1">
      <alignment vertical="center"/>
    </xf>
    <xf numFmtId="49" fontId="0" fillId="8" borderId="24" xfId="0" applyNumberFormat="1" applyFill="1" applyBorder="1" applyAlignment="1">
      <alignment vertical="center"/>
    </xf>
    <xf numFmtId="49" fontId="0" fillId="9" borderId="24" xfId="0" applyNumberFormat="1" applyFill="1" applyBorder="1" applyAlignment="1">
      <alignment vertical="center"/>
    </xf>
    <xf numFmtId="49" fontId="0" fillId="10" borderId="24" xfId="0" applyNumberFormat="1" applyFill="1" applyBorder="1" applyAlignment="1">
      <alignment vertical="center"/>
    </xf>
    <xf numFmtId="49" fontId="0" fillId="11" borderId="24" xfId="0" applyNumberFormat="1" applyFill="1" applyBorder="1" applyAlignment="1">
      <alignment vertical="center"/>
    </xf>
    <xf numFmtId="49" fontId="0" fillId="12" borderId="24" xfId="0" applyNumberFormat="1" applyFill="1" applyBorder="1" applyAlignment="1">
      <alignment vertical="center"/>
    </xf>
    <xf numFmtId="49" fontId="0" fillId="13" borderId="24" xfId="0" applyNumberFormat="1" applyFill="1" applyBorder="1" applyAlignment="1">
      <alignment vertical="center"/>
    </xf>
    <xf numFmtId="49" fontId="0" fillId="14" borderId="24" xfId="0" applyNumberFormat="1" applyFill="1" applyBorder="1" applyAlignment="1">
      <alignment vertical="center"/>
    </xf>
    <xf numFmtId="49" fontId="37" fillId="4" borderId="10" xfId="0" applyNumberFormat="1" applyFont="1" applyFill="1" applyBorder="1" applyAlignment="1">
      <alignment vertical="center"/>
    </xf>
    <xf numFmtId="49" fontId="37" fillId="4" borderId="25" xfId="0" applyNumberFormat="1" applyFont="1" applyFill="1" applyBorder="1" applyAlignment="1">
      <alignment vertical="center"/>
    </xf>
    <xf numFmtId="0" fontId="12" fillId="3" borderId="0" xfId="0" applyFont="1" applyFill="1" applyAlignment="1">
      <alignment horizontal="center"/>
    </xf>
    <xf numFmtId="0" fontId="37" fillId="4" borderId="5" xfId="0" applyFont="1" applyFill="1" applyBorder="1" applyAlignment="1">
      <alignment horizontal="right" vertical="center"/>
    </xf>
    <xf numFmtId="0" fontId="37" fillId="4" borderId="26" xfId="0" applyFont="1" applyFill="1" applyBorder="1" applyAlignment="1">
      <alignment horizontal="right" vertical="center"/>
    </xf>
    <xf numFmtId="0" fontId="56" fillId="3" borderId="0" xfId="0" applyFont="1" applyFill="1" applyAlignment="1">
      <alignment vertical="center" shrinkToFit="1"/>
    </xf>
    <xf numFmtId="0" fontId="56" fillId="4" borderId="0" xfId="0" applyFont="1" applyFill="1" applyAlignment="1">
      <alignment vertical="center"/>
    </xf>
    <xf numFmtId="0" fontId="56" fillId="3" borderId="0" xfId="0" applyFont="1" applyFill="1" applyAlignment="1">
      <alignment vertical="center"/>
    </xf>
    <xf numFmtId="0" fontId="12" fillId="6" borderId="11" xfId="0" applyFont="1" applyFill="1" applyBorder="1" applyAlignment="1">
      <alignment horizontal="center" vertical="center"/>
    </xf>
    <xf numFmtId="0" fontId="36" fillId="6" borderId="27" xfId="0" applyFont="1" applyFill="1" applyBorder="1" applyAlignment="1">
      <alignment vertical="center"/>
    </xf>
    <xf numFmtId="0" fontId="12" fillId="6" borderId="28" xfId="0" applyFont="1" applyFill="1" applyBorder="1" applyAlignment="1">
      <alignment horizontal="center" vertical="center"/>
    </xf>
    <xf numFmtId="0" fontId="36" fillId="6" borderId="29" xfId="0" applyFont="1" applyFill="1" applyBorder="1" applyAlignment="1">
      <alignment vertical="center" shrinkToFit="1"/>
    </xf>
    <xf numFmtId="0" fontId="48" fillId="3" borderId="0" xfId="0" applyFont="1" applyFill="1" applyAlignment="1">
      <alignment wrapText="1"/>
    </xf>
    <xf numFmtId="0" fontId="15" fillId="16" borderId="0" xfId="1" applyFont="1" applyFill="1" applyAlignment="1">
      <alignment vertical="center"/>
    </xf>
    <xf numFmtId="0" fontId="4" fillId="16" borderId="0" xfId="1" applyFill="1" applyAlignment="1">
      <alignment vertical="center"/>
    </xf>
    <xf numFmtId="0" fontId="15" fillId="16" borderId="0" xfId="1" applyFont="1" applyFill="1" applyAlignment="1">
      <alignment horizontal="left" vertical="center"/>
    </xf>
    <xf numFmtId="0" fontId="15" fillId="16" borderId="0" xfId="0" applyFont="1" applyFill="1"/>
    <xf numFmtId="0" fontId="4" fillId="16" borderId="0" xfId="1" applyFill="1" applyAlignment="1">
      <alignment horizontal="left" vertical="center"/>
    </xf>
    <xf numFmtId="0" fontId="4" fillId="16" borderId="0" xfId="1" applyFill="1" applyAlignment="1">
      <alignment horizontal="left" vertical="center" shrinkToFit="1"/>
    </xf>
    <xf numFmtId="0" fontId="4" fillId="16" borderId="0" xfId="1" applyFill="1" applyAlignment="1">
      <alignment shrinkToFit="1"/>
    </xf>
    <xf numFmtId="0" fontId="4" fillId="16" borderId="0" xfId="0" applyFont="1" applyFill="1" applyAlignment="1">
      <alignment shrinkToFit="1"/>
    </xf>
    <xf numFmtId="0" fontId="18" fillId="16" borderId="0" xfId="1" applyFont="1" applyFill="1" applyAlignment="1">
      <alignment vertical="center" shrinkToFit="1"/>
    </xf>
    <xf numFmtId="0" fontId="18" fillId="16" borderId="0" xfId="0" applyFont="1" applyFill="1"/>
    <xf numFmtId="49" fontId="18" fillId="16" borderId="0" xfId="0" applyNumberFormat="1" applyFont="1" applyFill="1"/>
    <xf numFmtId="49" fontId="18" fillId="16" borderId="0" xfId="0" applyNumberFormat="1" applyFont="1" applyFill="1" applyAlignment="1">
      <alignment shrinkToFit="1"/>
    </xf>
    <xf numFmtId="0" fontId="18" fillId="16" borderId="0" xfId="1" applyFont="1" applyFill="1" applyAlignment="1">
      <alignment shrinkToFit="1"/>
    </xf>
    <xf numFmtId="0" fontId="18" fillId="16" borderId="0" xfId="0" applyFont="1" applyFill="1" applyAlignment="1">
      <alignment shrinkToFit="1"/>
    </xf>
    <xf numFmtId="0" fontId="4" fillId="16" borderId="0" xfId="1" applyFill="1" applyAlignment="1">
      <alignment horizontal="center" shrinkToFit="1"/>
    </xf>
    <xf numFmtId="0" fontId="18" fillId="16" borderId="0" xfId="1" applyFont="1" applyFill="1" applyAlignment="1">
      <alignment horizontal="center" vertical="center" shrinkToFit="1"/>
    </xf>
    <xf numFmtId="0" fontId="4" fillId="16" borderId="0" xfId="1" applyFill="1"/>
    <xf numFmtId="0" fontId="18" fillId="16" borderId="0" xfId="1" applyFont="1" applyFill="1"/>
    <xf numFmtId="0" fontId="15" fillId="16" borderId="0" xfId="1" applyFont="1" applyFill="1" applyAlignment="1">
      <alignment horizontal="center" vertical="center"/>
    </xf>
    <xf numFmtId="0" fontId="15" fillId="16" borderId="0" xfId="1" applyFont="1" applyFill="1" applyAlignment="1">
      <alignment horizontal="center" shrinkToFit="1"/>
    </xf>
    <xf numFmtId="0" fontId="12" fillId="16" borderId="0" xfId="1" applyFont="1" applyFill="1" applyAlignment="1">
      <alignment horizontal="center" vertical="center" shrinkToFit="1"/>
    </xf>
    <xf numFmtId="0" fontId="4" fillId="16" borderId="0" xfId="1" applyFill="1" applyAlignment="1">
      <alignment horizontal="center" vertical="center" shrinkToFit="1"/>
    </xf>
    <xf numFmtId="0" fontId="15" fillId="16" borderId="0" xfId="1" applyFont="1" applyFill="1" applyAlignment="1">
      <alignment horizontal="center" vertical="center" shrinkToFit="1"/>
    </xf>
    <xf numFmtId="0" fontId="15" fillId="16" borderId="0" xfId="1" applyFont="1" applyFill="1" applyAlignment="1">
      <alignment horizontal="center"/>
    </xf>
    <xf numFmtId="0" fontId="4" fillId="16" borderId="0" xfId="1" applyFill="1" applyAlignment="1">
      <alignment horizontal="center"/>
    </xf>
    <xf numFmtId="0" fontId="12" fillId="16" borderId="0" xfId="0" applyFont="1" applyFill="1"/>
    <xf numFmtId="0" fontId="4" fillId="16" borderId="0" xfId="0" applyFont="1" applyFill="1" applyAlignment="1">
      <alignment horizontal="center" vertical="center" shrinkToFit="1"/>
    </xf>
    <xf numFmtId="0" fontId="4" fillId="16" borderId="0" xfId="0" applyFont="1" applyFill="1"/>
    <xf numFmtId="49" fontId="15" fillId="16" borderId="30" xfId="0" applyNumberFormat="1" applyFont="1" applyFill="1" applyBorder="1" applyAlignment="1">
      <alignment vertical="center" shrinkToFit="1"/>
    </xf>
    <xf numFmtId="49" fontId="15" fillId="16" borderId="30" xfId="0" applyNumberFormat="1" applyFont="1" applyFill="1" applyBorder="1" applyAlignment="1">
      <alignment vertical="top" shrinkToFit="1"/>
    </xf>
    <xf numFmtId="49" fontId="15" fillId="16" borderId="30" xfId="0" applyNumberFormat="1" applyFont="1" applyFill="1" applyBorder="1" applyAlignment="1">
      <alignment vertical="top"/>
    </xf>
    <xf numFmtId="0" fontId="15" fillId="16" borderId="30" xfId="0" applyFont="1" applyFill="1" applyBorder="1" applyAlignment="1">
      <alignment vertical="top" shrinkToFit="1"/>
    </xf>
    <xf numFmtId="0" fontId="15" fillId="16" borderId="30" xfId="0" applyFont="1" applyFill="1" applyBorder="1" applyAlignment="1">
      <alignment vertical="top"/>
    </xf>
    <xf numFmtId="49" fontId="12" fillId="16" borderId="0" xfId="0" applyNumberFormat="1" applyFont="1" applyFill="1" applyAlignment="1">
      <alignment vertical="center" shrinkToFit="1"/>
    </xf>
    <xf numFmtId="49" fontId="4" fillId="16" borderId="0" xfId="0" applyNumberFormat="1" applyFont="1" applyFill="1" applyAlignment="1" applyProtection="1">
      <alignment vertical="center" shrinkToFit="1"/>
      <protection locked="0"/>
    </xf>
    <xf numFmtId="49" fontId="15" fillId="16" borderId="0" xfId="0" applyNumberFormat="1" applyFont="1" applyFill="1" applyAlignment="1">
      <alignment shrinkToFit="1"/>
    </xf>
    <xf numFmtId="0" fontId="15" fillId="16" borderId="0" xfId="0" applyFont="1" applyFill="1" applyAlignment="1">
      <alignment shrinkToFit="1"/>
    </xf>
    <xf numFmtId="0" fontId="12" fillId="16" borderId="0" xfId="0" applyFont="1" applyFill="1" applyAlignment="1">
      <alignment vertical="center" shrinkToFit="1"/>
    </xf>
    <xf numFmtId="0" fontId="4" fillId="16" borderId="0" xfId="0" applyFont="1" applyFill="1" applyAlignment="1" applyProtection="1">
      <alignment vertical="center" shrinkToFit="1"/>
      <protection locked="0"/>
    </xf>
    <xf numFmtId="0" fontId="12" fillId="16" borderId="0" xfId="0" applyFont="1" applyFill="1" applyAlignment="1">
      <alignment horizontal="center" vertical="center" shrinkToFit="1"/>
    </xf>
    <xf numFmtId="0" fontId="12" fillId="16" borderId="0" xfId="0" applyFont="1" applyFill="1" applyAlignment="1">
      <alignment horizontal="right" vertical="center" shrinkToFit="1"/>
    </xf>
    <xf numFmtId="49" fontId="12" fillId="16" borderId="0" xfId="0" applyNumberFormat="1" applyFont="1" applyFill="1" applyAlignment="1">
      <alignment horizontal="center" vertical="center" shrinkToFit="1"/>
    </xf>
    <xf numFmtId="0" fontId="12" fillId="16" borderId="0" xfId="0" applyFont="1" applyFill="1" applyAlignment="1">
      <alignment vertical="center"/>
    </xf>
    <xf numFmtId="0" fontId="10" fillId="16" borderId="0" xfId="0" applyFont="1" applyFill="1" applyAlignment="1">
      <alignment vertical="center"/>
    </xf>
    <xf numFmtId="0" fontId="10" fillId="16" borderId="0" xfId="0" applyFont="1" applyFill="1" applyAlignment="1">
      <alignment horizontal="center" vertical="center"/>
    </xf>
    <xf numFmtId="0" fontId="10" fillId="16" borderId="0" xfId="0" applyFont="1" applyFill="1" applyAlignment="1">
      <alignment vertical="center" shrinkToFit="1"/>
    </xf>
    <xf numFmtId="0" fontId="16" fillId="16" borderId="0" xfId="1" applyFont="1" applyFill="1" applyAlignment="1">
      <alignment vertical="center" shrinkToFit="1"/>
    </xf>
    <xf numFmtId="0" fontId="17" fillId="16" borderId="0" xfId="0" applyFont="1" applyFill="1" applyAlignment="1">
      <alignment vertical="center" shrinkToFit="1"/>
    </xf>
    <xf numFmtId="0" fontId="15" fillId="16" borderId="0" xfId="0" applyFont="1" applyFill="1" applyAlignment="1">
      <alignment vertical="center" shrinkToFit="1"/>
    </xf>
    <xf numFmtId="0" fontId="37" fillId="4" borderId="31" xfId="0" applyFont="1" applyFill="1" applyBorder="1" applyAlignment="1">
      <alignment vertical="center"/>
    </xf>
    <xf numFmtId="0" fontId="37" fillId="4" borderId="0" xfId="0" applyFont="1" applyFill="1" applyAlignment="1">
      <alignment vertical="center"/>
    </xf>
    <xf numFmtId="0" fontId="37" fillId="4" borderId="32" xfId="0" applyFont="1" applyFill="1" applyBorder="1" applyAlignment="1">
      <alignment vertical="center"/>
    </xf>
    <xf numFmtId="0" fontId="37" fillId="4" borderId="11" xfId="0" applyFont="1" applyFill="1" applyBorder="1" applyAlignment="1">
      <alignment vertical="center"/>
    </xf>
    <xf numFmtId="0" fontId="37" fillId="4" borderId="80" xfId="0" applyFont="1" applyFill="1" applyBorder="1" applyAlignment="1">
      <alignment vertical="center"/>
    </xf>
    <xf numFmtId="0" fontId="37" fillId="4" borderId="33" xfId="0" applyFont="1" applyFill="1" applyBorder="1" applyAlignment="1">
      <alignment vertical="center"/>
    </xf>
    <xf numFmtId="0" fontId="1" fillId="16" borderId="0" xfId="0" applyFont="1" applyFill="1" applyAlignment="1">
      <alignment vertical="center"/>
    </xf>
    <xf numFmtId="0" fontId="10" fillId="16" borderId="0" xfId="0" applyFont="1" applyFill="1" applyAlignment="1">
      <alignment horizontal="center" vertical="center" shrinkToFit="1"/>
    </xf>
    <xf numFmtId="0" fontId="4" fillId="16" borderId="0" xfId="0" applyFont="1" applyFill="1" applyAlignment="1">
      <alignment vertical="center" shrinkToFit="1"/>
    </xf>
    <xf numFmtId="0" fontId="17" fillId="16" borderId="0" xfId="0" applyFont="1" applyFill="1" applyAlignment="1">
      <alignment vertical="center"/>
    </xf>
    <xf numFmtId="0" fontId="18" fillId="16" borderId="0" xfId="0" applyFont="1" applyFill="1" applyAlignment="1">
      <alignment vertical="center" shrinkToFit="1"/>
    </xf>
    <xf numFmtId="0" fontId="24" fillId="16" borderId="0" xfId="0" applyFont="1" applyFill="1" applyAlignment="1">
      <alignment vertical="center" shrinkToFit="1"/>
    </xf>
    <xf numFmtId="0" fontId="19" fillId="16" borderId="0" xfId="0" applyFont="1" applyFill="1" applyAlignment="1">
      <alignment horizontal="distributed" vertical="center" shrinkToFit="1"/>
    </xf>
    <xf numFmtId="0" fontId="18" fillId="16" borderId="0" xfId="0" applyFont="1" applyFill="1" applyAlignment="1">
      <alignment vertical="center"/>
    </xf>
    <xf numFmtId="0" fontId="60" fillId="16" borderId="0" xfId="0" applyFont="1" applyFill="1" applyAlignment="1">
      <alignment vertical="center"/>
    </xf>
    <xf numFmtId="0" fontId="19" fillId="16" borderId="0" xfId="0" applyFont="1" applyFill="1" applyAlignment="1">
      <alignment vertical="center" shrinkToFit="1"/>
    </xf>
    <xf numFmtId="0" fontId="19" fillId="16" borderId="0" xfId="0" applyFont="1" applyFill="1" applyAlignment="1">
      <alignment horizontal="center" vertical="center" shrinkToFit="1"/>
    </xf>
    <xf numFmtId="0" fontId="19" fillId="16" borderId="0" xfId="0" applyFont="1" applyFill="1" applyAlignment="1">
      <alignment horizontal="right" vertical="center" shrinkToFit="1"/>
    </xf>
    <xf numFmtId="0" fontId="10" fillId="16" borderId="0" xfId="0" applyFont="1" applyFill="1" applyAlignment="1" applyProtection="1">
      <alignment horizontal="center" vertical="center" shrinkToFit="1"/>
      <protection locked="0"/>
    </xf>
    <xf numFmtId="0" fontId="15" fillId="16" borderId="0" xfId="0" applyFont="1" applyFill="1" applyAlignment="1">
      <alignment horizontal="center" vertical="center" shrinkToFit="1"/>
    </xf>
    <xf numFmtId="0" fontId="4" fillId="16" borderId="0" xfId="0" applyFont="1" applyFill="1" applyAlignment="1">
      <alignment horizontal="distributed" vertical="center" shrinkToFit="1"/>
    </xf>
    <xf numFmtId="0" fontId="17" fillId="16" borderId="0" xfId="0" applyFont="1" applyFill="1" applyAlignment="1">
      <alignment horizontal="center" vertical="center" shrinkToFit="1"/>
    </xf>
    <xf numFmtId="0" fontId="11" fillId="16" borderId="0" xfId="0" applyFont="1" applyFill="1" applyAlignment="1">
      <alignment horizontal="center" vertical="center" shrinkToFit="1"/>
    </xf>
    <xf numFmtId="0" fontId="4" fillId="16" borderId="0" xfId="0" applyFont="1" applyFill="1" applyAlignment="1">
      <alignment horizontal="right" vertical="center" shrinkToFit="1"/>
    </xf>
    <xf numFmtId="0" fontId="14" fillId="16" borderId="0" xfId="0" applyFont="1" applyFill="1" applyAlignment="1">
      <alignment horizontal="center" vertical="center" shrinkToFit="1"/>
    </xf>
    <xf numFmtId="0" fontId="4" fillId="16" borderId="0" xfId="0" applyFont="1" applyFill="1" applyAlignment="1">
      <alignment horizontal="center" vertical="center"/>
    </xf>
    <xf numFmtId="0" fontId="12" fillId="16" borderId="0" xfId="0" applyFont="1" applyFill="1" applyAlignment="1">
      <alignment horizontal="center" vertical="center"/>
    </xf>
    <xf numFmtId="0" fontId="14" fillId="16" borderId="0" xfId="0" applyFont="1" applyFill="1" applyAlignment="1">
      <alignment horizontal="left" vertical="center" shrinkToFit="1"/>
    </xf>
    <xf numFmtId="0" fontId="12" fillId="16" borderId="0" xfId="0" applyFont="1" applyFill="1" applyAlignment="1">
      <alignment horizontal="right" vertical="center"/>
    </xf>
    <xf numFmtId="0" fontId="11" fillId="16" borderId="0" xfId="0" applyFont="1" applyFill="1" applyAlignment="1">
      <alignment horizontal="center" vertical="center"/>
    </xf>
    <xf numFmtId="0" fontId="14" fillId="16" borderId="0" xfId="0" applyFont="1" applyFill="1" applyAlignment="1">
      <alignment horizontal="center" vertical="center"/>
    </xf>
    <xf numFmtId="0" fontId="15" fillId="16" borderId="0" xfId="0" applyFont="1" applyFill="1" applyAlignment="1">
      <alignment horizontal="center" vertical="center"/>
    </xf>
    <xf numFmtId="0" fontId="18" fillId="16" borderId="10" xfId="0" applyFont="1" applyFill="1" applyBorder="1" applyAlignment="1">
      <alignment shrinkToFit="1"/>
    </xf>
    <xf numFmtId="0" fontId="18" fillId="16" borderId="4" xfId="0" applyFont="1" applyFill="1" applyBorder="1" applyAlignment="1">
      <alignment shrinkToFit="1"/>
    </xf>
    <xf numFmtId="0" fontId="18" fillId="16" borderId="4" xfId="0" applyFont="1" applyFill="1" applyBorder="1" applyAlignment="1">
      <alignment horizontal="distributed" shrinkToFit="1"/>
    </xf>
    <xf numFmtId="0" fontId="18" fillId="16" borderId="4" xfId="0" applyFont="1" applyFill="1" applyBorder="1" applyAlignment="1">
      <alignment horizontal="center" shrinkToFit="1"/>
    </xf>
    <xf numFmtId="0" fontId="4" fillId="16" borderId="4" xfId="0" applyFont="1" applyFill="1" applyBorder="1" applyAlignment="1">
      <alignment horizontal="center" shrinkToFit="1"/>
    </xf>
    <xf numFmtId="0" fontId="18" fillId="16" borderId="5" xfId="0" applyFont="1" applyFill="1" applyBorder="1" applyAlignment="1">
      <alignment shrinkToFit="1"/>
    </xf>
    <xf numFmtId="0" fontId="24" fillId="16" borderId="11" xfId="0" applyFont="1" applyFill="1" applyBorder="1" applyAlignment="1">
      <alignment vertical="center"/>
    </xf>
    <xf numFmtId="0" fontId="24" fillId="16" borderId="0" xfId="0" applyFont="1" applyFill="1" applyAlignment="1">
      <alignment vertical="center"/>
    </xf>
    <xf numFmtId="0" fontId="12" fillId="16" borderId="0" xfId="0" applyFont="1" applyFill="1" applyAlignment="1">
      <alignment vertical="center" wrapText="1" shrinkToFit="1"/>
    </xf>
    <xf numFmtId="0" fontId="24" fillId="16" borderId="0" xfId="0" applyFont="1" applyFill="1" applyAlignment="1">
      <alignment horizontal="center" vertical="center"/>
    </xf>
    <xf numFmtId="0" fontId="24" fillId="16" borderId="0" xfId="0" applyFont="1" applyFill="1" applyAlignment="1">
      <alignment horizontal="center" vertical="center" shrinkToFit="1"/>
    </xf>
    <xf numFmtId="0" fontId="19" fillId="16" borderId="6" xfId="0" applyFont="1" applyFill="1" applyBorder="1" applyAlignment="1">
      <alignment vertical="center" shrinkToFit="1"/>
    </xf>
    <xf numFmtId="0" fontId="12" fillId="16" borderId="11" xfId="0" applyFont="1" applyFill="1" applyBorder="1" applyAlignment="1">
      <alignment vertical="center"/>
    </xf>
    <xf numFmtId="0" fontId="10" fillId="16" borderId="6" xfId="0" applyFont="1" applyFill="1" applyBorder="1" applyAlignment="1">
      <alignment vertical="center" shrinkToFit="1"/>
    </xf>
    <xf numFmtId="0" fontId="12" fillId="16" borderId="18" xfId="0" applyFont="1" applyFill="1" applyBorder="1" applyAlignment="1">
      <alignment vertical="center"/>
    </xf>
    <xf numFmtId="0" fontId="12" fillId="16" borderId="3" xfId="0" applyFont="1" applyFill="1" applyBorder="1" applyAlignment="1">
      <alignment vertical="center"/>
    </xf>
    <xf numFmtId="0" fontId="12" fillId="16" borderId="3" xfId="0" applyFont="1" applyFill="1" applyBorder="1" applyAlignment="1">
      <alignment vertical="center" wrapText="1" shrinkToFit="1"/>
    </xf>
    <xf numFmtId="0" fontId="12" fillId="16" borderId="3" xfId="0" applyFont="1" applyFill="1" applyBorder="1" applyAlignment="1">
      <alignment horizontal="center" vertical="center"/>
    </xf>
    <xf numFmtId="0" fontId="10" fillId="16" borderId="3" xfId="0" applyFont="1" applyFill="1" applyBorder="1" applyAlignment="1">
      <alignment vertical="center" shrinkToFit="1"/>
    </xf>
    <xf numFmtId="0" fontId="4" fillId="16" borderId="3" xfId="0" applyFont="1" applyFill="1" applyBorder="1" applyAlignment="1">
      <alignment horizontal="right" vertical="center" shrinkToFit="1"/>
    </xf>
    <xf numFmtId="0" fontId="15" fillId="16" borderId="3" xfId="0" applyFont="1" applyFill="1" applyBorder="1" applyAlignment="1">
      <alignment horizontal="center" vertical="center" shrinkToFit="1"/>
    </xf>
    <xf numFmtId="0" fontId="10" fillId="16" borderId="3" xfId="0" applyFont="1" applyFill="1" applyBorder="1" applyAlignment="1">
      <alignment horizontal="center" vertical="center" shrinkToFit="1"/>
    </xf>
    <xf numFmtId="0" fontId="10" fillId="16" borderId="7" xfId="0" applyFont="1" applyFill="1" applyBorder="1" applyAlignment="1">
      <alignment horizontal="center" vertical="center" shrinkToFit="1"/>
    </xf>
    <xf numFmtId="0" fontId="12" fillId="16" borderId="10" xfId="0" applyFont="1" applyFill="1" applyBorder="1" applyAlignment="1">
      <alignment vertical="center"/>
    </xf>
    <xf numFmtId="0" fontId="12" fillId="16" borderId="4" xfId="0" applyFont="1" applyFill="1" applyBorder="1" applyAlignment="1">
      <alignment vertical="center"/>
    </xf>
    <xf numFmtId="0" fontId="12" fillId="16" borderId="4" xfId="0" applyFont="1" applyFill="1" applyBorder="1" applyAlignment="1">
      <alignment vertical="center" wrapText="1" shrinkToFit="1"/>
    </xf>
    <xf numFmtId="0" fontId="12" fillId="16" borderId="4" xfId="0" applyFont="1" applyFill="1" applyBorder="1" applyAlignment="1">
      <alignment horizontal="center" vertical="center"/>
    </xf>
    <xf numFmtId="0" fontId="10" fillId="16" borderId="4" xfId="0" applyFont="1" applyFill="1" applyBorder="1" applyAlignment="1">
      <alignment vertical="center" shrinkToFit="1"/>
    </xf>
    <xf numFmtId="0" fontId="4" fillId="16" borderId="4" xfId="0" applyFont="1" applyFill="1" applyBorder="1" applyAlignment="1">
      <alignment horizontal="right" vertical="center" shrinkToFit="1"/>
    </xf>
    <xf numFmtId="0" fontId="10" fillId="16" borderId="4" xfId="0" applyFont="1" applyFill="1" applyBorder="1" applyAlignment="1">
      <alignment horizontal="center" vertical="center" shrinkToFit="1"/>
    </xf>
    <xf numFmtId="0" fontId="10" fillId="16" borderId="5" xfId="0" applyFont="1" applyFill="1" applyBorder="1" applyAlignment="1">
      <alignment horizontal="center" vertical="center" shrinkToFit="1"/>
    </xf>
    <xf numFmtId="0" fontId="19" fillId="16" borderId="0" xfId="0" applyFont="1" applyFill="1" applyAlignment="1">
      <alignment horizontal="center" shrinkToFit="1"/>
    </xf>
    <xf numFmtId="0" fontId="19" fillId="16" borderId="0" xfId="0" applyFont="1" applyFill="1" applyAlignment="1">
      <alignment horizontal="right" shrinkToFit="1"/>
    </xf>
    <xf numFmtId="0" fontId="19" fillId="16" borderId="0" xfId="0" applyFont="1" applyFill="1" applyAlignment="1">
      <alignment shrinkToFit="1"/>
    </xf>
    <xf numFmtId="0" fontId="19" fillId="16" borderId="0" xfId="0" applyFont="1" applyFill="1" applyAlignment="1">
      <alignment horizontal="left" shrinkToFit="1"/>
    </xf>
    <xf numFmtId="0" fontId="24" fillId="16" borderId="6" xfId="0" applyFont="1" applyFill="1" applyBorder="1" applyAlignment="1">
      <alignment vertical="center"/>
    </xf>
    <xf numFmtId="0" fontId="52" fillId="16" borderId="11" xfId="0" applyFont="1" applyFill="1" applyBorder="1" applyAlignment="1">
      <alignment vertical="center"/>
    </xf>
    <xf numFmtId="0" fontId="52" fillId="16" borderId="0" xfId="0" applyFont="1" applyFill="1" applyAlignment="1">
      <alignment vertical="center"/>
    </xf>
    <xf numFmtId="0" fontId="12" fillId="16" borderId="6" xfId="0" applyFont="1" applyFill="1" applyBorder="1" applyAlignment="1">
      <alignment vertical="center"/>
    </xf>
    <xf numFmtId="0" fontId="19" fillId="16" borderId="11" xfId="0" applyFont="1" applyFill="1" applyBorder="1" applyAlignment="1">
      <alignment vertical="center"/>
    </xf>
    <xf numFmtId="0" fontId="19" fillId="16" borderId="0" xfId="0" applyFont="1" applyFill="1" applyAlignment="1">
      <alignment vertical="center"/>
    </xf>
    <xf numFmtId="0" fontId="19" fillId="16" borderId="0" xfId="0" applyFont="1" applyFill="1" applyAlignment="1">
      <alignment horizontal="distributed" vertical="center"/>
    </xf>
    <xf numFmtId="0" fontId="19" fillId="16" borderId="0" xfId="0" applyFont="1" applyFill="1" applyAlignment="1">
      <alignment horizontal="center" vertical="center"/>
    </xf>
    <xf numFmtId="0" fontId="19" fillId="16" borderId="0" xfId="0" applyFont="1" applyFill="1" applyAlignment="1">
      <alignment horizontal="left" vertical="center" shrinkToFit="1"/>
    </xf>
    <xf numFmtId="0" fontId="19" fillId="16" borderId="6" xfId="0" applyFont="1" applyFill="1" applyBorder="1" applyAlignment="1">
      <alignment vertical="center"/>
    </xf>
    <xf numFmtId="0" fontId="12" fillId="16" borderId="0" xfId="0" applyFont="1" applyFill="1" applyAlignment="1">
      <alignment horizontal="distributed" vertical="center"/>
    </xf>
    <xf numFmtId="0" fontId="24" fillId="16" borderId="18" xfId="0" applyFont="1" applyFill="1" applyBorder="1" applyAlignment="1">
      <alignment vertical="center"/>
    </xf>
    <xf numFmtId="0" fontId="24" fillId="16" borderId="3" xfId="0" applyFont="1" applyFill="1" applyBorder="1" applyAlignment="1">
      <alignment vertical="center"/>
    </xf>
    <xf numFmtId="0" fontId="12" fillId="16" borderId="3" xfId="0" applyFont="1" applyFill="1" applyBorder="1" applyAlignment="1">
      <alignment horizontal="distributed" vertical="center"/>
    </xf>
    <xf numFmtId="0" fontId="24" fillId="16" borderId="3" xfId="0" applyFont="1" applyFill="1" applyBorder="1" applyAlignment="1">
      <alignment horizontal="center" vertical="center"/>
    </xf>
    <xf numFmtId="0" fontId="24" fillId="16" borderId="3" xfId="0" applyFont="1" applyFill="1" applyBorder="1" applyAlignment="1">
      <alignment horizontal="center" vertical="center" shrinkToFit="1"/>
    </xf>
    <xf numFmtId="0" fontId="4" fillId="16" borderId="3" xfId="0" applyFont="1" applyFill="1" applyBorder="1" applyAlignment="1">
      <alignment horizontal="center" vertical="center" shrinkToFit="1"/>
    </xf>
    <xf numFmtId="0" fontId="14" fillId="16" borderId="3" xfId="0" applyFont="1" applyFill="1" applyBorder="1" applyAlignment="1">
      <alignment horizontal="center" vertical="center" shrinkToFit="1"/>
    </xf>
    <xf numFmtId="0" fontId="24" fillId="16" borderId="7" xfId="0" applyFont="1" applyFill="1" applyBorder="1" applyAlignment="1">
      <alignment vertical="center"/>
    </xf>
    <xf numFmtId="0" fontId="24" fillId="16" borderId="10" xfId="0" applyFont="1" applyFill="1" applyBorder="1" applyAlignment="1">
      <alignment vertical="center"/>
    </xf>
    <xf numFmtId="0" fontId="24" fillId="16" borderId="4" xfId="0" applyFont="1" applyFill="1" applyBorder="1" applyAlignment="1">
      <alignment vertical="center"/>
    </xf>
    <xf numFmtId="0" fontId="24" fillId="16" borderId="5" xfId="0" applyFont="1" applyFill="1" applyBorder="1" applyAlignment="1">
      <alignment vertical="center"/>
    </xf>
    <xf numFmtId="0" fontId="24" fillId="16" borderId="4" xfId="0" applyFont="1" applyFill="1" applyBorder="1" applyAlignment="1">
      <alignment horizontal="center" vertical="center"/>
    </xf>
    <xf numFmtId="0" fontId="4" fillId="16" borderId="4" xfId="0" applyFont="1" applyFill="1" applyBorder="1" applyAlignment="1">
      <alignment horizontal="center" vertical="center" shrinkToFit="1"/>
    </xf>
    <xf numFmtId="0" fontId="19" fillId="16" borderId="4" xfId="0" applyFont="1" applyFill="1" applyBorder="1" applyAlignment="1">
      <alignment horizontal="center" vertical="center" shrinkToFit="1"/>
    </xf>
    <xf numFmtId="0" fontId="24" fillId="16" borderId="4" xfId="0" applyFont="1" applyFill="1" applyBorder="1" applyAlignment="1">
      <alignment horizontal="center" vertical="center" shrinkToFit="1"/>
    </xf>
    <xf numFmtId="0" fontId="24" fillId="16" borderId="4" xfId="0" applyFont="1" applyFill="1" applyBorder="1" applyAlignment="1">
      <alignment vertical="center" shrinkToFit="1"/>
    </xf>
    <xf numFmtId="0" fontId="24" fillId="16" borderId="0" xfId="0" applyFont="1" applyFill="1" applyAlignment="1">
      <alignment horizontal="right" vertical="center" shrinkToFit="1"/>
    </xf>
    <xf numFmtId="0" fontId="52" fillId="16" borderId="6" xfId="0" applyFont="1" applyFill="1" applyBorder="1" applyAlignment="1">
      <alignment vertical="center"/>
    </xf>
    <xf numFmtId="0" fontId="12" fillId="16" borderId="0" xfId="0" applyFont="1" applyFill="1" applyAlignment="1">
      <alignment horizontal="distributed" vertical="center" shrinkToFit="1"/>
    </xf>
    <xf numFmtId="0" fontId="19" fillId="16" borderId="6" xfId="0" applyFont="1" applyFill="1" applyBorder="1" applyAlignment="1">
      <alignment horizontal="center" vertical="center" shrinkToFit="1"/>
    </xf>
    <xf numFmtId="0" fontId="15" fillId="16" borderId="6" xfId="0" applyFont="1" applyFill="1" applyBorder="1" applyAlignment="1">
      <alignment vertical="center" shrinkToFit="1"/>
    </xf>
    <xf numFmtId="0" fontId="12" fillId="16" borderId="0" xfId="0" applyFont="1" applyFill="1" applyAlignment="1">
      <alignment horizontal="distributed" vertical="center" wrapText="1" shrinkToFit="1"/>
    </xf>
    <xf numFmtId="0" fontId="18" fillId="16" borderId="0" xfId="0" applyFont="1" applyFill="1" applyAlignment="1">
      <alignment horizontal="right" vertical="center" shrinkToFit="1"/>
    </xf>
    <xf numFmtId="0" fontId="18" fillId="16" borderId="11" xfId="0" applyFont="1" applyFill="1" applyBorder="1" applyAlignment="1">
      <alignment vertical="center" shrinkToFit="1"/>
    </xf>
    <xf numFmtId="0" fontId="18" fillId="16" borderId="6" xfId="0" applyFont="1" applyFill="1" applyBorder="1" applyAlignment="1">
      <alignment vertical="center" shrinkToFit="1"/>
    </xf>
    <xf numFmtId="0" fontId="18" fillId="16" borderId="0" xfId="0" applyFont="1" applyFill="1" applyAlignment="1">
      <alignment horizontal="distributed" vertical="center" shrinkToFit="1"/>
    </xf>
    <xf numFmtId="0" fontId="18" fillId="16" borderId="0" xfId="0" applyFont="1" applyFill="1" applyAlignment="1">
      <alignment horizontal="center" vertical="center" shrinkToFit="1"/>
    </xf>
    <xf numFmtId="0" fontId="12" fillId="16" borderId="0" xfId="0" applyFont="1" applyFill="1" applyAlignment="1">
      <alignment vertical="center" wrapText="1"/>
    </xf>
    <xf numFmtId="0" fontId="12" fillId="16" borderId="7" xfId="0" applyFont="1" applyFill="1" applyBorder="1" applyAlignment="1">
      <alignment vertical="center"/>
    </xf>
    <xf numFmtId="0" fontId="15" fillId="0" borderId="0" xfId="0" applyFont="1" applyAlignment="1">
      <alignment vertical="center" shrinkToFit="1"/>
    </xf>
    <xf numFmtId="0" fontId="24" fillId="0" borderId="0" xfId="0" applyFont="1" applyAlignment="1">
      <alignment horizontal="center" vertical="center" shrinkToFit="1"/>
    </xf>
    <xf numFmtId="0" fontId="11" fillId="0" borderId="0" xfId="0" applyFont="1" applyAlignment="1">
      <alignment horizontal="center" vertical="center" shrinkToFit="1"/>
    </xf>
    <xf numFmtId="0" fontId="10" fillId="0" borderId="3" xfId="0" applyFont="1" applyBorder="1" applyAlignment="1">
      <alignment vertical="center" shrinkToFit="1"/>
    </xf>
    <xf numFmtId="0" fontId="10" fillId="0" borderId="3" xfId="0" applyFont="1" applyBorder="1" applyAlignment="1">
      <alignment horizontal="center" vertical="center" shrinkToFit="1"/>
    </xf>
    <xf numFmtId="0" fontId="3" fillId="16" borderId="0" xfId="0" applyFont="1" applyFill="1" applyAlignment="1">
      <alignment vertical="center"/>
    </xf>
    <xf numFmtId="49" fontId="4" fillId="16" borderId="0" xfId="0" applyNumberFormat="1" applyFont="1" applyFill="1" applyAlignment="1">
      <alignment shrinkToFit="1"/>
    </xf>
    <xf numFmtId="0" fontId="11" fillId="16" borderId="0" xfId="0" applyFont="1" applyFill="1" applyAlignment="1">
      <alignment vertical="center" shrinkToFit="1"/>
    </xf>
    <xf numFmtId="0" fontId="23" fillId="16" borderId="0" xfId="0" applyFont="1" applyFill="1" applyAlignment="1">
      <alignment vertical="center"/>
    </xf>
    <xf numFmtId="0" fontId="3" fillId="16" borderId="0" xfId="0" applyFont="1" applyFill="1" applyAlignment="1">
      <alignment vertical="center" wrapText="1"/>
    </xf>
    <xf numFmtId="0" fontId="3" fillId="16" borderId="0" xfId="0" applyFont="1" applyFill="1" applyAlignment="1">
      <alignment vertical="center" shrinkToFit="1"/>
    </xf>
    <xf numFmtId="0" fontId="12" fillId="16" borderId="0" xfId="0" applyFont="1" applyFill="1" applyAlignment="1">
      <alignment shrinkToFit="1"/>
    </xf>
    <xf numFmtId="0" fontId="4" fillId="16" borderId="0" xfId="0" applyFont="1" applyFill="1" applyAlignment="1">
      <alignment horizontal="center" shrinkToFit="1"/>
    </xf>
    <xf numFmtId="0" fontId="4" fillId="16" borderId="0" xfId="0" applyFont="1" applyFill="1" applyAlignment="1">
      <alignment vertical="center" wrapText="1"/>
    </xf>
    <xf numFmtId="49" fontId="18" fillId="16" borderId="0" xfId="0" applyNumberFormat="1" applyFont="1" applyFill="1" applyAlignment="1">
      <alignment horizontal="center" vertical="center" shrinkToFit="1"/>
    </xf>
    <xf numFmtId="0" fontId="21" fillId="16" borderId="0" xfId="0" applyFont="1" applyFill="1" applyAlignment="1">
      <alignment vertical="center" shrinkToFit="1"/>
    </xf>
    <xf numFmtId="0" fontId="23" fillId="16" borderId="0" xfId="0" applyFont="1" applyFill="1" applyAlignment="1">
      <alignment horizontal="distributed" vertical="center"/>
    </xf>
    <xf numFmtId="0" fontId="12" fillId="0" borderId="0" xfId="0" applyFont="1" applyAlignment="1">
      <alignment vertical="center"/>
    </xf>
    <xf numFmtId="0" fontId="16" fillId="16" borderId="0" xfId="0" applyFont="1" applyFill="1" applyAlignment="1">
      <alignment vertical="center"/>
    </xf>
    <xf numFmtId="0" fontId="4" fillId="16" borderId="0" xfId="0" applyFont="1" applyFill="1" applyAlignment="1">
      <alignment vertical="center"/>
    </xf>
    <xf numFmtId="0" fontId="11" fillId="16" borderId="0" xfId="0" applyFont="1" applyFill="1" applyAlignment="1">
      <alignment horizontal="distributed" vertical="center" shrinkToFit="1"/>
    </xf>
    <xf numFmtId="0" fontId="12" fillId="16" borderId="3" xfId="0" applyFont="1" applyFill="1" applyBorder="1" applyAlignment="1">
      <alignment vertical="center" shrinkToFit="1"/>
    </xf>
    <xf numFmtId="0" fontId="24" fillId="16" borderId="0" xfId="0" applyFont="1" applyFill="1" applyAlignment="1">
      <alignment shrinkToFit="1"/>
    </xf>
    <xf numFmtId="0" fontId="17" fillId="16" borderId="0" xfId="0" applyFont="1" applyFill="1" applyAlignment="1">
      <alignment horizontal="center" vertical="center"/>
    </xf>
    <xf numFmtId="0" fontId="36" fillId="16" borderId="0" xfId="0" applyFont="1" applyFill="1" applyAlignment="1">
      <alignment horizontal="distributed" vertical="center"/>
    </xf>
    <xf numFmtId="0" fontId="12" fillId="16" borderId="0" xfId="0" applyFont="1" applyFill="1" applyAlignment="1">
      <alignment horizontal="left" vertical="center" shrinkToFit="1"/>
    </xf>
    <xf numFmtId="0" fontId="12" fillId="16" borderId="0" xfId="0" applyFont="1" applyFill="1" applyAlignment="1">
      <alignment vertical="top" shrinkToFit="1"/>
    </xf>
    <xf numFmtId="0" fontId="12" fillId="16" borderId="0" xfId="0" applyFont="1" applyFill="1" applyAlignment="1" applyProtection="1">
      <alignment horizontal="center" vertical="center" shrinkToFit="1"/>
      <protection locked="0"/>
    </xf>
    <xf numFmtId="0" fontId="18" fillId="16" borderId="0" xfId="0" applyFont="1" applyFill="1" applyAlignment="1">
      <alignment vertical="center" wrapText="1"/>
    </xf>
    <xf numFmtId="0" fontId="12" fillId="16" borderId="34" xfId="0" applyFont="1" applyFill="1" applyBorder="1" applyAlignment="1">
      <alignment horizontal="distributed" vertical="center" wrapText="1" shrinkToFit="1"/>
    </xf>
    <xf numFmtId="0" fontId="12" fillId="16" borderId="35" xfId="0" applyFont="1" applyFill="1" applyBorder="1" applyAlignment="1">
      <alignment horizontal="distributed" vertical="center" wrapText="1" shrinkToFit="1"/>
    </xf>
    <xf numFmtId="0" fontId="24" fillId="16" borderId="35" xfId="0" applyFont="1" applyFill="1" applyBorder="1" applyAlignment="1">
      <alignment horizontal="center" vertical="center"/>
    </xf>
    <xf numFmtId="0" fontId="24" fillId="16" borderId="35" xfId="0" applyFont="1" applyFill="1" applyBorder="1" applyAlignment="1">
      <alignment horizontal="center" vertical="center" shrinkToFit="1"/>
    </xf>
    <xf numFmtId="0" fontId="4" fillId="16" borderId="35" xfId="0" applyFont="1" applyFill="1" applyBorder="1" applyAlignment="1">
      <alignment horizontal="center" vertical="center" shrinkToFit="1"/>
    </xf>
    <xf numFmtId="0" fontId="19" fillId="16" borderId="35" xfId="0" applyFont="1" applyFill="1" applyBorder="1" applyAlignment="1">
      <alignment horizontal="right" vertical="center" shrinkToFit="1"/>
    </xf>
    <xf numFmtId="0" fontId="19" fillId="16" borderId="35" xfId="0" applyFont="1" applyFill="1" applyBorder="1" applyAlignment="1">
      <alignment shrinkToFit="1"/>
    </xf>
    <xf numFmtId="0" fontId="19" fillId="16" borderId="35" xfId="0" applyFont="1" applyFill="1" applyBorder="1" applyAlignment="1">
      <alignment horizontal="center" shrinkToFit="1"/>
    </xf>
    <xf numFmtId="0" fontId="19" fillId="16" borderId="35" xfId="0" applyFont="1" applyFill="1" applyBorder="1" applyAlignment="1">
      <alignment horizontal="right" shrinkToFit="1"/>
    </xf>
    <xf numFmtId="0" fontId="19" fillId="16" borderId="35" xfId="0" applyFont="1" applyFill="1" applyBorder="1" applyAlignment="1">
      <alignment horizontal="left" shrinkToFit="1"/>
    </xf>
    <xf numFmtId="0" fontId="19" fillId="16" borderId="36" xfId="0" applyFont="1" applyFill="1" applyBorder="1" applyAlignment="1">
      <alignment shrinkToFit="1"/>
    </xf>
    <xf numFmtId="0" fontId="12" fillId="16" borderId="37" xfId="0" applyFont="1" applyFill="1" applyBorder="1" applyAlignment="1">
      <alignment horizontal="distributed" vertical="center" wrapText="1" shrinkToFit="1"/>
    </xf>
    <xf numFmtId="0" fontId="19" fillId="16" borderId="38" xfId="0" applyFont="1" applyFill="1" applyBorder="1" applyAlignment="1">
      <alignment shrinkToFit="1"/>
    </xf>
    <xf numFmtId="0" fontId="12" fillId="16" borderId="37" xfId="0" applyFont="1" applyFill="1" applyBorder="1" applyAlignment="1">
      <alignment horizontal="distributed" wrapText="1" shrinkToFit="1"/>
    </xf>
    <xf numFmtId="0" fontId="12" fillId="16" borderId="0" xfId="0" applyFont="1" applyFill="1" applyAlignment="1">
      <alignment horizontal="distributed" shrinkToFit="1"/>
    </xf>
    <xf numFmtId="0" fontId="24" fillId="16" borderId="0" xfId="0" applyFont="1" applyFill="1" applyAlignment="1">
      <alignment horizontal="center"/>
    </xf>
    <xf numFmtId="0" fontId="24" fillId="16" borderId="0" xfId="0" applyFont="1" applyFill="1" applyAlignment="1">
      <alignment horizontal="center" shrinkToFit="1"/>
    </xf>
    <xf numFmtId="0" fontId="19" fillId="16" borderId="0" xfId="0" applyFont="1" applyFill="1"/>
    <xf numFmtId="0" fontId="24" fillId="16" borderId="0" xfId="0" applyFont="1" applyFill="1"/>
    <xf numFmtId="0" fontId="12" fillId="16" borderId="39" xfId="0" applyFont="1" applyFill="1" applyBorder="1" applyAlignment="1">
      <alignment horizontal="distributed" vertical="center" wrapText="1" shrinkToFit="1"/>
    </xf>
    <xf numFmtId="0" fontId="12" fillId="16" borderId="40" xfId="0" applyFont="1" applyFill="1" applyBorder="1" applyAlignment="1">
      <alignment horizontal="distributed" vertical="center" wrapText="1" shrinkToFit="1"/>
    </xf>
    <xf numFmtId="0" fontId="24" fillId="16" borderId="40" xfId="0" applyFont="1" applyFill="1" applyBorder="1" applyAlignment="1">
      <alignment horizontal="center" vertical="center"/>
    </xf>
    <xf numFmtId="0" fontId="10" fillId="16" borderId="40" xfId="0" applyFont="1" applyFill="1" applyBorder="1" applyAlignment="1">
      <alignment horizontal="center" vertical="center" shrinkToFit="1"/>
    </xf>
    <xf numFmtId="0" fontId="4" fillId="16" borderId="40" xfId="0" applyFont="1" applyFill="1" applyBorder="1" applyAlignment="1">
      <alignment horizontal="center" vertical="center" shrinkToFit="1"/>
    </xf>
    <xf numFmtId="0" fontId="4" fillId="16" borderId="40" xfId="0" applyFont="1" applyFill="1" applyBorder="1" applyAlignment="1">
      <alignment vertical="center" shrinkToFit="1"/>
    </xf>
    <xf numFmtId="0" fontId="24" fillId="16" borderId="40" xfId="0" applyFont="1" applyFill="1" applyBorder="1" applyAlignment="1">
      <alignment vertical="center"/>
    </xf>
    <xf numFmtId="0" fontId="4" fillId="16" borderId="40" xfId="0" applyFont="1" applyFill="1" applyBorder="1"/>
    <xf numFmtId="0" fontId="19" fillId="16" borderId="40" xfId="0" applyFont="1" applyFill="1" applyBorder="1" applyAlignment="1">
      <alignment shrinkToFit="1"/>
    </xf>
    <xf numFmtId="0" fontId="19" fillId="16" borderId="41" xfId="0" applyFont="1" applyFill="1" applyBorder="1" applyAlignment="1">
      <alignment shrinkToFit="1"/>
    </xf>
    <xf numFmtId="49" fontId="12" fillId="0" borderId="0" xfId="0" applyNumberFormat="1" applyFont="1" applyAlignment="1">
      <alignment vertical="center"/>
    </xf>
    <xf numFmtId="49" fontId="0" fillId="0" borderId="16" xfId="0" applyNumberFormat="1" applyBorder="1" applyAlignment="1" applyProtection="1">
      <alignment vertical="center" shrinkToFit="1"/>
      <protection locked="0"/>
    </xf>
    <xf numFmtId="49" fontId="0" fillId="0" borderId="17" xfId="0" applyNumberFormat="1" applyBorder="1" applyAlignment="1" applyProtection="1">
      <alignment vertical="center" shrinkToFit="1"/>
      <protection locked="0"/>
    </xf>
    <xf numFmtId="0" fontId="61" fillId="3" borderId="81" xfId="0" applyFont="1" applyFill="1" applyBorder="1" applyAlignment="1">
      <alignment horizontal="center" vertical="center" shrinkToFit="1"/>
    </xf>
    <xf numFmtId="49" fontId="4" fillId="16" borderId="0" xfId="0" applyNumberFormat="1" applyFont="1" applyFill="1" applyAlignment="1">
      <alignment horizontal="center" vertical="center" shrinkToFit="1"/>
    </xf>
    <xf numFmtId="0" fontId="37" fillId="4" borderId="42" xfId="0" applyFont="1" applyFill="1" applyBorder="1" applyAlignment="1">
      <alignment horizontal="center" vertical="center"/>
    </xf>
    <xf numFmtId="0" fontId="18" fillId="16" borderId="0" xfId="1" applyFont="1" applyFill="1" applyAlignment="1">
      <alignment horizontal="center" shrinkToFit="1"/>
    </xf>
    <xf numFmtId="0" fontId="24" fillId="16" borderId="0" xfId="1" applyFont="1" applyFill="1" applyAlignment="1">
      <alignment horizontal="center" shrinkToFit="1"/>
    </xf>
    <xf numFmtId="0" fontId="19" fillId="16" borderId="0" xfId="1" applyFont="1" applyFill="1" applyAlignment="1">
      <alignment horizontal="center" vertical="center"/>
    </xf>
    <xf numFmtId="0" fontId="19" fillId="16" borderId="0" xfId="1" applyFont="1" applyFill="1" applyAlignment="1">
      <alignment horizontal="center"/>
    </xf>
    <xf numFmtId="0" fontId="12" fillId="16" borderId="0" xfId="1" applyFont="1" applyFill="1" applyAlignment="1">
      <alignment horizontal="distributed" vertical="center" shrinkToFit="1"/>
    </xf>
    <xf numFmtId="0" fontId="19" fillId="16" borderId="0" xfId="1" applyFont="1" applyFill="1" applyAlignment="1">
      <alignment horizontal="center" shrinkToFit="1"/>
    </xf>
    <xf numFmtId="0" fontId="19" fillId="16" borderId="0" xfId="1" applyFont="1" applyFill="1" applyAlignment="1">
      <alignment horizontal="center" vertical="center" shrinkToFit="1"/>
    </xf>
    <xf numFmtId="0" fontId="12" fillId="16" borderId="0" xfId="1" applyFont="1" applyFill="1" applyAlignment="1">
      <alignment horizontal="left" vertical="center" shrinkToFit="1"/>
    </xf>
    <xf numFmtId="0" fontId="41" fillId="16" borderId="0" xfId="1" applyFont="1" applyFill="1" applyAlignment="1">
      <alignment vertical="top"/>
    </xf>
    <xf numFmtId="0" fontId="11" fillId="16" borderId="0" xfId="1" applyFont="1" applyFill="1" applyAlignment="1">
      <alignment horizontal="center" vertical="center" shrinkToFit="1"/>
    </xf>
    <xf numFmtId="49" fontId="1" fillId="16" borderId="0" xfId="0" applyNumberFormat="1" applyFont="1" applyFill="1"/>
    <xf numFmtId="49" fontId="12" fillId="16" borderId="0" xfId="0" applyNumberFormat="1" applyFont="1" applyFill="1"/>
    <xf numFmtId="49" fontId="34" fillId="16" borderId="0" xfId="0" applyNumberFormat="1" applyFont="1" applyFill="1" applyAlignment="1">
      <alignment horizontal="center" vertical="center"/>
    </xf>
    <xf numFmtId="49" fontId="12" fillId="16" borderId="0" xfId="0" applyNumberFormat="1" applyFont="1" applyFill="1" applyAlignment="1">
      <alignment shrinkToFit="1"/>
    </xf>
    <xf numFmtId="0" fontId="13" fillId="16" borderId="0" xfId="1" applyFont="1" applyFill="1" applyAlignment="1">
      <alignment vertical="center" shrinkToFit="1"/>
    </xf>
    <xf numFmtId="0" fontId="4" fillId="16" borderId="0" xfId="0" applyFont="1" applyFill="1" applyAlignment="1">
      <alignment horizontal="right" vertical="top" shrinkToFit="1"/>
    </xf>
    <xf numFmtId="49" fontId="4" fillId="16" borderId="0" xfId="0" applyNumberFormat="1" applyFont="1" applyFill="1"/>
    <xf numFmtId="49" fontId="10" fillId="16" borderId="0" xfId="0" applyNumberFormat="1" applyFont="1" applyFill="1"/>
    <xf numFmtId="49" fontId="1" fillId="16" borderId="0" xfId="0" applyNumberFormat="1" applyFont="1" applyFill="1" applyAlignment="1">
      <alignment vertical="center"/>
    </xf>
    <xf numFmtId="49" fontId="12" fillId="16" borderId="0" xfId="0" applyNumberFormat="1" applyFont="1" applyFill="1" applyAlignment="1">
      <alignment vertical="center"/>
    </xf>
    <xf numFmtId="49" fontId="4" fillId="16" borderId="0" xfId="0" applyNumberFormat="1" applyFont="1" applyFill="1" applyAlignment="1">
      <alignment vertical="center" shrinkToFit="1"/>
    </xf>
    <xf numFmtId="49" fontId="4" fillId="16" borderId="0" xfId="0" applyNumberFormat="1" applyFont="1" applyFill="1" applyAlignment="1">
      <alignment horizontal="right" vertical="center" shrinkToFit="1"/>
    </xf>
    <xf numFmtId="49" fontId="12" fillId="3" borderId="0" xfId="0" applyNumberFormat="1" applyFont="1" applyFill="1" applyAlignment="1">
      <alignment horizontal="center" vertical="center"/>
    </xf>
    <xf numFmtId="49" fontId="4" fillId="16" borderId="0" xfId="0" applyNumberFormat="1" applyFont="1" applyFill="1" applyAlignment="1">
      <alignment vertical="center"/>
    </xf>
    <xf numFmtId="49" fontId="10" fillId="16" borderId="0" xfId="0" applyNumberFormat="1" applyFont="1" applyFill="1" applyAlignment="1">
      <alignment vertical="center"/>
    </xf>
    <xf numFmtId="0" fontId="20" fillId="16" borderId="0" xfId="0" applyFont="1" applyFill="1"/>
    <xf numFmtId="0" fontId="20" fillId="16" borderId="0" xfId="0" applyFont="1" applyFill="1" applyAlignment="1">
      <alignment vertical="top"/>
    </xf>
    <xf numFmtId="0" fontId="40" fillId="17" borderId="0" xfId="0" applyFont="1" applyFill="1" applyAlignment="1">
      <alignment horizontal="center" vertical="center" shrinkToFit="1"/>
    </xf>
    <xf numFmtId="0" fontId="0" fillId="17" borderId="0" xfId="0" applyFill="1" applyAlignment="1">
      <alignment horizontal="center" vertical="center"/>
    </xf>
    <xf numFmtId="49" fontId="0" fillId="17" borderId="0" xfId="0" applyNumberFormat="1" applyFill="1" applyAlignment="1">
      <alignment horizontal="center" vertical="center"/>
    </xf>
    <xf numFmtId="49" fontId="40" fillId="17" borderId="0" xfId="0" applyNumberFormat="1" applyFont="1" applyFill="1" applyAlignment="1">
      <alignment horizontal="center" vertical="center"/>
    </xf>
    <xf numFmtId="49" fontId="62" fillId="2" borderId="0" xfId="0" applyNumberFormat="1" applyFont="1" applyFill="1" applyAlignment="1">
      <alignment vertical="center"/>
    </xf>
    <xf numFmtId="14" fontId="40" fillId="16" borderId="0" xfId="0" applyNumberFormat="1" applyFont="1" applyFill="1" applyAlignment="1">
      <alignment horizontal="center" vertical="center"/>
    </xf>
    <xf numFmtId="14" fontId="40" fillId="0" borderId="0" xfId="0" applyNumberFormat="1" applyFont="1" applyAlignment="1">
      <alignment horizontal="center" vertical="center"/>
    </xf>
    <xf numFmtId="14" fontId="41" fillId="0" borderId="0" xfId="0" applyNumberFormat="1" applyFont="1" applyAlignment="1">
      <alignment horizontal="center" vertical="center"/>
    </xf>
    <xf numFmtId="0" fontId="12" fillId="18" borderId="0" xfId="0" applyFont="1" applyFill="1"/>
    <xf numFmtId="0" fontId="20" fillId="17" borderId="0" xfId="0" applyFont="1" applyFill="1" applyAlignment="1">
      <alignment horizontal="center" vertical="center"/>
    </xf>
    <xf numFmtId="0" fontId="21" fillId="16" borderId="0" xfId="0" applyFont="1" applyFill="1" applyAlignment="1">
      <alignment horizontal="center" vertical="center"/>
    </xf>
    <xf numFmtId="0" fontId="58" fillId="16" borderId="0" xfId="0" applyFont="1" applyFill="1" applyAlignment="1">
      <alignment horizontal="center" vertical="center" shrinkToFit="1"/>
    </xf>
    <xf numFmtId="0" fontId="33" fillId="16" borderId="0" xfId="0" applyFont="1" applyFill="1" applyAlignment="1">
      <alignment horizontal="center" vertical="center" shrinkToFit="1"/>
    </xf>
    <xf numFmtId="0" fontId="33" fillId="16" borderId="0" xfId="0" applyFont="1" applyFill="1" applyAlignment="1">
      <alignment horizontal="center" vertical="center"/>
    </xf>
    <xf numFmtId="0" fontId="33" fillId="16" borderId="0" xfId="0" applyFont="1" applyFill="1" applyAlignment="1">
      <alignment vertical="center" shrinkToFit="1"/>
    </xf>
    <xf numFmtId="0" fontId="33" fillId="16" borderId="0" xfId="0" applyFont="1" applyFill="1" applyAlignment="1">
      <alignment vertical="center"/>
    </xf>
    <xf numFmtId="0" fontId="33" fillId="16" borderId="0" xfId="1" applyFont="1" applyFill="1" applyAlignment="1">
      <alignment vertical="center" shrinkToFit="1"/>
    </xf>
    <xf numFmtId="0" fontId="33" fillId="16" borderId="0" xfId="0" applyFont="1" applyFill="1" applyAlignment="1">
      <alignment horizontal="left" vertical="center" shrinkToFit="1"/>
    </xf>
    <xf numFmtId="0" fontId="33" fillId="16" borderId="0" xfId="0" applyFont="1" applyFill="1" applyAlignment="1">
      <alignment horizontal="right" vertical="center" shrinkToFit="1"/>
    </xf>
    <xf numFmtId="49" fontId="15" fillId="16" borderId="0" xfId="0" applyNumberFormat="1" applyFont="1" applyFill="1" applyAlignment="1">
      <alignment horizontal="center" vertical="center"/>
    </xf>
    <xf numFmtId="49" fontId="12" fillId="16" borderId="0" xfId="0" applyNumberFormat="1" applyFont="1" applyFill="1" applyAlignment="1">
      <alignment horizontal="center" vertical="center"/>
    </xf>
    <xf numFmtId="0" fontId="19" fillId="0" borderId="0" xfId="0" applyFont="1" applyAlignment="1">
      <alignment horizontal="distributed" vertical="center"/>
    </xf>
    <xf numFmtId="0" fontId="29" fillId="16" borderId="0" xfId="0" applyFont="1" applyFill="1" applyAlignment="1">
      <alignment vertical="center" shrinkToFit="1"/>
    </xf>
    <xf numFmtId="0" fontId="3" fillId="0" borderId="0" xfId="0" applyFont="1" applyAlignment="1">
      <alignment horizontal="distributed" vertical="center"/>
    </xf>
    <xf numFmtId="0" fontId="3" fillId="16" borderId="0" xfId="0" applyFont="1" applyFill="1" applyAlignment="1">
      <alignment horizontal="distributed" vertical="center"/>
    </xf>
    <xf numFmtId="49" fontId="33" fillId="2" borderId="0" xfId="0" applyNumberFormat="1" applyFont="1" applyFill="1" applyAlignment="1">
      <alignment horizontal="center" vertical="center" shrinkToFit="1"/>
    </xf>
    <xf numFmtId="0" fontId="33" fillId="2" borderId="0" xfId="0" applyFont="1" applyFill="1" applyAlignment="1">
      <alignment horizontal="center" vertical="center" shrinkToFit="1"/>
    </xf>
    <xf numFmtId="0" fontId="33" fillId="2" borderId="0" xfId="0" applyFont="1" applyFill="1" applyAlignment="1">
      <alignment horizontal="right" vertical="center" shrinkToFit="1"/>
    </xf>
    <xf numFmtId="0" fontId="3" fillId="16" borderId="0" xfId="0" applyFont="1" applyFill="1" applyAlignment="1">
      <alignment horizontal="distributed" vertical="center" wrapText="1"/>
    </xf>
    <xf numFmtId="0" fontId="3" fillId="16" borderId="0" xfId="0" applyFont="1" applyFill="1" applyAlignment="1">
      <alignment horizontal="center" vertical="center" wrapText="1"/>
    </xf>
    <xf numFmtId="49" fontId="9" fillId="2" borderId="0" xfId="0" applyNumberFormat="1" applyFont="1" applyFill="1" applyAlignment="1">
      <alignment vertical="center" wrapText="1"/>
    </xf>
    <xf numFmtId="49" fontId="1" fillId="2" borderId="0" xfId="0" applyNumberFormat="1" applyFont="1" applyFill="1" applyAlignment="1">
      <alignment vertical="center"/>
    </xf>
    <xf numFmtId="0" fontId="0" fillId="19" borderId="0" xfId="0" applyFill="1" applyAlignment="1">
      <alignment horizontal="left" indent="1"/>
    </xf>
    <xf numFmtId="0" fontId="0" fillId="19" borderId="0" xfId="0" applyFill="1"/>
    <xf numFmtId="49" fontId="20" fillId="19" borderId="0" xfId="0" applyNumberFormat="1" applyFont="1" applyFill="1" applyAlignment="1">
      <alignment vertical="center"/>
    </xf>
    <xf numFmtId="0" fontId="20" fillId="19" borderId="0" xfId="0" applyFont="1" applyFill="1" applyAlignment="1">
      <alignment vertical="center"/>
    </xf>
    <xf numFmtId="0" fontId="4" fillId="19" borderId="0" xfId="0" applyFont="1" applyFill="1"/>
    <xf numFmtId="49" fontId="48" fillId="19" borderId="0" xfId="0" applyNumberFormat="1" applyFont="1" applyFill="1" applyAlignment="1">
      <alignment vertical="center"/>
    </xf>
    <xf numFmtId="0" fontId="10" fillId="19" borderId="0" xfId="0" applyFont="1" applyFill="1"/>
    <xf numFmtId="0" fontId="0" fillId="19" borderId="0" xfId="0" applyFill="1" applyAlignment="1">
      <alignment vertical="top"/>
    </xf>
    <xf numFmtId="0" fontId="0" fillId="19" borderId="0" xfId="0" applyFill="1" applyAlignment="1">
      <alignment horizontal="left" vertical="top" indent="1"/>
    </xf>
    <xf numFmtId="0" fontId="20" fillId="19" borderId="0" xfId="0" applyFont="1" applyFill="1" applyAlignment="1">
      <alignment horizontal="left" indent="1"/>
    </xf>
    <xf numFmtId="0" fontId="20" fillId="19" borderId="0" xfId="0" applyFont="1" applyFill="1"/>
    <xf numFmtId="0" fontId="20" fillId="19" borderId="0" xfId="0" applyFont="1" applyFill="1" applyAlignment="1">
      <alignment horizontal="left" vertical="top" indent="1"/>
    </xf>
    <xf numFmtId="0" fontId="20" fillId="19" borderId="0" xfId="0" applyFont="1" applyFill="1" applyAlignment="1">
      <alignment vertical="top"/>
    </xf>
    <xf numFmtId="0" fontId="59" fillId="19" borderId="0" xfId="0" applyFont="1" applyFill="1" applyAlignment="1">
      <alignment horizontal="left" vertical="top" indent="1"/>
    </xf>
    <xf numFmtId="0" fontId="59" fillId="19" borderId="0" xfId="0" applyFont="1" applyFill="1" applyAlignment="1">
      <alignment vertical="top"/>
    </xf>
    <xf numFmtId="49" fontId="37" fillId="4" borderId="43" xfId="0" applyNumberFormat="1" applyFont="1" applyFill="1" applyBorder="1" applyAlignment="1">
      <alignment horizontal="center" vertical="center"/>
    </xf>
    <xf numFmtId="49" fontId="37" fillId="4" borderId="11" xfId="0" applyNumberFormat="1" applyFont="1" applyFill="1" applyBorder="1" applyAlignment="1">
      <alignment horizontal="center" vertical="center"/>
    </xf>
    <xf numFmtId="49" fontId="37" fillId="4" borderId="18" xfId="0" applyNumberFormat="1" applyFont="1" applyFill="1" applyBorder="1" applyAlignment="1">
      <alignment horizontal="center" vertical="center"/>
    </xf>
    <xf numFmtId="49" fontId="9" fillId="2" borderId="0" xfId="0" applyNumberFormat="1" applyFont="1" applyFill="1" applyAlignment="1">
      <alignment vertical="center" wrapText="1"/>
    </xf>
    <xf numFmtId="49" fontId="1" fillId="2" borderId="0" xfId="0" applyNumberFormat="1" applyFont="1" applyFill="1" applyAlignment="1">
      <alignment vertical="center"/>
    </xf>
    <xf numFmtId="49" fontId="41" fillId="3" borderId="0" xfId="0" applyNumberFormat="1" applyFont="1" applyFill="1" applyAlignment="1">
      <alignment vertical="center" wrapText="1"/>
    </xf>
    <xf numFmtId="49" fontId="42" fillId="3" borderId="0" xfId="0" applyNumberFormat="1" applyFont="1" applyFill="1" applyAlignment="1">
      <alignment vertical="center"/>
    </xf>
    <xf numFmtId="49" fontId="0" fillId="0" borderId="15"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49" fontId="40" fillId="3" borderId="0" xfId="0" applyNumberFormat="1" applyFont="1" applyFill="1" applyAlignment="1">
      <alignment vertical="center" wrapText="1"/>
    </xf>
    <xf numFmtId="49" fontId="44" fillId="5" borderId="16" xfId="0" applyNumberFormat="1"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49" fontId="44" fillId="5" borderId="15" xfId="0" applyNumberFormat="1" applyFont="1" applyFill="1" applyBorder="1" applyAlignment="1">
      <alignment horizontal="center" vertical="center"/>
    </xf>
    <xf numFmtId="49" fontId="45" fillId="4" borderId="44" xfId="0" applyNumberFormat="1" applyFont="1" applyFill="1" applyBorder="1" applyAlignment="1">
      <alignment horizontal="center" vertical="center"/>
    </xf>
    <xf numFmtId="49" fontId="45" fillId="4" borderId="45" xfId="0" applyNumberFormat="1" applyFont="1" applyFill="1" applyBorder="1" applyAlignment="1">
      <alignment horizontal="center" vertical="center"/>
    </xf>
    <xf numFmtId="49" fontId="45" fillId="4" borderId="14" xfId="0" applyNumberFormat="1" applyFont="1" applyFill="1" applyBorder="1" applyAlignment="1">
      <alignment horizontal="center" vertical="center"/>
    </xf>
    <xf numFmtId="49" fontId="44" fillId="5" borderId="11" xfId="0" applyNumberFormat="1" applyFont="1" applyFill="1" applyBorder="1" applyAlignment="1">
      <alignment horizontal="center" vertical="center"/>
    </xf>
    <xf numFmtId="49" fontId="44" fillId="0" borderId="15" xfId="0" applyNumberFormat="1" applyFont="1" applyBorder="1" applyAlignment="1" applyProtection="1">
      <alignment horizontal="center" vertical="center"/>
      <protection locked="0"/>
    </xf>
    <xf numFmtId="49" fontId="44" fillId="0" borderId="16" xfId="0" applyNumberFormat="1" applyFont="1" applyBorder="1" applyAlignment="1" applyProtection="1">
      <alignment horizontal="center" vertical="center"/>
      <protection locked="0"/>
    </xf>
    <xf numFmtId="49" fontId="44" fillId="0" borderId="17" xfId="0" applyNumberFormat="1" applyFont="1" applyBorder="1" applyAlignment="1" applyProtection="1">
      <alignment horizontal="center" vertical="center"/>
      <protection locked="0"/>
    </xf>
    <xf numFmtId="49" fontId="45" fillId="15" borderId="46" xfId="0" applyNumberFormat="1" applyFont="1" applyFill="1" applyBorder="1" applyAlignment="1">
      <alignment horizontal="center" vertical="center"/>
    </xf>
    <xf numFmtId="49" fontId="45" fillId="15" borderId="47" xfId="0" applyNumberFormat="1" applyFont="1" applyFill="1" applyBorder="1" applyAlignment="1">
      <alignment horizontal="center" vertical="center"/>
    </xf>
    <xf numFmtId="0" fontId="40" fillId="17" borderId="0" xfId="0" applyFont="1" applyFill="1" applyAlignment="1">
      <alignment horizontal="center" vertical="center" shrinkToFit="1"/>
    </xf>
    <xf numFmtId="0" fontId="19" fillId="0" borderId="0" xfId="1" applyFont="1" applyAlignment="1">
      <alignment horizontal="center" vertical="center"/>
    </xf>
    <xf numFmtId="49" fontId="18" fillId="16" borderId="4" xfId="0" applyNumberFormat="1" applyFont="1" applyFill="1" applyBorder="1" applyAlignment="1">
      <alignment shrinkToFit="1"/>
    </xf>
    <xf numFmtId="49" fontId="18" fillId="16" borderId="3" xfId="0" applyNumberFormat="1" applyFont="1" applyFill="1" applyBorder="1" applyAlignment="1">
      <alignment shrinkToFit="1"/>
    </xf>
    <xf numFmtId="49" fontId="12" fillId="16" borderId="4" xfId="0" applyNumberFormat="1" applyFont="1" applyFill="1" applyBorder="1" applyAlignment="1" applyProtection="1">
      <alignment horizontal="center" shrinkToFit="1"/>
      <protection locked="0"/>
    </xf>
    <xf numFmtId="49" fontId="12" fillId="16" borderId="3" xfId="0" applyNumberFormat="1" applyFont="1" applyFill="1" applyBorder="1" applyAlignment="1" applyProtection="1">
      <alignment horizontal="center" shrinkToFit="1"/>
      <protection locked="0"/>
    </xf>
    <xf numFmtId="49" fontId="18" fillId="16" borderId="0" xfId="0" applyNumberFormat="1" applyFont="1" applyFill="1" applyAlignment="1">
      <alignment shrinkToFit="1"/>
    </xf>
    <xf numFmtId="0" fontId="18" fillId="2" borderId="51" xfId="1" applyFont="1" applyFill="1" applyBorder="1" applyAlignment="1" applyProtection="1">
      <alignment vertical="center" wrapText="1" shrinkToFit="1"/>
      <protection locked="0"/>
    </xf>
    <xf numFmtId="0" fontId="18" fillId="2" borderId="52" xfId="1" applyFont="1" applyFill="1" applyBorder="1" applyAlignment="1" applyProtection="1">
      <alignment vertical="center" wrapText="1" shrinkToFit="1"/>
      <protection locked="0"/>
    </xf>
    <xf numFmtId="0" fontId="18" fillId="2" borderId="53" xfId="1" applyFont="1" applyFill="1" applyBorder="1" applyAlignment="1" applyProtection="1">
      <alignment vertical="center" wrapText="1" shrinkToFit="1"/>
      <protection locked="0"/>
    </xf>
    <xf numFmtId="0" fontId="15" fillId="2" borderId="48" xfId="1" applyFont="1" applyFill="1" applyBorder="1" applyAlignment="1">
      <alignment horizontal="center" shrinkToFit="1"/>
    </xf>
    <xf numFmtId="0" fontId="15" fillId="2" borderId="49" xfId="1" applyFont="1" applyFill="1" applyBorder="1" applyAlignment="1">
      <alignment horizontal="center" shrinkToFit="1"/>
    </xf>
    <xf numFmtId="0" fontId="15" fillId="2" borderId="50" xfId="1" applyFont="1" applyFill="1" applyBorder="1" applyAlignment="1">
      <alignment horizontal="center" shrinkToFit="1"/>
    </xf>
    <xf numFmtId="0" fontId="11" fillId="2" borderId="44" xfId="1" applyFont="1" applyFill="1" applyBorder="1" applyAlignment="1" applyProtection="1">
      <alignment horizontal="center" vertical="center" shrinkToFit="1"/>
      <protection locked="0"/>
    </xf>
    <xf numFmtId="0" fontId="11" fillId="2" borderId="45"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8" fillId="16" borderId="0" xfId="1" applyFont="1" applyFill="1" applyAlignment="1">
      <alignment vertical="center" shrinkToFit="1"/>
    </xf>
    <xf numFmtId="0" fontId="15" fillId="0" borderId="44" xfId="1" applyFont="1" applyBorder="1" applyAlignment="1" applyProtection="1">
      <alignment horizontal="center" vertical="center" shrinkToFit="1"/>
      <protection locked="0"/>
    </xf>
    <xf numFmtId="0" fontId="15" fillId="0" borderId="45" xfId="1" applyFont="1" applyBorder="1" applyAlignment="1" applyProtection="1">
      <alignment horizontal="center" vertical="center" shrinkToFit="1"/>
      <protection locked="0"/>
    </xf>
    <xf numFmtId="0" fontId="15" fillId="0" borderId="45" xfId="1" applyFont="1" applyBorder="1" applyAlignment="1">
      <alignment horizontal="center" vertical="center" shrinkToFit="1"/>
    </xf>
    <xf numFmtId="0" fontId="12" fillId="16" borderId="44" xfId="1" applyFont="1" applyFill="1" applyBorder="1" applyAlignment="1">
      <alignment horizontal="center" vertical="center" shrinkToFit="1"/>
    </xf>
    <xf numFmtId="0" fontId="12" fillId="16" borderId="45" xfId="1" applyFont="1" applyFill="1" applyBorder="1" applyAlignment="1">
      <alignment horizontal="center" vertical="center" shrinkToFit="1"/>
    </xf>
    <xf numFmtId="0" fontId="12" fillId="16" borderId="14" xfId="1" applyFont="1" applyFill="1" applyBorder="1" applyAlignment="1">
      <alignment horizontal="center" vertical="center" shrinkToFit="1"/>
    </xf>
    <xf numFmtId="0" fontId="15" fillId="16" borderId="0" xfId="1" applyFont="1" applyFill="1" applyAlignment="1">
      <alignment horizontal="center" vertical="center" shrinkToFit="1"/>
    </xf>
    <xf numFmtId="0" fontId="15" fillId="2" borderId="0" xfId="1" applyFont="1" applyFill="1" applyAlignment="1">
      <alignment vertical="center" shrinkToFit="1"/>
    </xf>
    <xf numFmtId="0" fontId="4" fillId="2" borderId="10" xfId="1" applyFill="1" applyBorder="1" applyAlignment="1" applyProtection="1">
      <alignment horizontal="center" vertical="center" shrinkToFit="1"/>
      <protection locked="0"/>
    </xf>
    <xf numFmtId="0" fontId="4" fillId="2" borderId="4" xfId="1" applyFill="1" applyBorder="1" applyAlignment="1" applyProtection="1">
      <alignment horizontal="center" vertical="center" shrinkToFit="1"/>
      <protection locked="0"/>
    </xf>
    <xf numFmtId="0" fontId="4" fillId="2" borderId="5" xfId="1" applyFill="1" applyBorder="1" applyAlignment="1" applyProtection="1">
      <alignment horizontal="center" vertical="center" shrinkToFit="1"/>
      <protection locked="0"/>
    </xf>
    <xf numFmtId="0" fontId="4" fillId="2" borderId="18" xfId="1" applyFill="1" applyBorder="1" applyAlignment="1" applyProtection="1">
      <alignment horizontal="center" vertical="center" shrinkToFit="1"/>
      <protection locked="0"/>
    </xf>
    <xf numFmtId="0" fontId="4" fillId="2" borderId="3" xfId="1" applyFill="1" applyBorder="1" applyAlignment="1" applyProtection="1">
      <alignment horizontal="center" vertical="center" shrinkToFit="1"/>
      <protection locked="0"/>
    </xf>
    <xf numFmtId="0" fontId="4" fillId="2" borderId="7" xfId="1" applyFill="1" applyBorder="1" applyAlignment="1" applyProtection="1">
      <alignment horizontal="center" vertical="center" shrinkToFit="1"/>
      <protection locked="0"/>
    </xf>
    <xf numFmtId="0" fontId="47" fillId="16" borderId="0" xfId="0" applyFont="1" applyFill="1" applyAlignment="1">
      <alignment vertical="center" shrinkToFit="1"/>
    </xf>
    <xf numFmtId="0" fontId="17" fillId="16" borderId="0" xfId="0" applyFont="1" applyFill="1" applyAlignment="1">
      <alignment horizontal="center" vertical="center" shrinkToFit="1"/>
    </xf>
    <xf numFmtId="0" fontId="18" fillId="16" borderId="0" xfId="1" applyFont="1" applyFill="1" applyAlignment="1">
      <alignment shrinkToFit="1"/>
    </xf>
    <xf numFmtId="0" fontId="47" fillId="16" borderId="3" xfId="0" applyFont="1" applyFill="1" applyBorder="1" applyAlignment="1">
      <alignment vertical="center" shrinkToFit="1"/>
    </xf>
    <xf numFmtId="49" fontId="18" fillId="16" borderId="0" xfId="0" applyNumberFormat="1" applyFont="1" applyFill="1" applyAlignment="1">
      <alignment horizontal="center" vertical="top" shrinkToFit="1"/>
    </xf>
    <xf numFmtId="0" fontId="4" fillId="0" borderId="0" xfId="0" applyFont="1" applyAlignment="1" applyProtection="1">
      <alignment horizontal="center" vertical="center" shrinkToFit="1"/>
      <protection locked="0"/>
    </xf>
    <xf numFmtId="0" fontId="24" fillId="16" borderId="0" xfId="1" applyFont="1" applyFill="1" applyAlignment="1">
      <alignment horizontal="center" shrinkToFit="1"/>
    </xf>
    <xf numFmtId="0" fontId="4" fillId="16" borderId="0" xfId="1" applyFill="1" applyAlignment="1">
      <alignment horizontal="center" vertical="center" shrinkToFit="1"/>
    </xf>
    <xf numFmtId="49" fontId="15" fillId="16" borderId="0" xfId="0" applyNumberFormat="1" applyFont="1" applyFill="1" applyAlignment="1">
      <alignment horizontal="center" vertical="center" shrinkToFit="1"/>
    </xf>
    <xf numFmtId="49" fontId="18" fillId="16" borderId="0" xfId="0" applyNumberFormat="1" applyFont="1" applyFill="1" applyAlignment="1">
      <alignment horizontal="center" shrinkToFit="1"/>
    </xf>
    <xf numFmtId="0" fontId="47" fillId="0" borderId="0" xfId="0" applyFont="1" applyAlignment="1">
      <alignment vertical="center" shrinkToFit="1"/>
    </xf>
    <xf numFmtId="0" fontId="15" fillId="0" borderId="0" xfId="1" applyFont="1" applyAlignment="1" applyProtection="1">
      <alignment horizontal="right" vertical="center" shrinkToFit="1"/>
      <protection locked="0"/>
    </xf>
    <xf numFmtId="0" fontId="4" fillId="16" borderId="44" xfId="1" applyFill="1" applyBorder="1" applyAlignment="1" applyProtection="1">
      <alignment horizontal="center" vertical="center" shrinkToFit="1"/>
      <protection locked="0"/>
    </xf>
    <xf numFmtId="0" fontId="4" fillId="16" borderId="45" xfId="1" applyFill="1" applyBorder="1" applyAlignment="1" applyProtection="1">
      <alignment horizontal="center" vertical="center" shrinkToFit="1"/>
      <protection locked="0"/>
    </xf>
    <xf numFmtId="0" fontId="4" fillId="16" borderId="14" xfId="1" applyFill="1" applyBorder="1" applyAlignment="1" applyProtection="1">
      <alignment horizontal="center" vertical="center" shrinkToFit="1"/>
      <protection locked="0"/>
    </xf>
    <xf numFmtId="0" fontId="15" fillId="0" borderId="14" xfId="1" applyFont="1" applyBorder="1" applyAlignment="1" applyProtection="1">
      <alignment horizontal="center" vertical="center" shrinkToFit="1"/>
      <protection locked="0"/>
    </xf>
    <xf numFmtId="0" fontId="18" fillId="2" borderId="45" xfId="1" applyFont="1" applyFill="1" applyBorder="1" applyAlignment="1" applyProtection="1">
      <alignment vertical="center" wrapText="1" shrinkToFit="1"/>
      <protection locked="0"/>
    </xf>
    <xf numFmtId="0" fontId="18" fillId="2" borderId="54" xfId="1" applyFont="1" applyFill="1" applyBorder="1" applyAlignment="1" applyProtection="1">
      <alignment vertical="center" wrapText="1" shrinkToFit="1"/>
      <protection locked="0"/>
    </xf>
    <xf numFmtId="0" fontId="15" fillId="16" borderId="48" xfId="1" applyFont="1" applyFill="1" applyBorder="1" applyAlignment="1">
      <alignment horizontal="center" shrinkToFit="1"/>
    </xf>
    <xf numFmtId="0" fontId="15" fillId="16" borderId="49" xfId="1" applyFont="1" applyFill="1" applyBorder="1" applyAlignment="1">
      <alignment horizontal="center" shrinkToFit="1"/>
    </xf>
    <xf numFmtId="0" fontId="15" fillId="16" borderId="50" xfId="1" applyFont="1" applyFill="1" applyBorder="1" applyAlignment="1">
      <alignment horizontal="center" shrinkToFit="1"/>
    </xf>
    <xf numFmtId="0" fontId="18" fillId="16" borderId="0" xfId="1" applyFont="1" applyFill="1" applyAlignment="1">
      <alignment horizontal="distributed" vertical="center" wrapText="1"/>
    </xf>
    <xf numFmtId="0" fontId="18" fillId="2" borderId="0" xfId="0" applyFont="1" applyFill="1"/>
    <xf numFmtId="0" fontId="18" fillId="2" borderId="14" xfId="1" applyFont="1" applyFill="1" applyBorder="1" applyAlignment="1" applyProtection="1">
      <alignment vertical="center" wrapText="1" shrinkToFit="1"/>
      <protection locked="0"/>
    </xf>
    <xf numFmtId="0" fontId="18" fillId="2" borderId="44" xfId="1" applyFont="1" applyFill="1" applyBorder="1" applyAlignment="1" applyProtection="1">
      <alignment vertical="center" wrapText="1" shrinkToFit="1"/>
      <protection locked="0"/>
    </xf>
    <xf numFmtId="0" fontId="18" fillId="2" borderId="0" xfId="1" applyFont="1" applyFill="1" applyAlignment="1">
      <alignment horizontal="distributed" vertical="center"/>
    </xf>
    <xf numFmtId="0" fontId="18" fillId="16" borderId="0" xfId="1" applyFont="1" applyFill="1" applyAlignment="1">
      <alignment horizontal="center" shrinkToFit="1"/>
    </xf>
    <xf numFmtId="0" fontId="41" fillId="16" borderId="0" xfId="1" applyFont="1" applyFill="1" applyAlignment="1">
      <alignment vertical="top" shrinkToFit="1"/>
    </xf>
    <xf numFmtId="0" fontId="15" fillId="2" borderId="55" xfId="1" applyFont="1" applyFill="1" applyBorder="1" applyAlignment="1">
      <alignment horizontal="center" vertical="center" shrinkToFit="1"/>
    </xf>
    <xf numFmtId="0" fontId="15" fillId="2" borderId="30" xfId="1" applyFont="1" applyFill="1" applyBorder="1" applyAlignment="1">
      <alignment horizontal="center" vertical="center" shrinkToFit="1"/>
    </xf>
    <xf numFmtId="0" fontId="15" fillId="2" borderId="56" xfId="1" applyFont="1" applyFill="1" applyBorder="1" applyAlignment="1">
      <alignment horizontal="center" vertical="center" shrinkToFit="1"/>
    </xf>
    <xf numFmtId="0" fontId="15" fillId="2" borderId="57" xfId="1" applyFont="1" applyFill="1" applyBorder="1" applyAlignment="1">
      <alignment horizontal="center" vertical="center" shrinkToFit="1"/>
    </xf>
    <xf numFmtId="0" fontId="15" fillId="2" borderId="58" xfId="1" applyFont="1" applyFill="1" applyBorder="1" applyAlignment="1">
      <alignment horizontal="center" vertical="center" shrinkToFit="1"/>
    </xf>
    <xf numFmtId="0" fontId="15" fillId="2" borderId="59" xfId="1" applyFont="1" applyFill="1" applyBorder="1" applyAlignment="1">
      <alignment horizontal="center" vertical="center" shrinkToFit="1"/>
    </xf>
    <xf numFmtId="0" fontId="15" fillId="16" borderId="0" xfId="1" applyFont="1" applyFill="1" applyAlignment="1">
      <alignment horizontal="distributed" vertical="center" shrinkToFit="1"/>
    </xf>
    <xf numFmtId="0" fontId="18" fillId="16" borderId="0" xfId="0" applyFont="1" applyFill="1" applyAlignment="1">
      <alignment shrinkToFit="1"/>
    </xf>
    <xf numFmtId="0" fontId="15" fillId="2" borderId="44" xfId="1" applyFont="1" applyFill="1" applyBorder="1" applyAlignment="1">
      <alignment horizontal="center" vertical="center" shrinkToFit="1"/>
    </xf>
    <xf numFmtId="0" fontId="15" fillId="2" borderId="45" xfId="1" applyFont="1" applyFill="1" applyBorder="1" applyAlignment="1">
      <alignment horizontal="center" vertical="center" shrinkToFit="1"/>
    </xf>
    <xf numFmtId="0" fontId="15" fillId="2" borderId="14" xfId="1" applyFont="1" applyFill="1" applyBorder="1" applyAlignment="1">
      <alignment horizontal="center" vertical="center" shrinkToFit="1"/>
    </xf>
    <xf numFmtId="0" fontId="4" fillId="16" borderId="44" xfId="1" applyFill="1" applyBorder="1" applyAlignment="1">
      <alignment horizontal="center" vertical="center" shrinkToFit="1"/>
    </xf>
    <xf numFmtId="0" fontId="4" fillId="16" borderId="45" xfId="1" applyFill="1" applyBorder="1" applyAlignment="1">
      <alignment horizontal="center" vertical="center" shrinkToFit="1"/>
    </xf>
    <xf numFmtId="0" fontId="4" fillId="16" borderId="14" xfId="1" applyFill="1" applyBorder="1" applyAlignment="1">
      <alignment horizontal="center" vertical="center" shrinkToFit="1"/>
    </xf>
    <xf numFmtId="0" fontId="15" fillId="16" borderId="0" xfId="0" applyFont="1" applyFill="1" applyAlignment="1">
      <alignment horizontal="right" shrinkToFit="1"/>
    </xf>
    <xf numFmtId="0" fontId="15" fillId="16" borderId="0" xfId="0" applyFont="1" applyFill="1" applyAlignment="1">
      <alignment horizontal="right" vertical="center" shrinkToFit="1"/>
    </xf>
    <xf numFmtId="0" fontId="12" fillId="2" borderId="10"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5"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5" fillId="2" borderId="0" xfId="1" applyFont="1" applyFill="1" applyAlignment="1">
      <alignment shrinkToFit="1"/>
    </xf>
    <xf numFmtId="0" fontId="15" fillId="2" borderId="0" xfId="1" applyFont="1" applyFill="1" applyAlignment="1">
      <alignment horizontal="right" shrinkToFit="1"/>
    </xf>
    <xf numFmtId="0" fontId="15" fillId="16" borderId="0" xfId="1" applyFont="1" applyFill="1" applyAlignment="1">
      <alignment horizontal="right" vertical="center" shrinkToFit="1"/>
    </xf>
    <xf numFmtId="0" fontId="64" fillId="16" borderId="0" xfId="1" applyFont="1" applyFill="1" applyAlignment="1">
      <alignment vertical="center"/>
    </xf>
    <xf numFmtId="0" fontId="15" fillId="2" borderId="0" xfId="1" applyFont="1" applyFill="1" applyAlignment="1">
      <alignment horizontal="right" vertical="center" shrinkToFit="1"/>
    </xf>
    <xf numFmtId="49" fontId="15" fillId="2" borderId="0" xfId="1" applyNumberFormat="1" applyFont="1" applyFill="1" applyAlignment="1">
      <alignment horizontal="right" vertical="center" shrinkToFit="1"/>
    </xf>
    <xf numFmtId="0" fontId="15" fillId="2" borderId="51" xfId="1" applyFont="1" applyFill="1" applyBorder="1" applyAlignment="1">
      <alignment horizontal="center" vertical="center" shrinkToFit="1"/>
    </xf>
    <xf numFmtId="0" fontId="15" fillId="2" borderId="52" xfId="1" applyFont="1" applyFill="1" applyBorder="1" applyAlignment="1">
      <alignment horizontal="center" vertical="center" shrinkToFit="1"/>
    </xf>
    <xf numFmtId="0" fontId="15" fillId="2" borderId="54" xfId="1" applyFont="1" applyFill="1" applyBorder="1" applyAlignment="1">
      <alignment horizontal="center" vertical="center" shrinkToFit="1"/>
    </xf>
    <xf numFmtId="49" fontId="12" fillId="2" borderId="3" xfId="0" applyNumberFormat="1" applyFont="1" applyFill="1" applyBorder="1" applyAlignment="1" applyProtection="1">
      <alignment horizontal="left" vertical="center" indent="1" shrinkToFit="1"/>
      <protection locked="0"/>
    </xf>
    <xf numFmtId="0" fontId="4" fillId="16" borderId="0" xfId="1" applyFill="1" applyAlignment="1">
      <alignment shrinkToFit="1"/>
    </xf>
    <xf numFmtId="49" fontId="18" fillId="2" borderId="0" xfId="0" applyNumberFormat="1" applyFont="1" applyFill="1" applyAlignment="1">
      <alignment horizontal="right" vertical="center" shrinkToFit="1"/>
    </xf>
    <xf numFmtId="49" fontId="18" fillId="2" borderId="0" xfId="1" applyNumberFormat="1" applyFont="1" applyFill="1" applyAlignment="1">
      <alignment horizontal="right" vertical="center" shrinkToFit="1"/>
    </xf>
    <xf numFmtId="49" fontId="18" fillId="16" borderId="30" xfId="0" applyNumberFormat="1" applyFont="1" applyFill="1" applyBorder="1" applyAlignment="1">
      <alignment shrinkToFit="1"/>
    </xf>
    <xf numFmtId="0" fontId="4" fillId="16" borderId="0" xfId="0" applyFont="1" applyFill="1" applyAlignment="1">
      <alignment horizontal="center" vertical="center" shrinkToFit="1"/>
    </xf>
    <xf numFmtId="0" fontId="18" fillId="2" borderId="0" xfId="1" applyFont="1" applyFill="1" applyAlignment="1">
      <alignment horizontal="distributed" vertical="center" shrinkToFit="1"/>
    </xf>
    <xf numFmtId="0" fontId="63" fillId="20" borderId="0" xfId="0" applyFont="1" applyFill="1" applyAlignment="1">
      <alignment horizontal="left" vertical="center" wrapText="1"/>
    </xf>
    <xf numFmtId="0" fontId="63" fillId="20" borderId="0" xfId="0" applyFont="1" applyFill="1" applyAlignment="1">
      <alignment horizontal="left" vertical="center"/>
    </xf>
    <xf numFmtId="0" fontId="15" fillId="16" borderId="48" xfId="1" applyFont="1" applyFill="1" applyBorder="1" applyAlignment="1">
      <alignment horizontal="center" vertical="center" shrinkToFit="1"/>
    </xf>
    <xf numFmtId="0" fontId="15" fillId="16" borderId="49" xfId="1" applyFont="1" applyFill="1" applyBorder="1" applyAlignment="1">
      <alignment horizontal="center" vertical="center" shrinkToFit="1"/>
    </xf>
    <xf numFmtId="0" fontId="15" fillId="16" borderId="50" xfId="1" applyFont="1" applyFill="1" applyBorder="1" applyAlignment="1">
      <alignment horizontal="center" vertical="center" shrinkToFit="1"/>
    </xf>
    <xf numFmtId="0" fontId="15" fillId="2" borderId="53" xfId="1" applyFont="1" applyFill="1" applyBorder="1" applyAlignment="1">
      <alignment horizontal="center"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10" fillId="16" borderId="18" xfId="0" applyFont="1" applyFill="1" applyBorder="1" applyAlignment="1" applyProtection="1">
      <alignment horizontal="center" vertical="center" shrinkToFit="1"/>
      <protection locked="0"/>
    </xf>
    <xf numFmtId="0" fontId="10" fillId="16" borderId="3" xfId="0" applyFont="1" applyFill="1" applyBorder="1" applyAlignment="1" applyProtection="1">
      <alignment horizontal="center" vertical="center" shrinkToFit="1"/>
      <protection locked="0"/>
    </xf>
    <xf numFmtId="0" fontId="10" fillId="16" borderId="7" xfId="0" applyFont="1" applyFill="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9" fillId="16" borderId="0" xfId="0" applyFont="1" applyFill="1" applyAlignment="1">
      <alignment horizontal="center" vertical="center" shrinkToFit="1"/>
    </xf>
    <xf numFmtId="0" fontId="10" fillId="16" borderId="44" xfId="0" applyFont="1" applyFill="1" applyBorder="1" applyAlignment="1" applyProtection="1">
      <alignment horizontal="center" vertical="center" shrinkToFit="1"/>
      <protection locked="0"/>
    </xf>
    <xf numFmtId="0" fontId="10" fillId="16" borderId="45" xfId="0" applyFont="1" applyFill="1" applyBorder="1" applyAlignment="1" applyProtection="1">
      <alignment horizontal="center" vertical="center" shrinkToFit="1"/>
      <protection locked="0"/>
    </xf>
    <xf numFmtId="0" fontId="10" fillId="16" borderId="14" xfId="0" applyFont="1" applyFill="1" applyBorder="1" applyAlignment="1" applyProtection="1">
      <alignment horizontal="center" vertical="center" shrinkToFit="1"/>
      <protection locked="0"/>
    </xf>
    <xf numFmtId="0" fontId="15" fillId="17" borderId="0" xfId="0" applyFont="1" applyFill="1" applyAlignment="1">
      <alignment horizontal="center" vertical="center" textRotation="255" shrinkToFit="1"/>
    </xf>
    <xf numFmtId="0" fontId="4" fillId="16" borderId="0" xfId="0" applyFont="1" applyFill="1" applyAlignment="1">
      <alignment horizontal="right" vertical="center" shrinkToFit="1"/>
    </xf>
    <xf numFmtId="0" fontId="18" fillId="16" borderId="0" xfId="0" applyFont="1" applyFill="1" applyAlignment="1">
      <alignment horizontal="left" vertical="center" shrinkToFit="1"/>
    </xf>
    <xf numFmtId="0" fontId="12" fillId="16" borderId="0" xfId="0" applyFont="1" applyFill="1" applyAlignment="1">
      <alignment horizontal="center" vertical="center" wrapText="1"/>
    </xf>
    <xf numFmtId="0" fontId="4" fillId="16" borderId="0" xfId="0" applyFont="1" applyFill="1" applyAlignment="1">
      <alignment vertical="center" shrinkToFit="1"/>
    </xf>
    <xf numFmtId="0" fontId="12" fillId="16" borderId="0" xfId="0" applyFont="1" applyFill="1" applyAlignment="1">
      <alignment horizontal="distributed" vertical="center" wrapText="1" shrinkToFit="1"/>
    </xf>
    <xf numFmtId="0" fontId="10" fillId="16" borderId="48" xfId="0" applyFont="1" applyFill="1" applyBorder="1" applyAlignment="1">
      <alignment horizontal="center" vertical="center" shrinkToFit="1"/>
    </xf>
    <xf numFmtId="0" fontId="10" fillId="16" borderId="49" xfId="0" applyFont="1" applyFill="1" applyBorder="1" applyAlignment="1">
      <alignment horizontal="center" vertical="center" shrinkToFit="1"/>
    </xf>
    <xf numFmtId="0" fontId="10" fillId="16" borderId="50" xfId="0" applyFont="1" applyFill="1" applyBorder="1" applyAlignment="1">
      <alignment horizontal="center" vertical="center" shrinkToFit="1"/>
    </xf>
    <xf numFmtId="0" fontId="4" fillId="16" borderId="44" xfId="0" applyFont="1" applyFill="1" applyBorder="1" applyAlignment="1">
      <alignment horizontal="center" vertical="center" shrinkToFit="1"/>
    </xf>
    <xf numFmtId="0" fontId="4" fillId="16" borderId="45" xfId="0" applyFont="1" applyFill="1" applyBorder="1" applyAlignment="1">
      <alignment horizontal="center" vertical="center" shrinkToFit="1"/>
    </xf>
    <xf numFmtId="0" fontId="4" fillId="16" borderId="14" xfId="0" applyFont="1" applyFill="1" applyBorder="1" applyAlignment="1">
      <alignment horizontal="center" vertical="center" shrinkToFit="1"/>
    </xf>
    <xf numFmtId="0" fontId="18" fillId="0" borderId="0" xfId="0" applyFont="1" applyAlignment="1">
      <alignment horizontal="left" vertical="center" shrinkToFit="1"/>
    </xf>
    <xf numFmtId="0" fontId="10" fillId="0" borderId="4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9" fillId="0" borderId="0" xfId="0" applyFont="1" applyAlignment="1">
      <alignment horizontal="center" vertical="center" shrinkToFit="1"/>
    </xf>
    <xf numFmtId="0" fontId="18" fillId="16" borderId="0" xfId="0" applyFont="1" applyFill="1" applyAlignment="1">
      <alignment horizontal="right" vertical="center" shrinkToFit="1"/>
    </xf>
    <xf numFmtId="0" fontId="18" fillId="16" borderId="0" xfId="0" applyFont="1" applyFill="1" applyAlignment="1">
      <alignment horizontal="center" vertical="center" shrinkToFit="1"/>
    </xf>
    <xf numFmtId="0" fontId="14" fillId="16" borderId="44" xfId="0" applyFont="1" applyFill="1" applyBorder="1" applyAlignment="1">
      <alignment horizontal="center" vertical="center" shrinkToFit="1"/>
    </xf>
    <xf numFmtId="0" fontId="14" fillId="16" borderId="45" xfId="0" applyFont="1" applyFill="1" applyBorder="1" applyAlignment="1">
      <alignment horizontal="center" vertical="center" shrinkToFit="1"/>
    </xf>
    <xf numFmtId="0" fontId="14" fillId="16" borderId="14" xfId="0" applyFont="1" applyFill="1" applyBorder="1" applyAlignment="1">
      <alignment horizontal="center" vertical="center" shrinkToFit="1"/>
    </xf>
    <xf numFmtId="49" fontId="10" fillId="16" borderId="44" xfId="0" applyNumberFormat="1" applyFont="1" applyFill="1" applyBorder="1" applyAlignment="1" applyProtection="1">
      <alignment horizontal="center" vertical="center" shrinkToFit="1"/>
      <protection locked="0"/>
    </xf>
    <xf numFmtId="49" fontId="10" fillId="16" borderId="45" xfId="0" applyNumberFormat="1" applyFont="1" applyFill="1" applyBorder="1" applyAlignment="1" applyProtection="1">
      <alignment horizontal="center" vertical="center" shrinkToFit="1"/>
      <protection locked="0"/>
    </xf>
    <xf numFmtId="49" fontId="10" fillId="16" borderId="14" xfId="0" applyNumberFormat="1" applyFont="1" applyFill="1" applyBorder="1" applyAlignment="1" applyProtection="1">
      <alignment horizontal="center" vertical="center" shrinkToFit="1"/>
      <protection locked="0"/>
    </xf>
    <xf numFmtId="0" fontId="12" fillId="16" borderId="0" xfId="0" applyFont="1" applyFill="1" applyAlignment="1">
      <alignment horizontal="distributed" vertical="center" shrinkToFit="1"/>
    </xf>
    <xf numFmtId="0" fontId="12" fillId="16" borderId="11" xfId="0" applyFont="1" applyFill="1" applyBorder="1" applyAlignment="1">
      <alignment horizontal="center" vertical="distributed" textRotation="255"/>
    </xf>
    <xf numFmtId="0" fontId="12" fillId="16" borderId="0" xfId="0" applyFont="1" applyFill="1" applyAlignment="1">
      <alignment horizontal="center" vertical="distributed" textRotation="255"/>
    </xf>
    <xf numFmtId="0" fontId="12" fillId="16" borderId="6" xfId="0" applyFont="1" applyFill="1" applyBorder="1" applyAlignment="1">
      <alignment horizontal="center" vertical="distributed" textRotation="255"/>
    </xf>
    <xf numFmtId="0" fontId="10" fillId="16" borderId="48" xfId="0" applyFont="1" applyFill="1" applyBorder="1" applyAlignment="1">
      <alignment horizontal="center" vertical="center"/>
    </xf>
    <xf numFmtId="0" fontId="10" fillId="16" borderId="49" xfId="0" applyFont="1" applyFill="1" applyBorder="1" applyAlignment="1">
      <alignment horizontal="center" vertical="center"/>
    </xf>
    <xf numFmtId="0" fontId="10" fillId="16" borderId="50" xfId="0" applyFont="1" applyFill="1" applyBorder="1" applyAlignment="1">
      <alignment horizontal="center" vertical="center"/>
    </xf>
    <xf numFmtId="0" fontId="10" fillId="16" borderId="0" xfId="0" applyFont="1" applyFill="1" applyAlignment="1">
      <alignment horizontal="center" vertical="center" shrinkToFit="1"/>
    </xf>
    <xf numFmtId="0" fontId="12" fillId="16" borderId="11" xfId="0" applyFont="1" applyFill="1" applyBorder="1" applyAlignment="1">
      <alignment horizontal="right" vertical="center" shrinkToFit="1"/>
    </xf>
    <xf numFmtId="0" fontId="12" fillId="16" borderId="0" xfId="0" applyFont="1" applyFill="1" applyAlignment="1">
      <alignment horizontal="right" vertical="center" shrinkToFit="1"/>
    </xf>
    <xf numFmtId="49" fontId="10" fillId="16" borderId="3" xfId="0" applyNumberFormat="1" applyFont="1" applyFill="1" applyBorder="1" applyAlignment="1" applyProtection="1">
      <alignment horizontal="left" vertical="center" indent="1" shrinkToFit="1"/>
      <protection locked="0"/>
    </xf>
    <xf numFmtId="0" fontId="45" fillId="4" borderId="11" xfId="0" applyFont="1" applyFill="1" applyBorder="1" applyAlignment="1">
      <alignment vertical="center" wrapText="1"/>
    </xf>
    <xf numFmtId="0" fontId="45" fillId="4" borderId="0" xfId="0" applyFont="1" applyFill="1" applyAlignment="1">
      <alignment vertical="center" wrapText="1"/>
    </xf>
    <xf numFmtId="0" fontId="52" fillId="4" borderId="0" xfId="0" applyFont="1" applyFill="1" applyAlignment="1">
      <alignment horizontal="center" vertical="center"/>
    </xf>
    <xf numFmtId="0" fontId="52" fillId="4" borderId="6" xfId="0" applyFont="1" applyFill="1" applyBorder="1" applyAlignment="1">
      <alignment horizontal="center" vertical="center"/>
    </xf>
    <xf numFmtId="0" fontId="12" fillId="16" borderId="4" xfId="0" applyFont="1" applyFill="1" applyBorder="1" applyAlignment="1">
      <alignment horizontal="distributed" vertical="center" wrapText="1" shrinkToFit="1"/>
    </xf>
    <xf numFmtId="0" fontId="19" fillId="16" borderId="4" xfId="0" applyFont="1" applyFill="1" applyBorder="1" applyAlignment="1">
      <alignment horizontal="center" vertical="center" shrinkToFit="1"/>
    </xf>
    <xf numFmtId="0" fontId="17" fillId="16" borderId="48" xfId="0" applyFont="1" applyFill="1" applyBorder="1" applyAlignment="1">
      <alignment horizontal="center" vertical="center"/>
    </xf>
    <xf numFmtId="0" fontId="17" fillId="16" borderId="49" xfId="0" applyFont="1" applyFill="1" applyBorder="1" applyAlignment="1">
      <alignment horizontal="center" vertical="center"/>
    </xf>
    <xf numFmtId="0" fontId="17" fillId="16" borderId="50" xfId="0" applyFont="1" applyFill="1" applyBorder="1" applyAlignment="1">
      <alignment horizontal="center" vertical="center"/>
    </xf>
    <xf numFmtId="0" fontId="12" fillId="16" borderId="3" xfId="0" applyFont="1" applyFill="1" applyBorder="1"/>
    <xf numFmtId="0" fontId="4" fillId="16" borderId="45" xfId="0" applyFont="1" applyFill="1" applyBorder="1" applyAlignment="1">
      <alignment shrinkToFit="1"/>
    </xf>
    <xf numFmtId="0" fontId="4" fillId="16" borderId="45" xfId="0" applyFont="1" applyFill="1" applyBorder="1" applyAlignment="1" applyProtection="1">
      <alignment shrinkToFit="1"/>
      <protection locked="0"/>
    </xf>
    <xf numFmtId="0" fontId="19" fillId="16" borderId="0" xfId="0" applyFont="1" applyFill="1" applyAlignment="1">
      <alignment horizontal="center" shrinkToFit="1"/>
    </xf>
    <xf numFmtId="0" fontId="12" fillId="16" borderId="0" xfId="0" applyFont="1" applyFill="1" applyAlignment="1">
      <alignment horizontal="center" vertical="center" shrinkToFit="1"/>
    </xf>
    <xf numFmtId="0" fontId="12" fillId="16" borderId="0" xfId="0" applyFont="1" applyFill="1" applyAlignment="1">
      <alignment horizontal="right" vertical="top" shrinkToFit="1"/>
    </xf>
    <xf numFmtId="0" fontId="12" fillId="16" borderId="0" xfId="0" applyFont="1" applyFill="1" applyAlignment="1">
      <alignment horizontal="center" vertical="top" shrinkToFit="1"/>
    </xf>
    <xf numFmtId="0" fontId="12" fillId="16" borderId="0" xfId="0" applyFont="1" applyFill="1"/>
    <xf numFmtId="0" fontId="18" fillId="16" borderId="4" xfId="0" applyFont="1" applyFill="1" applyBorder="1" applyAlignment="1">
      <alignment horizontal="right" shrinkToFit="1"/>
    </xf>
    <xf numFmtId="0" fontId="18" fillId="16" borderId="4" xfId="0" applyFont="1" applyFill="1" applyBorder="1" applyAlignment="1">
      <alignment horizontal="left" shrinkToFit="1"/>
    </xf>
    <xf numFmtId="0" fontId="10" fillId="16" borderId="10" xfId="0" applyFont="1" applyFill="1" applyBorder="1" applyAlignment="1" applyProtection="1">
      <alignment horizontal="center" vertical="center" shrinkToFit="1"/>
      <protection locked="0"/>
    </xf>
    <xf numFmtId="0" fontId="10" fillId="16" borderId="4" xfId="0" applyFont="1" applyFill="1" applyBorder="1" applyAlignment="1" applyProtection="1">
      <alignment horizontal="center" vertical="center" shrinkToFit="1"/>
      <protection locked="0"/>
    </xf>
    <xf numFmtId="0" fontId="10" fillId="16" borderId="5" xfId="0" applyFont="1" applyFill="1" applyBorder="1" applyAlignment="1" applyProtection="1">
      <alignment horizontal="center" vertical="center" shrinkToFit="1"/>
      <protection locked="0"/>
    </xf>
    <xf numFmtId="0" fontId="10" fillId="16" borderId="11" xfId="0" applyFont="1" applyFill="1" applyBorder="1" applyAlignment="1" applyProtection="1">
      <alignment horizontal="center" vertical="center" shrinkToFit="1"/>
      <protection locked="0"/>
    </xf>
    <xf numFmtId="0" fontId="10" fillId="16" borderId="0" xfId="0" applyFont="1" applyFill="1" applyAlignment="1" applyProtection="1">
      <alignment horizontal="center" vertical="center" shrinkToFit="1"/>
      <protection locked="0"/>
    </xf>
    <xf numFmtId="0" fontId="10" fillId="16" borderId="6"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12" fillId="0" borderId="0" xfId="0" applyFont="1" applyAlignment="1" applyProtection="1">
      <alignment horizontal="center" vertical="center" shrinkToFit="1"/>
      <protection locked="0"/>
    </xf>
    <xf numFmtId="0" fontId="12" fillId="16" borderId="0" xfId="0" applyFont="1" applyFill="1" applyAlignment="1">
      <alignment vertical="center" shrinkToFit="1"/>
    </xf>
    <xf numFmtId="0" fontId="18" fillId="16" borderId="4" xfId="0" applyFont="1" applyFill="1" applyBorder="1" applyAlignment="1">
      <alignment horizontal="center" shrinkToFit="1"/>
    </xf>
    <xf numFmtId="0" fontId="15" fillId="16" borderId="0" xfId="0" applyFont="1" applyFill="1" applyAlignment="1">
      <alignment vertical="center" wrapText="1"/>
    </xf>
    <xf numFmtId="0" fontId="18" fillId="16" borderId="0" xfId="0" applyFont="1" applyFill="1" applyAlignment="1">
      <alignment horizontal="right" wrapText="1"/>
    </xf>
    <xf numFmtId="0" fontId="18" fillId="16" borderId="0" xfId="0" applyFont="1" applyFill="1" applyAlignment="1">
      <alignment vertical="center" shrinkToFit="1"/>
    </xf>
    <xf numFmtId="0" fontId="18" fillId="16" borderId="0" xfId="0" applyFont="1" applyFill="1" applyAlignment="1">
      <alignment horizontal="center" shrinkToFit="1"/>
    </xf>
    <xf numFmtId="0" fontId="4" fillId="16" borderId="10" xfId="0" applyFont="1" applyFill="1" applyBorder="1" applyAlignment="1">
      <alignment horizontal="center" vertical="center" shrinkToFit="1"/>
    </xf>
    <xf numFmtId="0" fontId="4" fillId="16" borderId="4" xfId="0" applyFont="1" applyFill="1" applyBorder="1" applyAlignment="1">
      <alignment horizontal="center" vertical="center" shrinkToFit="1"/>
    </xf>
    <xf numFmtId="0" fontId="4" fillId="16" borderId="5" xfId="0" applyFont="1" applyFill="1" applyBorder="1" applyAlignment="1">
      <alignment horizontal="center" vertical="center" shrinkToFit="1"/>
    </xf>
    <xf numFmtId="0" fontId="4" fillId="16" borderId="11" xfId="0" applyFont="1" applyFill="1" applyBorder="1" applyAlignment="1">
      <alignment horizontal="center" vertical="center" shrinkToFit="1"/>
    </xf>
    <xf numFmtId="0" fontId="4" fillId="16" borderId="6" xfId="0" applyFont="1" applyFill="1" applyBorder="1" applyAlignment="1">
      <alignment horizontal="center" vertical="center" shrinkToFit="1"/>
    </xf>
    <xf numFmtId="0" fontId="4" fillId="16" borderId="18" xfId="0" applyFont="1" applyFill="1" applyBorder="1" applyAlignment="1">
      <alignment horizontal="center" vertical="center" shrinkToFit="1"/>
    </xf>
    <xf numFmtId="0" fontId="4" fillId="16" borderId="3" xfId="0" applyFont="1" applyFill="1" applyBorder="1" applyAlignment="1">
      <alignment horizontal="center" vertical="center" shrinkToFit="1"/>
    </xf>
    <xf numFmtId="0" fontId="4" fillId="16" borderId="7" xfId="0" applyFont="1" applyFill="1" applyBorder="1" applyAlignment="1">
      <alignment horizontal="center" vertical="center" shrinkToFit="1"/>
    </xf>
    <xf numFmtId="0" fontId="12" fillId="16" borderId="0" xfId="0" applyFont="1" applyFill="1" applyAlignment="1">
      <alignment horizontal="right" shrinkToFit="1"/>
    </xf>
    <xf numFmtId="0" fontId="37" fillId="4" borderId="0" xfId="0" applyFont="1" applyFill="1" applyAlignment="1">
      <alignment vertical="center" shrinkToFit="1"/>
    </xf>
    <xf numFmtId="0" fontId="37" fillId="4" borderId="31" xfId="0" applyFont="1" applyFill="1" applyBorder="1" applyAlignment="1">
      <alignment vertical="center" shrinkToFit="1"/>
    </xf>
    <xf numFmtId="0" fontId="37" fillId="4" borderId="73" xfId="0" applyFont="1" applyFill="1" applyBorder="1" applyAlignment="1">
      <alignment vertical="center" shrinkToFit="1"/>
    </xf>
    <xf numFmtId="0" fontId="52" fillId="4" borderId="64" xfId="0" applyFont="1" applyFill="1" applyBorder="1" applyAlignment="1">
      <alignment horizontal="center" vertical="center"/>
    </xf>
    <xf numFmtId="0" fontId="52" fillId="4" borderId="31" xfId="0" applyFont="1" applyFill="1" applyBorder="1" applyAlignment="1">
      <alignment horizontal="center" vertical="center"/>
    </xf>
    <xf numFmtId="0" fontId="52" fillId="4" borderId="74" xfId="0" applyFont="1" applyFill="1" applyBorder="1" applyAlignment="1">
      <alignment horizontal="center" vertical="center"/>
    </xf>
    <xf numFmtId="0" fontId="52" fillId="4" borderId="65" xfId="0" applyFont="1" applyFill="1" applyBorder="1" applyAlignment="1">
      <alignment horizontal="center" vertical="center"/>
    </xf>
    <xf numFmtId="0" fontId="52" fillId="4" borderId="33" xfId="0" applyFont="1" applyFill="1" applyBorder="1" applyAlignment="1">
      <alignment horizontal="center" vertical="center"/>
    </xf>
    <xf numFmtId="0" fontId="52" fillId="4" borderId="75" xfId="0" applyFont="1" applyFill="1" applyBorder="1" applyAlignment="1">
      <alignment horizontal="center" vertical="center"/>
    </xf>
    <xf numFmtId="0" fontId="37" fillId="4" borderId="68" xfId="0" applyFont="1" applyFill="1" applyBorder="1" applyAlignment="1">
      <alignment vertical="center" shrinkToFit="1"/>
    </xf>
    <xf numFmtId="0" fontId="37" fillId="4" borderId="69" xfId="0" applyFont="1" applyFill="1" applyBorder="1" applyAlignment="1">
      <alignment vertical="center" shrinkToFit="1"/>
    </xf>
    <xf numFmtId="49" fontId="51" fillId="0" borderId="23" xfId="0" applyNumberFormat="1" applyFont="1" applyBorder="1" applyAlignment="1" applyProtection="1">
      <alignment vertical="center" shrinkToFit="1"/>
      <protection locked="0"/>
    </xf>
    <xf numFmtId="49" fontId="51" fillId="0" borderId="0" xfId="0" applyNumberFormat="1" applyFont="1" applyAlignment="1" applyProtection="1">
      <alignment vertical="center" shrinkToFit="1"/>
      <protection locked="0"/>
    </xf>
    <xf numFmtId="49" fontId="51" fillId="0" borderId="32" xfId="0" applyNumberFormat="1" applyFont="1" applyBorder="1" applyAlignment="1" applyProtection="1">
      <alignment vertical="center" shrinkToFit="1"/>
      <protection locked="0"/>
    </xf>
    <xf numFmtId="49" fontId="51" fillId="0" borderId="70" xfId="0" applyNumberFormat="1" applyFont="1" applyBorder="1" applyAlignment="1" applyProtection="1">
      <alignment vertical="center" shrinkToFit="1"/>
      <protection locked="0"/>
    </xf>
    <xf numFmtId="49" fontId="51" fillId="0" borderId="71" xfId="0" applyNumberFormat="1" applyFont="1" applyBorder="1" applyAlignment="1" applyProtection="1">
      <alignment vertical="center" shrinkToFit="1"/>
      <protection locked="0"/>
    </xf>
    <xf numFmtId="49" fontId="51" fillId="0" borderId="72" xfId="0" applyNumberFormat="1" applyFont="1" applyBorder="1" applyAlignment="1" applyProtection="1">
      <alignment vertical="center" shrinkToFit="1"/>
      <protection locked="0"/>
    </xf>
    <xf numFmtId="0" fontId="52" fillId="4" borderId="70" xfId="0" applyFont="1" applyFill="1" applyBorder="1" applyAlignment="1">
      <alignment horizontal="center" vertical="center"/>
    </xf>
    <xf numFmtId="0" fontId="52" fillId="4" borderId="71" xfId="0" applyFont="1" applyFill="1" applyBorder="1" applyAlignment="1">
      <alignment horizontal="center" vertical="center"/>
    </xf>
    <xf numFmtId="0" fontId="52" fillId="4" borderId="76" xfId="0" applyFont="1" applyFill="1" applyBorder="1" applyAlignment="1">
      <alignment horizontal="center" vertical="center"/>
    </xf>
    <xf numFmtId="0" fontId="37" fillId="4" borderId="77" xfId="0" applyFont="1" applyFill="1" applyBorder="1" applyAlignment="1">
      <alignment vertical="center" shrinkToFit="1"/>
    </xf>
    <xf numFmtId="0" fontId="37" fillId="4" borderId="78" xfId="0" applyFont="1" applyFill="1" applyBorder="1" applyAlignment="1">
      <alignment vertical="center" shrinkToFit="1"/>
    </xf>
    <xf numFmtId="0" fontId="17" fillId="16" borderId="55" xfId="0" applyFont="1" applyFill="1" applyBorder="1" applyAlignment="1">
      <alignment horizontal="center" vertical="center" shrinkToFit="1"/>
    </xf>
    <xf numFmtId="0" fontId="17" fillId="16" borderId="30" xfId="0" applyFont="1" applyFill="1" applyBorder="1" applyAlignment="1">
      <alignment horizontal="center" vertical="center" shrinkToFit="1"/>
    </xf>
    <xf numFmtId="0" fontId="17" fillId="16" borderId="56" xfId="0" applyFont="1" applyFill="1" applyBorder="1" applyAlignment="1">
      <alignment horizontal="center" vertical="center" shrinkToFit="1"/>
    </xf>
    <xf numFmtId="0" fontId="17" fillId="16" borderId="1" xfId="0" applyFont="1" applyFill="1" applyBorder="1" applyAlignment="1">
      <alignment horizontal="center" vertical="center" shrinkToFit="1"/>
    </xf>
    <xf numFmtId="0" fontId="17" fillId="16" borderId="79" xfId="0" applyFont="1" applyFill="1" applyBorder="1" applyAlignment="1">
      <alignment horizontal="center" vertical="center" shrinkToFit="1"/>
    </xf>
    <xf numFmtId="0" fontId="17" fillId="16" borderId="57" xfId="0" applyFont="1" applyFill="1" applyBorder="1" applyAlignment="1">
      <alignment horizontal="center" vertical="center" shrinkToFit="1"/>
    </xf>
    <xf numFmtId="0" fontId="17" fillId="16" borderId="58" xfId="0" applyFont="1" applyFill="1" applyBorder="1" applyAlignment="1">
      <alignment horizontal="center" vertical="center" shrinkToFit="1"/>
    </xf>
    <xf numFmtId="0" fontId="17" fillId="16" borderId="59" xfId="0" applyFont="1" applyFill="1" applyBorder="1" applyAlignment="1">
      <alignment horizontal="center" vertical="center" shrinkToFit="1"/>
    </xf>
    <xf numFmtId="0" fontId="15" fillId="16" borderId="0" xfId="0" applyFont="1" applyFill="1" applyAlignment="1">
      <alignment horizontal="right"/>
    </xf>
    <xf numFmtId="0" fontId="10" fillId="16" borderId="0" xfId="1" applyFont="1" applyFill="1" applyAlignment="1">
      <alignment horizontal="center" vertical="center" shrinkToFit="1"/>
    </xf>
    <xf numFmtId="0" fontId="65" fillId="16" borderId="0" xfId="0" applyFont="1" applyFill="1" applyAlignment="1">
      <alignment vertical="center" wrapText="1"/>
    </xf>
    <xf numFmtId="0" fontId="50" fillId="4" borderId="60" xfId="0" applyFont="1" applyFill="1" applyBorder="1" applyAlignment="1">
      <alignment horizontal="right" vertical="center" shrinkToFit="1"/>
    </xf>
    <xf numFmtId="0" fontId="50" fillId="4" borderId="20" xfId="0" applyFont="1" applyFill="1" applyBorder="1" applyAlignment="1">
      <alignment horizontal="right" vertical="center" shrinkToFit="1"/>
    </xf>
    <xf numFmtId="0" fontId="50" fillId="4" borderId="20" xfId="0" applyFont="1" applyFill="1" applyBorder="1" applyAlignment="1">
      <alignment vertical="center"/>
    </xf>
    <xf numFmtId="0" fontId="37" fillId="16" borderId="44" xfId="0" applyFont="1" applyFill="1" applyBorder="1" applyAlignment="1">
      <alignment horizontal="center" vertical="center"/>
    </xf>
    <xf numFmtId="0" fontId="37" fillId="16" borderId="45" xfId="0" applyFont="1" applyFill="1" applyBorder="1" applyAlignment="1">
      <alignment horizontal="center" vertical="center"/>
    </xf>
    <xf numFmtId="0" fontId="37" fillId="16" borderId="14" xfId="0" applyFont="1" applyFill="1" applyBorder="1" applyAlignment="1">
      <alignment horizontal="center" vertical="center"/>
    </xf>
    <xf numFmtId="0" fontId="50" fillId="4" borderId="61" xfId="0" applyFont="1" applyFill="1" applyBorder="1" applyAlignment="1">
      <alignment vertical="center"/>
    </xf>
    <xf numFmtId="0" fontId="51" fillId="6" borderId="62" xfId="0" applyFont="1" applyFill="1" applyBorder="1" applyAlignment="1">
      <alignment horizontal="center" vertical="center" textRotation="255"/>
    </xf>
    <xf numFmtId="0" fontId="51" fillId="0" borderId="62" xfId="0" applyFont="1" applyBorder="1" applyAlignment="1">
      <alignment horizontal="center" vertical="center" textRotation="255"/>
    </xf>
    <xf numFmtId="0" fontId="37" fillId="4" borderId="22" xfId="0" applyFont="1" applyFill="1" applyBorder="1" applyAlignment="1">
      <alignment vertical="center" shrinkToFit="1"/>
    </xf>
    <xf numFmtId="0" fontId="37" fillId="4" borderId="63" xfId="0" applyFont="1" applyFill="1" applyBorder="1" applyAlignment="1">
      <alignment vertical="center" shrinkToFit="1"/>
    </xf>
    <xf numFmtId="0" fontId="37" fillId="4" borderId="66" xfId="0" applyFont="1" applyFill="1" applyBorder="1" applyAlignment="1">
      <alignment vertical="center" shrinkToFit="1"/>
    </xf>
    <xf numFmtId="0" fontId="37" fillId="4" borderId="67" xfId="0" applyFont="1" applyFill="1" applyBorder="1" applyAlignment="1">
      <alignment vertical="center" shrinkToFit="1"/>
    </xf>
    <xf numFmtId="0" fontId="51" fillId="6" borderId="62" xfId="0" applyFont="1" applyFill="1" applyBorder="1" applyAlignment="1">
      <alignment horizontal="center" vertical="center"/>
    </xf>
    <xf numFmtId="0" fontId="51" fillId="0" borderId="62" xfId="0" applyFont="1" applyBorder="1" applyAlignment="1">
      <alignment horizontal="center" vertical="center"/>
    </xf>
    <xf numFmtId="0" fontId="20" fillId="3" borderId="0" xfId="0" applyFont="1" applyFill="1" applyAlignment="1">
      <alignment vertical="center"/>
    </xf>
    <xf numFmtId="0" fontId="14" fillId="2" borderId="0" xfId="0" applyFont="1" applyFill="1" applyAlignment="1">
      <alignment horizontal="center" vertical="center"/>
    </xf>
    <xf numFmtId="0" fontId="33" fillId="16" borderId="0" xfId="1" applyFont="1" applyFill="1" applyAlignment="1">
      <alignment vertical="center" shrinkToFit="1"/>
    </xf>
    <xf numFmtId="0" fontId="20" fillId="2" borderId="0" xfId="0" applyFont="1" applyFill="1" applyAlignment="1">
      <alignment vertical="top"/>
    </xf>
    <xf numFmtId="0" fontId="12" fillId="2" borderId="0" xfId="0" applyFont="1" applyFill="1" applyAlignment="1">
      <alignment horizontal="center" vertical="center"/>
    </xf>
    <xf numFmtId="0" fontId="4" fillId="2" borderId="44"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33" fillId="16" borderId="0" xfId="0" applyFont="1" applyFill="1" applyAlignment="1">
      <alignment horizontal="right" vertical="center" shrinkToFit="1"/>
    </xf>
    <xf numFmtId="0" fontId="33" fillId="16" borderId="0" xfId="0" applyFont="1" applyFill="1" applyAlignment="1">
      <alignment vertical="center" shrinkToFit="1"/>
    </xf>
    <xf numFmtId="0" fontId="10" fillId="0" borderId="0" xfId="0" applyFont="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45"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0" fillId="16" borderId="0" xfId="1" applyFont="1" applyFill="1" applyAlignment="1">
      <alignment vertical="center" shrinkToFit="1"/>
    </xf>
    <xf numFmtId="0" fontId="10" fillId="2" borderId="0" xfId="0" applyFont="1" applyFill="1" applyAlignment="1">
      <alignment horizontal="right" vertical="center" shrinkToFit="1"/>
    </xf>
    <xf numFmtId="0" fontId="18" fillId="2" borderId="0" xfId="0" applyFont="1" applyFill="1" applyAlignment="1">
      <alignment horizontal="center" shrinkToFit="1"/>
    </xf>
    <xf numFmtId="0" fontId="10" fillId="2" borderId="44"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29" fillId="2" borderId="0" xfId="0" applyFont="1" applyFill="1" applyAlignment="1">
      <alignment horizontal="right" vertical="center" shrinkToFit="1"/>
    </xf>
    <xf numFmtId="49" fontId="4" fillId="16" borderId="0" xfId="0" applyNumberFormat="1" applyFont="1" applyFill="1" applyAlignment="1">
      <alignment horizontal="center" vertical="center" shrinkToFit="1"/>
    </xf>
    <xf numFmtId="0" fontId="10" fillId="2" borderId="0" xfId="0" applyFont="1" applyFill="1" applyAlignment="1">
      <alignment horizontal="distributed" vertical="center" wrapText="1"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33" fillId="2" borderId="0" xfId="0" applyFont="1" applyFill="1" applyAlignment="1">
      <alignment horizontal="distributed" vertical="center" wrapText="1" shrinkToFit="1"/>
    </xf>
    <xf numFmtId="0" fontId="10" fillId="2" borderId="3" xfId="0" applyFont="1" applyFill="1" applyBorder="1" applyAlignment="1" applyProtection="1">
      <alignment vertical="center" shrinkToFit="1"/>
      <protection locked="0"/>
    </xf>
    <xf numFmtId="0" fontId="10" fillId="0" borderId="0" xfId="0" applyFont="1" applyAlignment="1" applyProtection="1">
      <alignment vertical="center" shrinkToFit="1"/>
      <protection locked="0"/>
    </xf>
    <xf numFmtId="0" fontId="12" fillId="0" borderId="0" xfId="0" applyFont="1" applyAlignment="1">
      <alignment horizontal="center" vertical="center"/>
    </xf>
    <xf numFmtId="0" fontId="11" fillId="16" borderId="0" xfId="0" applyFont="1" applyFill="1" applyAlignment="1">
      <alignment horizontal="right" vertical="center" shrinkToFit="1"/>
    </xf>
    <xf numFmtId="0" fontId="15" fillId="16" borderId="0" xfId="0" applyFont="1" applyFill="1" applyAlignment="1">
      <alignment horizontal="center" vertical="center" shrinkToFit="1"/>
    </xf>
    <xf numFmtId="0" fontId="4" fillId="16" borderId="0" xfId="0" applyFont="1" applyFill="1" applyAlignment="1">
      <alignment horizontal="right" shrinkToFit="1"/>
    </xf>
    <xf numFmtId="0" fontId="10" fillId="16" borderId="0" xfId="0" applyFont="1" applyFill="1" applyAlignment="1">
      <alignment horizontal="center" vertical="center" wrapText="1"/>
    </xf>
    <xf numFmtId="0" fontId="20" fillId="17" borderId="0" xfId="0" applyFont="1" applyFill="1" applyAlignment="1">
      <alignment horizontal="center" vertical="center"/>
    </xf>
    <xf numFmtId="0" fontId="10" fillId="16" borderId="0" xfId="0" applyFont="1" applyFill="1" applyAlignment="1">
      <alignment horizontal="distributed" vertical="center"/>
    </xf>
    <xf numFmtId="0" fontId="10" fillId="16" borderId="55" xfId="0" applyFont="1" applyFill="1" applyBorder="1" applyAlignment="1">
      <alignment horizontal="center" vertical="center"/>
    </xf>
    <xf numFmtId="0" fontId="10" fillId="16" borderId="30" xfId="0" applyFont="1" applyFill="1" applyBorder="1" applyAlignment="1">
      <alignment horizontal="center" vertical="center"/>
    </xf>
    <xf numFmtId="0" fontId="10" fillId="16" borderId="56" xfId="0" applyFont="1" applyFill="1" applyBorder="1" applyAlignment="1">
      <alignment horizontal="center" vertical="center"/>
    </xf>
    <xf numFmtId="0" fontId="10" fillId="16" borderId="57" xfId="0" applyFont="1" applyFill="1" applyBorder="1" applyAlignment="1">
      <alignment horizontal="center" vertical="center"/>
    </xf>
    <xf numFmtId="0" fontId="10" fillId="16" borderId="58" xfId="0" applyFont="1" applyFill="1" applyBorder="1" applyAlignment="1">
      <alignment horizontal="center" vertical="center"/>
    </xf>
    <xf numFmtId="0" fontId="10" fillId="16" borderId="59" xfId="0" applyFont="1" applyFill="1" applyBorder="1" applyAlignment="1">
      <alignment horizontal="center" vertical="center"/>
    </xf>
    <xf numFmtId="0" fontId="4" fillId="16" borderId="0" xfId="0" applyFont="1" applyFill="1" applyAlignment="1">
      <alignment horizontal="right" vertical="top" shrinkToFit="1"/>
    </xf>
    <xf numFmtId="0" fontId="17" fillId="16" borderId="0" xfId="0" applyFont="1" applyFill="1" applyAlignment="1">
      <alignment horizontal="center" vertical="center"/>
    </xf>
    <xf numFmtId="0" fontId="4" fillId="16" borderId="0" xfId="0" applyFont="1" applyFill="1" applyAlignment="1" applyProtection="1">
      <alignment horizontal="right" vertical="center" shrinkToFit="1"/>
      <protection locked="0"/>
    </xf>
    <xf numFmtId="0" fontId="11" fillId="16" borderId="0" xfId="0" applyFont="1" applyFill="1" applyAlignment="1">
      <alignment vertical="center" shrinkToFit="1"/>
    </xf>
    <xf numFmtId="0" fontId="26" fillId="0" borderId="0" xfId="0" applyFont="1" applyAlignment="1">
      <alignment vertical="center" shrinkToFit="1"/>
    </xf>
    <xf numFmtId="0" fontId="26" fillId="16" borderId="0" xfId="0" applyFont="1" applyFill="1" applyAlignment="1">
      <alignment vertical="center" shrinkToFit="1"/>
    </xf>
    <xf numFmtId="0" fontId="26" fillId="16" borderId="3" xfId="0" applyFont="1" applyFill="1" applyBorder="1" applyAlignment="1">
      <alignment vertical="center" shrinkToFit="1"/>
    </xf>
    <xf numFmtId="0" fontId="4" fillId="16" borderId="0" xfId="0" applyFont="1" applyFill="1" applyAlignment="1">
      <alignment shrinkToFit="1"/>
    </xf>
    <xf numFmtId="0" fontId="4" fillId="16" borderId="0" xfId="0" applyFont="1" applyFill="1" applyAlignment="1">
      <alignment horizontal="center" vertical="center" wrapText="1"/>
    </xf>
    <xf numFmtId="0" fontId="10" fillId="16" borderId="0" xfId="0" applyFont="1" applyFill="1" applyAlignment="1">
      <alignment shrinkToFit="1"/>
    </xf>
    <xf numFmtId="49" fontId="4" fillId="16" borderId="0" xfId="0" applyNumberFormat="1" applyFont="1" applyFill="1" applyAlignment="1">
      <alignment horizontal="right" vertical="top" shrinkToFit="1"/>
    </xf>
    <xf numFmtId="0" fontId="0" fillId="17" borderId="0" xfId="0" applyFill="1" applyAlignment="1">
      <alignment horizontal="center" vertical="center"/>
    </xf>
    <xf numFmtId="0" fontId="12" fillId="0" borderId="0" xfId="0" applyFont="1" applyAlignment="1">
      <alignment horizontal="center" vertical="center" shrinkToFit="1"/>
    </xf>
    <xf numFmtId="0" fontId="12" fillId="0" borderId="6" xfId="0" applyFont="1" applyBorder="1" applyAlignment="1">
      <alignment horizontal="center" vertical="center" shrinkToFit="1"/>
    </xf>
    <xf numFmtId="0" fontId="17" fillId="16" borderId="55" xfId="0" applyFont="1" applyFill="1" applyBorder="1" applyAlignment="1">
      <alignment horizontal="center" vertical="center"/>
    </xf>
    <xf numFmtId="0" fontId="17" fillId="16" borderId="30" xfId="0" applyFont="1" applyFill="1" applyBorder="1" applyAlignment="1">
      <alignment horizontal="center" vertical="center"/>
    </xf>
    <xf numFmtId="0" fontId="17" fillId="16" borderId="56" xfId="0" applyFont="1" applyFill="1" applyBorder="1" applyAlignment="1">
      <alignment horizontal="center" vertical="center"/>
    </xf>
    <xf numFmtId="0" fontId="17" fillId="16" borderId="57" xfId="0" applyFont="1" applyFill="1" applyBorder="1" applyAlignment="1">
      <alignment horizontal="center" vertical="center"/>
    </xf>
    <xf numFmtId="0" fontId="17" fillId="16" borderId="58" xfId="0" applyFont="1" applyFill="1" applyBorder="1" applyAlignment="1">
      <alignment horizontal="center" vertical="center"/>
    </xf>
    <xf numFmtId="0" fontId="17" fillId="16" borderId="59" xfId="0" applyFont="1" applyFill="1" applyBorder="1" applyAlignment="1">
      <alignment horizontal="center" vertical="center"/>
    </xf>
    <xf numFmtId="0" fontId="18" fillId="16" borderId="0" xfId="0" applyFont="1" applyFill="1" applyAlignment="1">
      <alignment horizontal="right" shrinkToFit="1"/>
    </xf>
    <xf numFmtId="0" fontId="12" fillId="16" borderId="0" xfId="0" applyFont="1" applyFill="1" applyAlignment="1">
      <alignment horizontal="distributed" vertical="center" wrapText="1"/>
    </xf>
    <xf numFmtId="0" fontId="17" fillId="16" borderId="1" xfId="0" applyFont="1" applyFill="1" applyBorder="1" applyAlignment="1">
      <alignment horizontal="center" vertical="center"/>
    </xf>
    <xf numFmtId="0" fontId="17" fillId="16" borderId="79" xfId="0" applyFont="1" applyFill="1" applyBorder="1" applyAlignment="1">
      <alignment horizontal="center" vertical="center"/>
    </xf>
    <xf numFmtId="0" fontId="12" fillId="0" borderId="0" xfId="0" applyFont="1" applyAlignment="1" applyProtection="1">
      <alignment horizontal="right" vertical="center" shrinkToFit="1"/>
      <protection locked="0"/>
    </xf>
    <xf numFmtId="0" fontId="12" fillId="16" borderId="0" xfId="0" applyFont="1" applyFill="1" applyAlignment="1">
      <alignment horizontal="left" vertical="center" shrinkToFit="1"/>
    </xf>
    <xf numFmtId="0" fontId="15" fillId="16" borderId="0" xfId="0" applyFont="1" applyFill="1" applyAlignment="1">
      <alignment horizontal="center"/>
    </xf>
    <xf numFmtId="0" fontId="15" fillId="16" borderId="0" xfId="0" applyFont="1" applyFill="1" applyAlignment="1">
      <alignment vertical="center" shrinkToFit="1"/>
    </xf>
    <xf numFmtId="0" fontId="4" fillId="16" borderId="0" xfId="0" applyFont="1" applyFill="1" applyAlignment="1">
      <alignment horizontal="center" vertical="center"/>
    </xf>
    <xf numFmtId="0" fontId="12" fillId="16" borderId="0" xfId="0" applyFont="1" applyFill="1" applyAlignment="1">
      <alignment horizontal="center" shrinkToFit="1"/>
    </xf>
    <xf numFmtId="0" fontId="0" fillId="16" borderId="0" xfId="0" applyFill="1"/>
    <xf numFmtId="0" fontId="15" fillId="16" borderId="0" xfId="0" applyFont="1" applyFill="1" applyAlignment="1">
      <alignment horizontal="distributed" vertical="center" wrapText="1" shrinkToFit="1"/>
    </xf>
    <xf numFmtId="0" fontId="10" fillId="16" borderId="44" xfId="0" applyFont="1" applyFill="1" applyBorder="1" applyAlignment="1">
      <alignment horizontal="center" vertical="center" shrinkToFit="1"/>
    </xf>
    <xf numFmtId="0" fontId="10" fillId="16" borderId="45" xfId="0" applyFont="1" applyFill="1" applyBorder="1" applyAlignment="1">
      <alignment horizontal="center" vertical="center" shrinkToFit="1"/>
    </xf>
    <xf numFmtId="0" fontId="10" fillId="16" borderId="14" xfId="0" applyFont="1" applyFill="1" applyBorder="1" applyAlignment="1">
      <alignment horizontal="center" vertical="center" shrinkToFit="1"/>
    </xf>
    <xf numFmtId="49" fontId="12" fillId="16" borderId="0" xfId="0" applyNumberFormat="1" applyFont="1" applyFill="1" applyAlignment="1">
      <alignment vertical="center" shrinkToFit="1"/>
    </xf>
    <xf numFmtId="0" fontId="4" fillId="16" borderId="0" xfId="0" applyFont="1" applyFill="1"/>
    <xf numFmtId="0" fontId="12" fillId="16" borderId="0" xfId="0" applyFont="1" applyFill="1" applyAlignment="1">
      <alignment vertical="center"/>
    </xf>
    <xf numFmtId="0" fontId="60" fillId="16" borderId="0" xfId="0" applyFont="1" applyFill="1" applyAlignment="1">
      <alignment vertical="center" wrapText="1"/>
    </xf>
    <xf numFmtId="0" fontId="34" fillId="16" borderId="0" xfId="1" applyFont="1" applyFill="1" applyAlignment="1">
      <alignment horizontal="center" vertical="center" shrinkToFit="1"/>
    </xf>
    <xf numFmtId="0" fontId="4" fillId="16" borderId="0" xfId="0" applyFont="1" applyFill="1" applyAlignment="1">
      <alignment vertical="center"/>
    </xf>
    <xf numFmtId="0" fontId="4" fillId="0" borderId="0" xfId="0" applyFont="1" applyAlignment="1" applyProtection="1">
      <alignment horizontal="right" vertical="center" shrinkToFit="1"/>
      <protection locked="0"/>
    </xf>
    <xf numFmtId="49" fontId="15"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center" vertical="center" shrinkToFit="1"/>
      <protection locked="0"/>
    </xf>
    <xf numFmtId="49" fontId="4" fillId="16" borderId="0" xfId="0" applyNumberFormat="1" applyFont="1" applyFill="1" applyAlignment="1">
      <alignment horizontal="center" vertical="center" wrapText="1" shrinkToFit="1"/>
    </xf>
    <xf numFmtId="49" fontId="4" fillId="0" borderId="0" xfId="0" applyNumberFormat="1" applyFont="1" applyAlignment="1" applyProtection="1">
      <alignment horizontal="right" vertical="center" shrinkToFit="1"/>
      <protection locked="0"/>
    </xf>
    <xf numFmtId="49" fontId="20" fillId="0" borderId="0" xfId="0" applyNumberFormat="1" applyFont="1" applyAlignment="1" applyProtection="1">
      <alignment vertical="center"/>
      <protection locked="0"/>
    </xf>
    <xf numFmtId="0" fontId="34" fillId="0" borderId="0" xfId="0" applyFont="1" applyAlignment="1">
      <alignment horizontal="center" vertical="center"/>
    </xf>
    <xf numFmtId="49" fontId="4" fillId="0" borderId="0" xfId="0" applyNumberFormat="1" applyFont="1" applyAlignment="1">
      <alignment horizontal="center" vertical="center" shrinkToFit="1"/>
    </xf>
    <xf numFmtId="49" fontId="4" fillId="16" borderId="0" xfId="0" applyNumberFormat="1" applyFont="1" applyFill="1" applyAlignment="1">
      <alignment horizontal="right" vertical="center" shrinkToFit="1"/>
    </xf>
    <xf numFmtId="49" fontId="4" fillId="16" borderId="0" xfId="0" applyNumberFormat="1" applyFont="1" applyFill="1" applyAlignment="1">
      <alignment horizontal="center" vertical="center"/>
    </xf>
    <xf numFmtId="49" fontId="4" fillId="16" borderId="0" xfId="0" applyNumberFormat="1" applyFont="1" applyFill="1" applyAlignment="1">
      <alignment vertical="center" shrinkToFit="1"/>
    </xf>
    <xf numFmtId="49" fontId="12" fillId="0" borderId="0" xfId="0" applyNumberFormat="1" applyFont="1" applyAlignment="1">
      <alignment horizontal="center" vertical="center"/>
    </xf>
    <xf numFmtId="49" fontId="12"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protection locked="0"/>
    </xf>
    <xf numFmtId="0" fontId="4" fillId="2" borderId="0" xfId="0" applyFont="1" applyFill="1" applyAlignment="1">
      <alignment horizontal="right" shrinkToFit="1"/>
    </xf>
    <xf numFmtId="49" fontId="4" fillId="0" borderId="0" xfId="0" applyNumberFormat="1" applyFont="1" applyAlignment="1">
      <alignment horizontal="center" shrinkToFit="1"/>
    </xf>
    <xf numFmtId="0" fontId="47" fillId="16" borderId="0" xfId="0" applyFont="1" applyFill="1" applyAlignment="1">
      <alignment shrinkToFit="1"/>
    </xf>
    <xf numFmtId="49" fontId="4" fillId="16" borderId="0" xfId="0" applyNumberFormat="1" applyFont="1" applyFill="1" applyAlignment="1">
      <alignment horizontal="center" shrinkToFit="1"/>
    </xf>
    <xf numFmtId="49" fontId="4" fillId="2" borderId="0" xfId="0" applyNumberFormat="1" applyFont="1" applyFill="1" applyAlignment="1">
      <alignment horizontal="center"/>
    </xf>
    <xf numFmtId="49" fontId="4" fillId="0" borderId="0" xfId="0" applyNumberFormat="1" applyFont="1" applyAlignment="1" applyProtection="1">
      <alignment horizontal="center" shrinkToFit="1"/>
      <protection locked="0"/>
    </xf>
    <xf numFmtId="0" fontId="4" fillId="2" borderId="0" xfId="0" applyFont="1" applyFill="1" applyAlignment="1">
      <alignment horizontal="right" vertical="center" shrinkToFit="1"/>
    </xf>
    <xf numFmtId="49" fontId="4" fillId="16" borderId="0" xfId="0" applyNumberFormat="1" applyFont="1" applyFill="1" applyAlignment="1">
      <alignment shrinkToFit="1"/>
    </xf>
    <xf numFmtId="49" fontId="4" fillId="16" borderId="0" xfId="0" applyNumberFormat="1" applyFont="1" applyFill="1" applyAlignment="1">
      <alignment horizontal="right" shrinkToFit="1"/>
    </xf>
    <xf numFmtId="0" fontId="12" fillId="2" borderId="0" xfId="0" applyFont="1" applyFill="1" applyAlignment="1">
      <alignment shrinkToFit="1"/>
    </xf>
    <xf numFmtId="0" fontId="4" fillId="2" borderId="0" xfId="0" applyFont="1" applyFill="1" applyAlignment="1">
      <alignment horizontal="center" shrinkToFit="1"/>
    </xf>
    <xf numFmtId="0" fontId="4" fillId="0" borderId="0" xfId="0" applyFont="1" applyAlignment="1" applyProtection="1">
      <alignment horizontal="center"/>
      <protection locked="0"/>
    </xf>
    <xf numFmtId="49" fontId="4" fillId="0" borderId="0" xfId="0" applyNumberFormat="1" applyFont="1" applyAlignment="1">
      <alignment horizontal="center" vertical="center" wrapText="1" shrinkToFit="1"/>
    </xf>
    <xf numFmtId="49" fontId="4" fillId="0" borderId="0" xfId="0" applyNumberFormat="1" applyFont="1"/>
    <xf numFmtId="49" fontId="4" fillId="0" borderId="0" xfId="0" applyNumberFormat="1" applyFont="1" applyAlignment="1" applyProtection="1">
      <alignment horizontal="right" shrinkToFit="1"/>
      <protection locked="0"/>
    </xf>
    <xf numFmtId="0" fontId="4" fillId="2" borderId="0" xfId="0" applyFont="1" applyFill="1" applyAlignment="1">
      <alignment horizontal="center" vertical="center" shrinkToFit="1"/>
    </xf>
    <xf numFmtId="0" fontId="12" fillId="0" borderId="0" xfId="0" applyFont="1" applyAlignment="1">
      <alignment horizontal="center" shrinkToFit="1"/>
    </xf>
    <xf numFmtId="49" fontId="12" fillId="0" borderId="0" xfId="0" applyNumberFormat="1" applyFont="1" applyAlignment="1">
      <alignment horizontal="center"/>
    </xf>
    <xf numFmtId="49" fontId="4" fillId="0" borderId="0" xfId="0" applyNumberFormat="1" applyFont="1" applyAlignment="1" applyProtection="1">
      <alignment horizontal="center" vertical="center" wrapText="1" shrinkToFit="1"/>
      <protection locked="0"/>
    </xf>
    <xf numFmtId="0" fontId="47" fillId="16" borderId="3" xfId="0" applyFont="1" applyFill="1" applyBorder="1" applyAlignment="1">
      <alignment shrinkToFit="1"/>
    </xf>
  </cellXfs>
  <cellStyles count="2">
    <cellStyle name="標準" xfId="0" builtinId="0"/>
    <cellStyle name="標準_建設業許可申請様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381000</xdr:colOff>
      <xdr:row>25</xdr:row>
      <xdr:rowOff>28575</xdr:rowOff>
    </xdr:from>
    <xdr:to>
      <xdr:col>2</xdr:col>
      <xdr:colOff>666750</xdr:colOff>
      <xdr:row>26</xdr:row>
      <xdr:rowOff>152400</xdr:rowOff>
    </xdr:to>
    <xdr:sp macro="" textlink="">
      <xdr:nvSpPr>
        <xdr:cNvPr id="121955" name="AutoShape 11">
          <a:extLst>
            <a:ext uri="{FF2B5EF4-FFF2-40B4-BE49-F238E27FC236}">
              <a16:creationId xmlns:a16="http://schemas.microsoft.com/office/drawing/2014/main" id="{3C09FF74-42ED-E700-F669-3F21C57244F7}"/>
            </a:ext>
          </a:extLst>
        </xdr:cNvPr>
        <xdr:cNvSpPr>
          <a:spLocks noChangeArrowheads="1"/>
        </xdr:cNvSpPr>
      </xdr:nvSpPr>
      <xdr:spPr bwMode="auto">
        <a:xfrm rot="-5400000">
          <a:off x="723900" y="5372100"/>
          <a:ext cx="304800" cy="285750"/>
        </a:xfrm>
        <a:prstGeom prst="rightArrow">
          <a:avLst>
            <a:gd name="adj1" fmla="val 50000"/>
            <a:gd name="adj2" fmla="val 26667"/>
          </a:avLst>
        </a:prstGeom>
        <a:solidFill>
          <a:srgbClr val="0000FF"/>
        </a:solidFill>
        <a:ln w="9525" algn="ctr">
          <a:solidFill>
            <a:srgbClr val="0000FF"/>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210</xdr:col>
      <xdr:colOff>76200</xdr:colOff>
      <xdr:row>12</xdr:row>
      <xdr:rowOff>142875</xdr:rowOff>
    </xdr:from>
    <xdr:to>
      <xdr:col>210</xdr:col>
      <xdr:colOff>333375</xdr:colOff>
      <xdr:row>14</xdr:row>
      <xdr:rowOff>47625</xdr:rowOff>
    </xdr:to>
    <xdr:sp macro="" textlink="" fLocksText="0">
      <xdr:nvSpPr>
        <xdr:cNvPr id="125601" name="Oval 1">
          <a:extLst>
            <a:ext uri="{FF2B5EF4-FFF2-40B4-BE49-F238E27FC236}">
              <a16:creationId xmlns:a16="http://schemas.microsoft.com/office/drawing/2014/main" id="{FF5DC5D1-A5F2-1350-28F0-864CC2BCCDA0}"/>
            </a:ext>
          </a:extLst>
        </xdr:cNvPr>
        <xdr:cNvSpPr>
          <a:spLocks noChangeArrowheads="1"/>
        </xdr:cNvSpPr>
      </xdr:nvSpPr>
      <xdr:spPr bwMode="auto">
        <a:xfrm>
          <a:off x="8077200" y="2505075"/>
          <a:ext cx="257175" cy="266700"/>
        </a:xfrm>
        <a:prstGeom prst="ellipse">
          <a:avLst/>
        </a:prstGeom>
        <a:noFill/>
        <a:ln w="6350" algn="ctr">
          <a:solidFill>
            <a:srgbClr val="000000"/>
          </a:solidFill>
          <a:round/>
          <a:headEnd/>
          <a:tailEnd/>
        </a:ln>
      </xdr:spPr>
    </xdr:sp>
    <xdr:clientData fLocksWithSheet="0"/>
  </xdr:twoCellAnchor>
  <xdr:twoCellAnchor editAs="oneCell">
    <xdr:from>
      <xdr:col>210</xdr:col>
      <xdr:colOff>66675</xdr:colOff>
      <xdr:row>14</xdr:row>
      <xdr:rowOff>85725</xdr:rowOff>
    </xdr:from>
    <xdr:to>
      <xdr:col>210</xdr:col>
      <xdr:colOff>323850</xdr:colOff>
      <xdr:row>16</xdr:row>
      <xdr:rowOff>9525</xdr:rowOff>
    </xdr:to>
    <xdr:sp macro="" textlink="" fLocksText="0">
      <xdr:nvSpPr>
        <xdr:cNvPr id="125602" name="Oval 2">
          <a:extLst>
            <a:ext uri="{FF2B5EF4-FFF2-40B4-BE49-F238E27FC236}">
              <a16:creationId xmlns:a16="http://schemas.microsoft.com/office/drawing/2014/main" id="{D07345B8-882E-ACFF-3814-EB3BEE7E59B2}"/>
            </a:ext>
          </a:extLst>
        </xdr:cNvPr>
        <xdr:cNvSpPr>
          <a:spLocks noChangeArrowheads="1"/>
        </xdr:cNvSpPr>
      </xdr:nvSpPr>
      <xdr:spPr bwMode="auto">
        <a:xfrm>
          <a:off x="8067675" y="2809875"/>
          <a:ext cx="257175" cy="266700"/>
        </a:xfrm>
        <a:prstGeom prst="ellipse">
          <a:avLst/>
        </a:prstGeom>
        <a:noFill/>
        <a:ln w="6350" algn="ctr">
          <a:solidFill>
            <a:srgbClr val="000000"/>
          </a:solidFill>
          <a:round/>
          <a:headEnd/>
          <a:tailEnd/>
        </a:ln>
      </xdr:spPr>
    </xdr:sp>
    <xdr:clientData fLocksWithSheet="0"/>
  </xdr:twoCellAnchor>
  <xdr:twoCellAnchor editAs="oneCell">
    <xdr:from>
      <xdr:col>211</xdr:col>
      <xdr:colOff>123825</xdr:colOff>
      <xdr:row>12</xdr:row>
      <xdr:rowOff>161925</xdr:rowOff>
    </xdr:from>
    <xdr:to>
      <xdr:col>211</xdr:col>
      <xdr:colOff>381000</xdr:colOff>
      <xdr:row>14</xdr:row>
      <xdr:rowOff>66675</xdr:rowOff>
    </xdr:to>
    <xdr:sp macro="" textlink="" fLocksText="0">
      <xdr:nvSpPr>
        <xdr:cNvPr id="125603" name="Oval 3">
          <a:extLst>
            <a:ext uri="{FF2B5EF4-FFF2-40B4-BE49-F238E27FC236}">
              <a16:creationId xmlns:a16="http://schemas.microsoft.com/office/drawing/2014/main" id="{E21E061F-3A7C-66FC-614E-D7E056C535EB}"/>
            </a:ext>
          </a:extLst>
        </xdr:cNvPr>
        <xdr:cNvSpPr>
          <a:spLocks noChangeArrowheads="1"/>
        </xdr:cNvSpPr>
      </xdr:nvSpPr>
      <xdr:spPr bwMode="auto">
        <a:xfrm>
          <a:off x="8743950" y="2524125"/>
          <a:ext cx="257175" cy="266700"/>
        </a:xfrm>
        <a:prstGeom prst="ellipse">
          <a:avLst/>
        </a:prstGeom>
        <a:noFill/>
        <a:ln w="6350" algn="ctr">
          <a:solidFill>
            <a:srgbClr val="000000"/>
          </a:solidFill>
          <a:round/>
          <a:headEnd/>
          <a:tailEnd/>
        </a:ln>
      </xdr:spPr>
    </xdr:sp>
    <xdr:clientData fLocksWithSheet="0"/>
  </xdr:twoCellAnchor>
  <xdr:twoCellAnchor editAs="oneCell">
    <xdr:from>
      <xdr:col>210</xdr:col>
      <xdr:colOff>409575</xdr:colOff>
      <xdr:row>12</xdr:row>
      <xdr:rowOff>133350</xdr:rowOff>
    </xdr:from>
    <xdr:to>
      <xdr:col>210</xdr:col>
      <xdr:colOff>666750</xdr:colOff>
      <xdr:row>14</xdr:row>
      <xdr:rowOff>38100</xdr:rowOff>
    </xdr:to>
    <xdr:sp macro="" textlink="" fLocksText="0">
      <xdr:nvSpPr>
        <xdr:cNvPr id="125604" name="Oval 4">
          <a:extLst>
            <a:ext uri="{FF2B5EF4-FFF2-40B4-BE49-F238E27FC236}">
              <a16:creationId xmlns:a16="http://schemas.microsoft.com/office/drawing/2014/main" id="{D4E3AF37-D846-DA2D-1F84-6A874AEC1844}"/>
            </a:ext>
          </a:extLst>
        </xdr:cNvPr>
        <xdr:cNvSpPr>
          <a:spLocks noChangeArrowheads="1"/>
        </xdr:cNvSpPr>
      </xdr:nvSpPr>
      <xdr:spPr bwMode="auto">
        <a:xfrm>
          <a:off x="8410575" y="2495550"/>
          <a:ext cx="257175" cy="266700"/>
        </a:xfrm>
        <a:prstGeom prst="ellipse">
          <a:avLst/>
        </a:prstGeom>
        <a:noFill/>
        <a:ln w="6350" algn="ctr">
          <a:solidFill>
            <a:srgbClr val="000000"/>
          </a:solidFill>
          <a:round/>
          <a:headEnd/>
          <a:tailEnd/>
        </a:ln>
      </xdr:spPr>
    </xdr:sp>
    <xdr:clientData fLocksWithSheet="0"/>
  </xdr:twoCellAnchor>
  <xdr:twoCellAnchor editAs="oneCell">
    <xdr:from>
      <xdr:col>210</xdr:col>
      <xdr:colOff>104775</xdr:colOff>
      <xdr:row>24</xdr:row>
      <xdr:rowOff>28575</xdr:rowOff>
    </xdr:from>
    <xdr:to>
      <xdr:col>211</xdr:col>
      <xdr:colOff>542925</xdr:colOff>
      <xdr:row>24</xdr:row>
      <xdr:rowOff>66675</xdr:rowOff>
    </xdr:to>
    <xdr:grpSp>
      <xdr:nvGrpSpPr>
        <xdr:cNvPr id="148492" name="Group 6">
          <a:extLst>
            <a:ext uri="{FF2B5EF4-FFF2-40B4-BE49-F238E27FC236}">
              <a16:creationId xmlns:a16="http://schemas.microsoft.com/office/drawing/2014/main" id="{76CBA469-A2C1-5923-E290-458A668DB77E}"/>
            </a:ext>
          </a:extLst>
        </xdr:cNvPr>
        <xdr:cNvGrpSpPr>
          <a:grpSpLocks/>
        </xdr:cNvGrpSpPr>
      </xdr:nvGrpSpPr>
      <xdr:grpSpPr bwMode="auto">
        <a:xfrm>
          <a:off x="8429625" y="5143500"/>
          <a:ext cx="1247775" cy="38100"/>
          <a:chOff x="192" y="847"/>
          <a:chExt cx="97" cy="4"/>
        </a:xfrm>
      </xdr:grpSpPr>
      <xdr:sp macro="" textlink="">
        <xdr:nvSpPr>
          <xdr:cNvPr id="148529" name="Line 7">
            <a:extLst>
              <a:ext uri="{FF2B5EF4-FFF2-40B4-BE49-F238E27FC236}">
                <a16:creationId xmlns:a16="http://schemas.microsoft.com/office/drawing/2014/main" id="{1D111AFA-1E06-8F38-502F-2A8D2C6C5C7D}"/>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30" name="Line 8">
            <a:extLst>
              <a:ext uri="{FF2B5EF4-FFF2-40B4-BE49-F238E27FC236}">
                <a16:creationId xmlns:a16="http://schemas.microsoft.com/office/drawing/2014/main" id="{CD118DC0-ACF9-AF69-C38B-167CD3C0ACEB}"/>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133350</xdr:colOff>
      <xdr:row>25</xdr:row>
      <xdr:rowOff>9525</xdr:rowOff>
    </xdr:from>
    <xdr:to>
      <xdr:col>211</xdr:col>
      <xdr:colOff>95250</xdr:colOff>
      <xdr:row>25</xdr:row>
      <xdr:rowOff>38100</xdr:rowOff>
    </xdr:to>
    <xdr:grpSp>
      <xdr:nvGrpSpPr>
        <xdr:cNvPr id="148493" name="Group 9">
          <a:extLst>
            <a:ext uri="{FF2B5EF4-FFF2-40B4-BE49-F238E27FC236}">
              <a16:creationId xmlns:a16="http://schemas.microsoft.com/office/drawing/2014/main" id="{5B89EACB-C7FD-83C6-904F-FFD8DD5ADF26}"/>
            </a:ext>
          </a:extLst>
        </xdr:cNvPr>
        <xdr:cNvGrpSpPr>
          <a:grpSpLocks/>
        </xdr:cNvGrpSpPr>
      </xdr:nvGrpSpPr>
      <xdr:grpSpPr bwMode="auto">
        <a:xfrm>
          <a:off x="8458200" y="5324475"/>
          <a:ext cx="771525" cy="28575"/>
          <a:chOff x="192" y="847"/>
          <a:chExt cx="97" cy="4"/>
        </a:xfrm>
      </xdr:grpSpPr>
      <xdr:sp macro="" textlink="">
        <xdr:nvSpPr>
          <xdr:cNvPr id="148527" name="Line 10">
            <a:extLst>
              <a:ext uri="{FF2B5EF4-FFF2-40B4-BE49-F238E27FC236}">
                <a16:creationId xmlns:a16="http://schemas.microsoft.com/office/drawing/2014/main" id="{E44DE296-32DB-DDE1-24FC-8C89B19F0916}"/>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28" name="Line 11">
            <a:extLst>
              <a:ext uri="{FF2B5EF4-FFF2-40B4-BE49-F238E27FC236}">
                <a16:creationId xmlns:a16="http://schemas.microsoft.com/office/drawing/2014/main" id="{F14E657F-6528-D91D-A4A5-0A80EF74923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133350</xdr:colOff>
      <xdr:row>26</xdr:row>
      <xdr:rowOff>19050</xdr:rowOff>
    </xdr:from>
    <xdr:to>
      <xdr:col>210</xdr:col>
      <xdr:colOff>333375</xdr:colOff>
      <xdr:row>26</xdr:row>
      <xdr:rowOff>47625</xdr:rowOff>
    </xdr:to>
    <xdr:grpSp>
      <xdr:nvGrpSpPr>
        <xdr:cNvPr id="148494" name="Group 12">
          <a:extLst>
            <a:ext uri="{FF2B5EF4-FFF2-40B4-BE49-F238E27FC236}">
              <a16:creationId xmlns:a16="http://schemas.microsoft.com/office/drawing/2014/main" id="{89E82F12-3626-4C36-7661-BA25A44709C8}"/>
            </a:ext>
          </a:extLst>
        </xdr:cNvPr>
        <xdr:cNvGrpSpPr>
          <a:grpSpLocks/>
        </xdr:cNvGrpSpPr>
      </xdr:nvGrpSpPr>
      <xdr:grpSpPr bwMode="auto">
        <a:xfrm>
          <a:off x="8458200" y="5495925"/>
          <a:ext cx="200025" cy="28575"/>
          <a:chOff x="192" y="847"/>
          <a:chExt cx="97" cy="4"/>
        </a:xfrm>
      </xdr:grpSpPr>
      <xdr:sp macro="" textlink="">
        <xdr:nvSpPr>
          <xdr:cNvPr id="148525" name="Line 13">
            <a:extLst>
              <a:ext uri="{FF2B5EF4-FFF2-40B4-BE49-F238E27FC236}">
                <a16:creationId xmlns:a16="http://schemas.microsoft.com/office/drawing/2014/main" id="{996078A8-7D54-1A5A-814E-49733D78FB81}"/>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26" name="Line 14">
            <a:extLst>
              <a:ext uri="{FF2B5EF4-FFF2-40B4-BE49-F238E27FC236}">
                <a16:creationId xmlns:a16="http://schemas.microsoft.com/office/drawing/2014/main" id="{064973A9-7A07-DA16-659A-A754DC2FA112}"/>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409575</xdr:colOff>
      <xdr:row>14</xdr:row>
      <xdr:rowOff>76200</xdr:rowOff>
    </xdr:from>
    <xdr:to>
      <xdr:col>210</xdr:col>
      <xdr:colOff>666750</xdr:colOff>
      <xdr:row>16</xdr:row>
      <xdr:rowOff>0</xdr:rowOff>
    </xdr:to>
    <xdr:sp macro="" textlink="" fLocksText="0">
      <xdr:nvSpPr>
        <xdr:cNvPr id="125608" name="Oval 15">
          <a:extLst>
            <a:ext uri="{FF2B5EF4-FFF2-40B4-BE49-F238E27FC236}">
              <a16:creationId xmlns:a16="http://schemas.microsoft.com/office/drawing/2014/main" id="{B3B49F5D-E210-C666-4A64-E3175753AFC8}"/>
            </a:ext>
          </a:extLst>
        </xdr:cNvPr>
        <xdr:cNvSpPr>
          <a:spLocks noChangeArrowheads="1"/>
        </xdr:cNvSpPr>
      </xdr:nvSpPr>
      <xdr:spPr bwMode="auto">
        <a:xfrm>
          <a:off x="8410575" y="2800350"/>
          <a:ext cx="257175" cy="266700"/>
        </a:xfrm>
        <a:prstGeom prst="ellipse">
          <a:avLst/>
        </a:prstGeom>
        <a:noFill/>
        <a:ln w="6350" algn="ctr">
          <a:solidFill>
            <a:srgbClr val="000000"/>
          </a:solidFill>
          <a:round/>
          <a:headEnd/>
          <a:tailEnd/>
        </a:ln>
      </xdr:spPr>
    </xdr:sp>
    <xdr:clientData fLocksWithSheet="0"/>
  </xdr:twoCellAnchor>
  <xdr:twoCellAnchor editAs="oneCell">
    <xdr:from>
      <xdr:col>2</xdr:col>
      <xdr:colOff>0</xdr:colOff>
      <xdr:row>23</xdr:row>
      <xdr:rowOff>114300</xdr:rowOff>
    </xdr:from>
    <xdr:to>
      <xdr:col>31</xdr:col>
      <xdr:colOff>0</xdr:colOff>
      <xdr:row>23</xdr:row>
      <xdr:rowOff>142875</xdr:rowOff>
    </xdr:to>
    <xdr:grpSp>
      <xdr:nvGrpSpPr>
        <xdr:cNvPr id="148496" name="Group 79">
          <a:extLst>
            <a:ext uri="{FF2B5EF4-FFF2-40B4-BE49-F238E27FC236}">
              <a16:creationId xmlns:a16="http://schemas.microsoft.com/office/drawing/2014/main" id="{82C2825F-60D5-284C-742C-2E81F0F182C8}"/>
            </a:ext>
          </a:extLst>
        </xdr:cNvPr>
        <xdr:cNvGrpSpPr>
          <a:grpSpLocks/>
        </xdr:cNvGrpSpPr>
      </xdr:nvGrpSpPr>
      <xdr:grpSpPr bwMode="auto">
        <a:xfrm>
          <a:off x="400050" y="5029200"/>
          <a:ext cx="1104900" cy="28575"/>
          <a:chOff x="192" y="847"/>
          <a:chExt cx="97" cy="4"/>
        </a:xfrm>
      </xdr:grpSpPr>
      <xdr:sp macro="" textlink="">
        <xdr:nvSpPr>
          <xdr:cNvPr id="148523" name="Line 80">
            <a:extLst>
              <a:ext uri="{FF2B5EF4-FFF2-40B4-BE49-F238E27FC236}">
                <a16:creationId xmlns:a16="http://schemas.microsoft.com/office/drawing/2014/main" id="{F29F7F15-1907-45EE-AD5E-D70E67604DE1}"/>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24" name="Line 81">
            <a:extLst>
              <a:ext uri="{FF2B5EF4-FFF2-40B4-BE49-F238E27FC236}">
                <a16:creationId xmlns:a16="http://schemas.microsoft.com/office/drawing/2014/main" id="{87B21F43-82EB-9A71-8587-29BEC747658C}"/>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61</xdr:col>
      <xdr:colOff>0</xdr:colOff>
      <xdr:row>28</xdr:row>
      <xdr:rowOff>76200</xdr:rowOff>
    </xdr:from>
    <xdr:to>
      <xdr:col>81</xdr:col>
      <xdr:colOff>9525</xdr:colOff>
      <xdr:row>28</xdr:row>
      <xdr:rowOff>104775</xdr:rowOff>
    </xdr:to>
    <xdr:grpSp>
      <xdr:nvGrpSpPr>
        <xdr:cNvPr id="148497" name="Group 82">
          <a:extLst>
            <a:ext uri="{FF2B5EF4-FFF2-40B4-BE49-F238E27FC236}">
              <a16:creationId xmlns:a16="http://schemas.microsoft.com/office/drawing/2014/main" id="{1799516C-C106-75BA-CDC8-B0A80C6981D1}"/>
            </a:ext>
          </a:extLst>
        </xdr:cNvPr>
        <xdr:cNvGrpSpPr>
          <a:grpSpLocks/>
        </xdr:cNvGrpSpPr>
      </xdr:nvGrpSpPr>
      <xdr:grpSpPr bwMode="auto">
        <a:xfrm>
          <a:off x="2647950" y="5829300"/>
          <a:ext cx="771525" cy="28575"/>
          <a:chOff x="192" y="847"/>
          <a:chExt cx="97" cy="4"/>
        </a:xfrm>
      </xdr:grpSpPr>
      <xdr:sp macro="" textlink="">
        <xdr:nvSpPr>
          <xdr:cNvPr id="148521" name="Line 83">
            <a:extLst>
              <a:ext uri="{FF2B5EF4-FFF2-40B4-BE49-F238E27FC236}">
                <a16:creationId xmlns:a16="http://schemas.microsoft.com/office/drawing/2014/main" id="{BD2969DF-CDF4-54A1-831E-423DBB000240}"/>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22" name="Line 84">
            <a:extLst>
              <a:ext uri="{FF2B5EF4-FFF2-40B4-BE49-F238E27FC236}">
                <a16:creationId xmlns:a16="http://schemas.microsoft.com/office/drawing/2014/main" id="{AB4E4B3C-365D-8B51-2931-B4B93B0FC4D0}"/>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92</xdr:col>
      <xdr:colOff>28575</xdr:colOff>
      <xdr:row>29</xdr:row>
      <xdr:rowOff>66675</xdr:rowOff>
    </xdr:from>
    <xdr:to>
      <xdr:col>98</xdr:col>
      <xdr:colOff>0</xdr:colOff>
      <xdr:row>29</xdr:row>
      <xdr:rowOff>95250</xdr:rowOff>
    </xdr:to>
    <xdr:grpSp>
      <xdr:nvGrpSpPr>
        <xdr:cNvPr id="148498" name="Group 85">
          <a:extLst>
            <a:ext uri="{FF2B5EF4-FFF2-40B4-BE49-F238E27FC236}">
              <a16:creationId xmlns:a16="http://schemas.microsoft.com/office/drawing/2014/main" id="{BE947245-80DB-0555-A113-6A756B3D8A5A}"/>
            </a:ext>
          </a:extLst>
        </xdr:cNvPr>
        <xdr:cNvGrpSpPr>
          <a:grpSpLocks/>
        </xdr:cNvGrpSpPr>
      </xdr:nvGrpSpPr>
      <xdr:grpSpPr bwMode="auto">
        <a:xfrm>
          <a:off x="3857625" y="5972175"/>
          <a:ext cx="200025" cy="28575"/>
          <a:chOff x="192" y="847"/>
          <a:chExt cx="97" cy="4"/>
        </a:xfrm>
      </xdr:grpSpPr>
      <xdr:sp macro="" textlink="">
        <xdr:nvSpPr>
          <xdr:cNvPr id="148519" name="Line 86">
            <a:extLst>
              <a:ext uri="{FF2B5EF4-FFF2-40B4-BE49-F238E27FC236}">
                <a16:creationId xmlns:a16="http://schemas.microsoft.com/office/drawing/2014/main" id="{C7B6F782-3C94-E036-3541-A7BA7EAC6B78}"/>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520" name="Line 87">
            <a:extLst>
              <a:ext uri="{FF2B5EF4-FFF2-40B4-BE49-F238E27FC236}">
                <a16:creationId xmlns:a16="http://schemas.microsoft.com/office/drawing/2014/main" id="{BA91FB2F-1790-E2A5-9E13-2519E53059BF}"/>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5</xdr:col>
      <xdr:colOff>0</xdr:colOff>
      <xdr:row>4</xdr:row>
      <xdr:rowOff>66675</xdr:rowOff>
    </xdr:from>
    <xdr:to>
      <xdr:col>61</xdr:col>
      <xdr:colOff>19050</xdr:colOff>
      <xdr:row>4</xdr:row>
      <xdr:rowOff>314325</xdr:rowOff>
    </xdr:to>
    <xdr:sp macro="" textlink="">
      <xdr:nvSpPr>
        <xdr:cNvPr id="148499" name="Line 344">
          <a:extLst>
            <a:ext uri="{FF2B5EF4-FFF2-40B4-BE49-F238E27FC236}">
              <a16:creationId xmlns:a16="http://schemas.microsoft.com/office/drawing/2014/main" id="{26A1D3E0-B56E-C625-8C33-5CDDC6202E0B}"/>
            </a:ext>
          </a:extLst>
        </xdr:cNvPr>
        <xdr:cNvSpPr>
          <a:spLocks noChangeShapeType="1"/>
        </xdr:cNvSpPr>
      </xdr:nvSpPr>
      <xdr:spPr bwMode="auto">
        <a:xfrm flipV="1">
          <a:off x="514350" y="666750"/>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xdr:col>
      <xdr:colOff>28575</xdr:colOff>
      <xdr:row>4</xdr:row>
      <xdr:rowOff>161925</xdr:rowOff>
    </xdr:from>
    <xdr:to>
      <xdr:col>61</xdr:col>
      <xdr:colOff>9525</xdr:colOff>
      <xdr:row>4</xdr:row>
      <xdr:rowOff>409575</xdr:rowOff>
    </xdr:to>
    <xdr:sp macro="" textlink="">
      <xdr:nvSpPr>
        <xdr:cNvPr id="148500" name="Line 345">
          <a:extLst>
            <a:ext uri="{FF2B5EF4-FFF2-40B4-BE49-F238E27FC236}">
              <a16:creationId xmlns:a16="http://schemas.microsoft.com/office/drawing/2014/main" id="{5F1DD35E-E196-6350-6D3C-2BD8BA25BA2C}"/>
            </a:ext>
          </a:extLst>
        </xdr:cNvPr>
        <xdr:cNvSpPr>
          <a:spLocks noChangeShapeType="1"/>
        </xdr:cNvSpPr>
      </xdr:nvSpPr>
      <xdr:spPr bwMode="auto">
        <a:xfrm flipV="1">
          <a:off x="504825" y="762000"/>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4</xdr:row>
      <xdr:rowOff>257175</xdr:rowOff>
    </xdr:from>
    <xdr:to>
      <xdr:col>61</xdr:col>
      <xdr:colOff>19050</xdr:colOff>
      <xdr:row>4</xdr:row>
      <xdr:rowOff>504825</xdr:rowOff>
    </xdr:to>
    <xdr:sp macro="" textlink="">
      <xdr:nvSpPr>
        <xdr:cNvPr id="148501" name="Line 346">
          <a:extLst>
            <a:ext uri="{FF2B5EF4-FFF2-40B4-BE49-F238E27FC236}">
              <a16:creationId xmlns:a16="http://schemas.microsoft.com/office/drawing/2014/main" id="{20E8E73C-2105-A137-8BB2-C2B166BF9B47}"/>
            </a:ext>
          </a:extLst>
        </xdr:cNvPr>
        <xdr:cNvSpPr>
          <a:spLocks noChangeShapeType="1"/>
        </xdr:cNvSpPr>
      </xdr:nvSpPr>
      <xdr:spPr bwMode="auto">
        <a:xfrm flipV="1">
          <a:off x="514350" y="857250"/>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64</xdr:col>
      <xdr:colOff>0</xdr:colOff>
      <xdr:row>4</xdr:row>
      <xdr:rowOff>171450</xdr:rowOff>
    </xdr:from>
    <xdr:to>
      <xdr:col>120</xdr:col>
      <xdr:colOff>19050</xdr:colOff>
      <xdr:row>4</xdr:row>
      <xdr:rowOff>419100</xdr:rowOff>
    </xdr:to>
    <xdr:sp macro="" textlink="">
      <xdr:nvSpPr>
        <xdr:cNvPr id="148502" name="Line 347">
          <a:extLst>
            <a:ext uri="{FF2B5EF4-FFF2-40B4-BE49-F238E27FC236}">
              <a16:creationId xmlns:a16="http://schemas.microsoft.com/office/drawing/2014/main" id="{1C97C568-5710-E4D5-337A-EB6F1844ED64}"/>
            </a:ext>
          </a:extLst>
        </xdr:cNvPr>
        <xdr:cNvSpPr>
          <a:spLocks noChangeShapeType="1"/>
        </xdr:cNvSpPr>
      </xdr:nvSpPr>
      <xdr:spPr bwMode="auto">
        <a:xfrm flipV="1">
          <a:off x="2762250" y="771525"/>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63</xdr:col>
      <xdr:colOff>28575</xdr:colOff>
      <xdr:row>4</xdr:row>
      <xdr:rowOff>247650</xdr:rowOff>
    </xdr:from>
    <xdr:to>
      <xdr:col>120</xdr:col>
      <xdr:colOff>9525</xdr:colOff>
      <xdr:row>4</xdr:row>
      <xdr:rowOff>495300</xdr:rowOff>
    </xdr:to>
    <xdr:sp macro="" textlink="">
      <xdr:nvSpPr>
        <xdr:cNvPr id="148503" name="Line 348">
          <a:extLst>
            <a:ext uri="{FF2B5EF4-FFF2-40B4-BE49-F238E27FC236}">
              <a16:creationId xmlns:a16="http://schemas.microsoft.com/office/drawing/2014/main" id="{805D6712-197B-A1C9-B79A-E782664233FB}"/>
            </a:ext>
          </a:extLst>
        </xdr:cNvPr>
        <xdr:cNvSpPr>
          <a:spLocks noChangeShapeType="1"/>
        </xdr:cNvSpPr>
      </xdr:nvSpPr>
      <xdr:spPr bwMode="auto">
        <a:xfrm flipV="1">
          <a:off x="2752725" y="847725"/>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63</xdr:col>
      <xdr:colOff>19050</xdr:colOff>
      <xdr:row>4</xdr:row>
      <xdr:rowOff>342900</xdr:rowOff>
    </xdr:from>
    <xdr:to>
      <xdr:col>120</xdr:col>
      <xdr:colOff>0</xdr:colOff>
      <xdr:row>4</xdr:row>
      <xdr:rowOff>590550</xdr:rowOff>
    </xdr:to>
    <xdr:sp macro="" textlink="">
      <xdr:nvSpPr>
        <xdr:cNvPr id="148504" name="Line 349">
          <a:extLst>
            <a:ext uri="{FF2B5EF4-FFF2-40B4-BE49-F238E27FC236}">
              <a16:creationId xmlns:a16="http://schemas.microsoft.com/office/drawing/2014/main" id="{DA2E30D6-2959-541A-426C-4B2F88DDEA4C}"/>
            </a:ext>
          </a:extLst>
        </xdr:cNvPr>
        <xdr:cNvSpPr>
          <a:spLocks noChangeShapeType="1"/>
        </xdr:cNvSpPr>
      </xdr:nvSpPr>
      <xdr:spPr bwMode="auto">
        <a:xfrm flipV="1">
          <a:off x="2743200" y="942975"/>
          <a:ext cx="215265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124</xdr:col>
      <xdr:colOff>28575</xdr:colOff>
      <xdr:row>4</xdr:row>
      <xdr:rowOff>266700</xdr:rowOff>
    </xdr:from>
    <xdr:to>
      <xdr:col>131</xdr:col>
      <xdr:colOff>28575</xdr:colOff>
      <xdr:row>4</xdr:row>
      <xdr:rowOff>266700</xdr:rowOff>
    </xdr:to>
    <xdr:sp macro="" textlink="">
      <xdr:nvSpPr>
        <xdr:cNvPr id="148505" name="Line 350">
          <a:extLst>
            <a:ext uri="{FF2B5EF4-FFF2-40B4-BE49-F238E27FC236}">
              <a16:creationId xmlns:a16="http://schemas.microsoft.com/office/drawing/2014/main" id="{0F4FCD02-EE53-78FA-29F8-86E7218A782B}"/>
            </a:ext>
          </a:extLst>
        </xdr:cNvPr>
        <xdr:cNvSpPr>
          <a:spLocks noChangeShapeType="1"/>
        </xdr:cNvSpPr>
      </xdr:nvSpPr>
      <xdr:spPr bwMode="auto">
        <a:xfrm>
          <a:off x="5076825" y="86677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125</xdr:col>
      <xdr:colOff>0</xdr:colOff>
      <xdr:row>4</xdr:row>
      <xdr:rowOff>361950</xdr:rowOff>
    </xdr:from>
    <xdr:to>
      <xdr:col>132</xdr:col>
      <xdr:colOff>0</xdr:colOff>
      <xdr:row>4</xdr:row>
      <xdr:rowOff>361950</xdr:rowOff>
    </xdr:to>
    <xdr:sp macro="" textlink="">
      <xdr:nvSpPr>
        <xdr:cNvPr id="148506" name="Line 351">
          <a:extLst>
            <a:ext uri="{FF2B5EF4-FFF2-40B4-BE49-F238E27FC236}">
              <a16:creationId xmlns:a16="http://schemas.microsoft.com/office/drawing/2014/main" id="{574A4928-1FA8-C5E5-4773-5EA0D4CB9955}"/>
            </a:ext>
          </a:extLst>
        </xdr:cNvPr>
        <xdr:cNvSpPr>
          <a:spLocks noChangeShapeType="1"/>
        </xdr:cNvSpPr>
      </xdr:nvSpPr>
      <xdr:spPr bwMode="auto">
        <a:xfrm>
          <a:off x="5086350" y="96202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125</xdr:col>
      <xdr:colOff>0</xdr:colOff>
      <xdr:row>4</xdr:row>
      <xdr:rowOff>457200</xdr:rowOff>
    </xdr:from>
    <xdr:to>
      <xdr:col>132</xdr:col>
      <xdr:colOff>0</xdr:colOff>
      <xdr:row>4</xdr:row>
      <xdr:rowOff>457200</xdr:rowOff>
    </xdr:to>
    <xdr:sp macro="" textlink="">
      <xdr:nvSpPr>
        <xdr:cNvPr id="148507" name="Line 352">
          <a:extLst>
            <a:ext uri="{FF2B5EF4-FFF2-40B4-BE49-F238E27FC236}">
              <a16:creationId xmlns:a16="http://schemas.microsoft.com/office/drawing/2014/main" id="{B782961B-DAE2-964D-9827-86E22D18B47F}"/>
            </a:ext>
          </a:extLst>
        </xdr:cNvPr>
        <xdr:cNvSpPr>
          <a:spLocks noChangeShapeType="1"/>
        </xdr:cNvSpPr>
      </xdr:nvSpPr>
      <xdr:spPr bwMode="auto">
        <a:xfrm>
          <a:off x="5086350" y="105727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125</xdr:col>
      <xdr:colOff>0</xdr:colOff>
      <xdr:row>4</xdr:row>
      <xdr:rowOff>552450</xdr:rowOff>
    </xdr:from>
    <xdr:to>
      <xdr:col>132</xdr:col>
      <xdr:colOff>0</xdr:colOff>
      <xdr:row>4</xdr:row>
      <xdr:rowOff>552450</xdr:rowOff>
    </xdr:to>
    <xdr:sp macro="" textlink="">
      <xdr:nvSpPr>
        <xdr:cNvPr id="148508" name="Line 353">
          <a:extLst>
            <a:ext uri="{FF2B5EF4-FFF2-40B4-BE49-F238E27FC236}">
              <a16:creationId xmlns:a16="http://schemas.microsoft.com/office/drawing/2014/main" id="{222A5842-5ABC-5285-058E-82CBDC44A6EF}"/>
            </a:ext>
          </a:extLst>
        </xdr:cNvPr>
        <xdr:cNvSpPr>
          <a:spLocks noChangeShapeType="1"/>
        </xdr:cNvSpPr>
      </xdr:nvSpPr>
      <xdr:spPr bwMode="auto">
        <a:xfrm>
          <a:off x="5086350" y="115252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139</xdr:col>
      <xdr:colOff>28575</xdr:colOff>
      <xdr:row>4</xdr:row>
      <xdr:rowOff>266700</xdr:rowOff>
    </xdr:from>
    <xdr:to>
      <xdr:col>146</xdr:col>
      <xdr:colOff>28575</xdr:colOff>
      <xdr:row>4</xdr:row>
      <xdr:rowOff>266700</xdr:rowOff>
    </xdr:to>
    <xdr:sp macro="" textlink="">
      <xdr:nvSpPr>
        <xdr:cNvPr id="148509" name="Line 354">
          <a:extLst>
            <a:ext uri="{FF2B5EF4-FFF2-40B4-BE49-F238E27FC236}">
              <a16:creationId xmlns:a16="http://schemas.microsoft.com/office/drawing/2014/main" id="{45C5BEFD-24EC-4489-D64C-64813DC440B6}"/>
            </a:ext>
          </a:extLst>
        </xdr:cNvPr>
        <xdr:cNvSpPr>
          <a:spLocks noChangeShapeType="1"/>
        </xdr:cNvSpPr>
      </xdr:nvSpPr>
      <xdr:spPr bwMode="auto">
        <a:xfrm>
          <a:off x="5648325" y="86677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140</xdr:col>
      <xdr:colOff>0</xdr:colOff>
      <xdr:row>4</xdr:row>
      <xdr:rowOff>361950</xdr:rowOff>
    </xdr:from>
    <xdr:to>
      <xdr:col>147</xdr:col>
      <xdr:colOff>0</xdr:colOff>
      <xdr:row>4</xdr:row>
      <xdr:rowOff>361950</xdr:rowOff>
    </xdr:to>
    <xdr:sp macro="" textlink="">
      <xdr:nvSpPr>
        <xdr:cNvPr id="148510" name="Line 355">
          <a:extLst>
            <a:ext uri="{FF2B5EF4-FFF2-40B4-BE49-F238E27FC236}">
              <a16:creationId xmlns:a16="http://schemas.microsoft.com/office/drawing/2014/main" id="{BACFFB68-C23E-BCA6-FCC5-A1E0506059B0}"/>
            </a:ext>
          </a:extLst>
        </xdr:cNvPr>
        <xdr:cNvSpPr>
          <a:spLocks noChangeShapeType="1"/>
        </xdr:cNvSpPr>
      </xdr:nvSpPr>
      <xdr:spPr bwMode="auto">
        <a:xfrm>
          <a:off x="5657850" y="96202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140</xdr:col>
      <xdr:colOff>0</xdr:colOff>
      <xdr:row>4</xdr:row>
      <xdr:rowOff>457200</xdr:rowOff>
    </xdr:from>
    <xdr:to>
      <xdr:col>147</xdr:col>
      <xdr:colOff>0</xdr:colOff>
      <xdr:row>4</xdr:row>
      <xdr:rowOff>457200</xdr:rowOff>
    </xdr:to>
    <xdr:sp macro="" textlink="">
      <xdr:nvSpPr>
        <xdr:cNvPr id="148511" name="Line 356">
          <a:extLst>
            <a:ext uri="{FF2B5EF4-FFF2-40B4-BE49-F238E27FC236}">
              <a16:creationId xmlns:a16="http://schemas.microsoft.com/office/drawing/2014/main" id="{27646E02-35CF-D09B-32B6-3E0FB53F4554}"/>
            </a:ext>
          </a:extLst>
        </xdr:cNvPr>
        <xdr:cNvSpPr>
          <a:spLocks noChangeShapeType="1"/>
        </xdr:cNvSpPr>
      </xdr:nvSpPr>
      <xdr:spPr bwMode="auto">
        <a:xfrm>
          <a:off x="5657850" y="105727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140</xdr:col>
      <xdr:colOff>0</xdr:colOff>
      <xdr:row>4</xdr:row>
      <xdr:rowOff>552450</xdr:rowOff>
    </xdr:from>
    <xdr:to>
      <xdr:col>147</xdr:col>
      <xdr:colOff>0</xdr:colOff>
      <xdr:row>4</xdr:row>
      <xdr:rowOff>552450</xdr:rowOff>
    </xdr:to>
    <xdr:sp macro="" textlink="">
      <xdr:nvSpPr>
        <xdr:cNvPr id="148512" name="Line 357">
          <a:extLst>
            <a:ext uri="{FF2B5EF4-FFF2-40B4-BE49-F238E27FC236}">
              <a16:creationId xmlns:a16="http://schemas.microsoft.com/office/drawing/2014/main" id="{D84BC5CE-B670-22DA-FF90-EEF2488029F0}"/>
            </a:ext>
          </a:extLst>
        </xdr:cNvPr>
        <xdr:cNvSpPr>
          <a:spLocks noChangeShapeType="1"/>
        </xdr:cNvSpPr>
      </xdr:nvSpPr>
      <xdr:spPr bwMode="auto">
        <a:xfrm>
          <a:off x="5657850" y="1152525"/>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28575</xdr:colOff>
      <xdr:row>13</xdr:row>
      <xdr:rowOff>38100</xdr:rowOff>
    </xdr:from>
    <xdr:to>
      <xdr:col>3</xdr:col>
      <xdr:colOff>0</xdr:colOff>
      <xdr:row>15</xdr:row>
      <xdr:rowOff>123825</xdr:rowOff>
    </xdr:to>
    <xdr:sp macro="" textlink="">
      <xdr:nvSpPr>
        <xdr:cNvPr id="148513" name="AutoShape 312">
          <a:extLst>
            <a:ext uri="{FF2B5EF4-FFF2-40B4-BE49-F238E27FC236}">
              <a16:creationId xmlns:a16="http://schemas.microsoft.com/office/drawing/2014/main" id="{8612F5C0-1B99-DF48-C032-59BF1C134017}"/>
            </a:ext>
          </a:extLst>
        </xdr:cNvPr>
        <xdr:cNvSpPr>
          <a:spLocks/>
        </xdr:cNvSpPr>
      </xdr:nvSpPr>
      <xdr:spPr bwMode="auto">
        <a:xfrm>
          <a:off x="390525" y="3019425"/>
          <a:ext cx="47625" cy="428625"/>
        </a:xfrm>
        <a:prstGeom prst="leftBrace">
          <a:avLst>
            <a:gd name="adj1" fmla="val 32292"/>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198</xdr:col>
      <xdr:colOff>0</xdr:colOff>
      <xdr:row>13</xdr:row>
      <xdr:rowOff>76200</xdr:rowOff>
    </xdr:from>
    <xdr:to>
      <xdr:col>200</xdr:col>
      <xdr:colOff>9525</xdr:colOff>
      <xdr:row>15</xdr:row>
      <xdr:rowOff>133350</xdr:rowOff>
    </xdr:to>
    <xdr:sp macro="" textlink="">
      <xdr:nvSpPr>
        <xdr:cNvPr id="148514" name="AutoShape 313">
          <a:extLst>
            <a:ext uri="{FF2B5EF4-FFF2-40B4-BE49-F238E27FC236}">
              <a16:creationId xmlns:a16="http://schemas.microsoft.com/office/drawing/2014/main" id="{AF2C5ABE-DDE4-6A12-E204-6F48015B2747}"/>
            </a:ext>
          </a:extLst>
        </xdr:cNvPr>
        <xdr:cNvSpPr>
          <a:spLocks/>
        </xdr:cNvSpPr>
      </xdr:nvSpPr>
      <xdr:spPr bwMode="auto">
        <a:xfrm>
          <a:off x="7867650" y="3057525"/>
          <a:ext cx="85725" cy="400050"/>
        </a:xfrm>
        <a:prstGeom prst="rightBrace">
          <a:avLst>
            <a:gd name="adj1" fmla="val 3229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131</xdr:col>
      <xdr:colOff>0</xdr:colOff>
      <xdr:row>14</xdr:row>
      <xdr:rowOff>28575</xdr:rowOff>
    </xdr:from>
    <xdr:to>
      <xdr:col>133</xdr:col>
      <xdr:colOff>0</xdr:colOff>
      <xdr:row>15</xdr:row>
      <xdr:rowOff>152400</xdr:rowOff>
    </xdr:to>
    <xdr:sp macro="" textlink="">
      <xdr:nvSpPr>
        <xdr:cNvPr id="148515" name="AutoShape 313">
          <a:extLst>
            <a:ext uri="{FF2B5EF4-FFF2-40B4-BE49-F238E27FC236}">
              <a16:creationId xmlns:a16="http://schemas.microsoft.com/office/drawing/2014/main" id="{76238EDA-6E08-18FE-760F-A5F78BC839DE}"/>
            </a:ext>
          </a:extLst>
        </xdr:cNvPr>
        <xdr:cNvSpPr>
          <a:spLocks/>
        </xdr:cNvSpPr>
      </xdr:nvSpPr>
      <xdr:spPr bwMode="auto">
        <a:xfrm>
          <a:off x="5314950" y="3181350"/>
          <a:ext cx="76200" cy="295275"/>
        </a:xfrm>
        <a:prstGeom prst="rightBrace">
          <a:avLst>
            <a:gd name="adj1" fmla="val 32292"/>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96</xdr:col>
      <xdr:colOff>19050</xdr:colOff>
      <xdr:row>14</xdr:row>
      <xdr:rowOff>9525</xdr:rowOff>
    </xdr:from>
    <xdr:to>
      <xdr:col>98</xdr:col>
      <xdr:colOff>19050</xdr:colOff>
      <xdr:row>15</xdr:row>
      <xdr:rowOff>133350</xdr:rowOff>
    </xdr:to>
    <xdr:sp macro="" textlink="">
      <xdr:nvSpPr>
        <xdr:cNvPr id="148516" name="AutoShape 312">
          <a:extLst>
            <a:ext uri="{FF2B5EF4-FFF2-40B4-BE49-F238E27FC236}">
              <a16:creationId xmlns:a16="http://schemas.microsoft.com/office/drawing/2014/main" id="{9FA33844-23E9-6131-8799-BF594855B9FC}"/>
            </a:ext>
          </a:extLst>
        </xdr:cNvPr>
        <xdr:cNvSpPr>
          <a:spLocks/>
        </xdr:cNvSpPr>
      </xdr:nvSpPr>
      <xdr:spPr bwMode="auto">
        <a:xfrm>
          <a:off x="4000500" y="3162300"/>
          <a:ext cx="76200" cy="295275"/>
        </a:xfrm>
        <a:prstGeom prst="leftBrace">
          <a:avLst>
            <a:gd name="adj1" fmla="val 32292"/>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210</xdr:col>
      <xdr:colOff>342900</xdr:colOff>
      <xdr:row>33</xdr:row>
      <xdr:rowOff>0</xdr:rowOff>
    </xdr:from>
    <xdr:to>
      <xdr:col>211</xdr:col>
      <xdr:colOff>581025</xdr:colOff>
      <xdr:row>35</xdr:row>
      <xdr:rowOff>76200</xdr:rowOff>
    </xdr:to>
    <xdr:pic>
      <xdr:nvPicPr>
        <xdr:cNvPr id="148517" name="図 47">
          <a:extLst>
            <a:ext uri="{FF2B5EF4-FFF2-40B4-BE49-F238E27FC236}">
              <a16:creationId xmlns:a16="http://schemas.microsoft.com/office/drawing/2014/main" id="{5306F6D1-5468-255E-F849-EB94FA315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0" y="6667500"/>
          <a:ext cx="1047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210</xdr:col>
      <xdr:colOff>219075</xdr:colOff>
      <xdr:row>35</xdr:row>
      <xdr:rowOff>104775</xdr:rowOff>
    </xdr:from>
    <xdr:to>
      <xdr:col>211</xdr:col>
      <xdr:colOff>819150</xdr:colOff>
      <xdr:row>38</xdr:row>
      <xdr:rowOff>0</xdr:rowOff>
    </xdr:to>
    <xdr:sp macro="" textlink="">
      <xdr:nvSpPr>
        <xdr:cNvPr id="48" name="AutoShape 666">
          <a:extLst>
            <a:ext uri="{FF2B5EF4-FFF2-40B4-BE49-F238E27FC236}">
              <a16:creationId xmlns:a16="http://schemas.microsoft.com/office/drawing/2014/main" id="{A642AFF4-DEC2-BF42-8DA4-A5153CB983AE}"/>
            </a:ext>
          </a:extLst>
        </xdr:cNvPr>
        <xdr:cNvSpPr>
          <a:spLocks noChangeArrowheads="1"/>
        </xdr:cNvSpPr>
      </xdr:nvSpPr>
      <xdr:spPr bwMode="auto">
        <a:xfrm>
          <a:off x="8543925" y="7229475"/>
          <a:ext cx="1409700" cy="695325"/>
        </a:xfrm>
        <a:prstGeom prst="wedgeEllipseCallout">
          <a:avLst>
            <a:gd name="adj1" fmla="val -23875"/>
            <a:gd name="adj2" fmla="val -66440"/>
          </a:avLst>
        </a:prstGeom>
        <a:solidFill>
          <a:srgbClr val="99CCFF"/>
        </a:solidFill>
        <a:ln>
          <a:noFill/>
        </a:ln>
        <a:effectLst/>
      </xdr:spPr>
      <xdr:txBody>
        <a:bodyPr vertOverflow="clip" wrap="square" lIns="27432" tIns="18288" rIns="0" bIns="18288" anchor="ctr"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を入れると「･」が入ります</a:t>
          </a:r>
        </a:p>
      </xdr:txBody>
    </xdr:sp>
    <xdr:clientData fPrintsWithSheet="0"/>
  </xdr:twoCellAnchor>
  <xdr:twoCellAnchor>
    <xdr:from>
      <xdr:col>40</xdr:col>
      <xdr:colOff>9525</xdr:colOff>
      <xdr:row>38</xdr:row>
      <xdr:rowOff>257175</xdr:rowOff>
    </xdr:from>
    <xdr:to>
      <xdr:col>191</xdr:col>
      <xdr:colOff>9525</xdr:colOff>
      <xdr:row>49</xdr:row>
      <xdr:rowOff>28575</xdr:rowOff>
    </xdr:to>
    <xdr:sp macro="" textlink="">
      <xdr:nvSpPr>
        <xdr:cNvPr id="2" name="テキスト ボックス 1">
          <a:extLst>
            <a:ext uri="{FF2B5EF4-FFF2-40B4-BE49-F238E27FC236}">
              <a16:creationId xmlns:a16="http://schemas.microsoft.com/office/drawing/2014/main" id="{E04EB95A-ECDD-425B-A772-F56185DB4EB2}"/>
            </a:ext>
          </a:extLst>
        </xdr:cNvPr>
        <xdr:cNvSpPr txBox="1"/>
      </xdr:nvSpPr>
      <xdr:spPr>
        <a:xfrm>
          <a:off x="1857375" y="8181975"/>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47625</xdr:colOff>
      <xdr:row>17</xdr:row>
      <xdr:rowOff>19050</xdr:rowOff>
    </xdr:from>
    <xdr:to>
      <xdr:col>36</xdr:col>
      <xdr:colOff>19050</xdr:colOff>
      <xdr:row>18</xdr:row>
      <xdr:rowOff>0</xdr:rowOff>
    </xdr:to>
    <xdr:sp macro="" textlink="">
      <xdr:nvSpPr>
        <xdr:cNvPr id="132562" name="AutoShape 322">
          <a:extLst>
            <a:ext uri="{FF2B5EF4-FFF2-40B4-BE49-F238E27FC236}">
              <a16:creationId xmlns:a16="http://schemas.microsoft.com/office/drawing/2014/main" id="{58754E73-B09A-E319-EBD0-19162F71B021}"/>
            </a:ext>
          </a:extLst>
        </xdr:cNvPr>
        <xdr:cNvSpPr>
          <a:spLocks/>
        </xdr:cNvSpPr>
      </xdr:nvSpPr>
      <xdr:spPr bwMode="auto">
        <a:xfrm>
          <a:off x="3438525" y="3514725"/>
          <a:ext cx="28575" cy="352425"/>
        </a:xfrm>
        <a:prstGeom prst="leftBracket">
          <a:avLst>
            <a:gd name="adj" fmla="val 10277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120</xdr:col>
      <xdr:colOff>9525</xdr:colOff>
      <xdr:row>17</xdr:row>
      <xdr:rowOff>38100</xdr:rowOff>
    </xdr:from>
    <xdr:to>
      <xdr:col>120</xdr:col>
      <xdr:colOff>47625</xdr:colOff>
      <xdr:row>18</xdr:row>
      <xdr:rowOff>0</xdr:rowOff>
    </xdr:to>
    <xdr:sp macro="" textlink="">
      <xdr:nvSpPr>
        <xdr:cNvPr id="132563" name="AutoShape 323">
          <a:extLst>
            <a:ext uri="{FF2B5EF4-FFF2-40B4-BE49-F238E27FC236}">
              <a16:creationId xmlns:a16="http://schemas.microsoft.com/office/drawing/2014/main" id="{784C909E-2F1F-07D6-5722-D34AFFCF11F7}"/>
            </a:ext>
          </a:extLst>
        </xdr:cNvPr>
        <xdr:cNvSpPr>
          <a:spLocks/>
        </xdr:cNvSpPr>
      </xdr:nvSpPr>
      <xdr:spPr bwMode="auto">
        <a:xfrm>
          <a:off x="8258175" y="3533775"/>
          <a:ext cx="38100" cy="333375"/>
        </a:xfrm>
        <a:prstGeom prst="rightBracket">
          <a:avLst>
            <a:gd name="adj" fmla="val 7291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171</xdr:col>
      <xdr:colOff>66675</xdr:colOff>
      <xdr:row>21</xdr:row>
      <xdr:rowOff>0</xdr:rowOff>
    </xdr:from>
    <xdr:to>
      <xdr:col>172</xdr:col>
      <xdr:colOff>685800</xdr:colOff>
      <xdr:row>21</xdr:row>
      <xdr:rowOff>38100</xdr:rowOff>
    </xdr:to>
    <xdr:grpSp>
      <xdr:nvGrpSpPr>
        <xdr:cNvPr id="132564" name="Group 348">
          <a:extLst>
            <a:ext uri="{FF2B5EF4-FFF2-40B4-BE49-F238E27FC236}">
              <a16:creationId xmlns:a16="http://schemas.microsoft.com/office/drawing/2014/main" id="{CDFBDF6C-B0E8-26F9-E6C2-166BD6CEF2DE}"/>
            </a:ext>
          </a:extLst>
        </xdr:cNvPr>
        <xdr:cNvGrpSpPr>
          <a:grpSpLocks/>
        </xdr:cNvGrpSpPr>
      </xdr:nvGrpSpPr>
      <xdr:grpSpPr bwMode="auto">
        <a:xfrm>
          <a:off x="11508434" y="4445000"/>
          <a:ext cx="795514" cy="38100"/>
          <a:chOff x="192" y="847"/>
          <a:chExt cx="97" cy="4"/>
        </a:xfrm>
      </xdr:grpSpPr>
      <xdr:sp macro="" textlink="">
        <xdr:nvSpPr>
          <xdr:cNvPr id="132574" name="Line 349">
            <a:extLst>
              <a:ext uri="{FF2B5EF4-FFF2-40B4-BE49-F238E27FC236}">
                <a16:creationId xmlns:a16="http://schemas.microsoft.com/office/drawing/2014/main" id="{624457B7-11B6-5012-107C-5ED7EBB0F712}"/>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575" name="Line 350">
            <a:extLst>
              <a:ext uri="{FF2B5EF4-FFF2-40B4-BE49-F238E27FC236}">
                <a16:creationId xmlns:a16="http://schemas.microsoft.com/office/drawing/2014/main" id="{D173B734-2223-3A26-2B02-D6246BD96EA4}"/>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172</xdr:col>
      <xdr:colOff>238125</xdr:colOff>
      <xdr:row>24</xdr:row>
      <xdr:rowOff>28575</xdr:rowOff>
    </xdr:from>
    <xdr:to>
      <xdr:col>172</xdr:col>
      <xdr:colOff>447675</xdr:colOff>
      <xdr:row>25</xdr:row>
      <xdr:rowOff>28575</xdr:rowOff>
    </xdr:to>
    <xdr:grpSp>
      <xdr:nvGrpSpPr>
        <xdr:cNvPr id="132565" name="Group 351">
          <a:extLst>
            <a:ext uri="{FF2B5EF4-FFF2-40B4-BE49-F238E27FC236}">
              <a16:creationId xmlns:a16="http://schemas.microsoft.com/office/drawing/2014/main" id="{49109A03-E842-695D-F710-8687E9CCE95E}"/>
            </a:ext>
          </a:extLst>
        </xdr:cNvPr>
        <xdr:cNvGrpSpPr>
          <a:grpSpLocks/>
        </xdr:cNvGrpSpPr>
      </xdr:nvGrpSpPr>
      <xdr:grpSpPr bwMode="auto">
        <a:xfrm>
          <a:off x="11856273" y="4791075"/>
          <a:ext cx="209550" cy="35278"/>
          <a:chOff x="192" y="847"/>
          <a:chExt cx="97" cy="4"/>
        </a:xfrm>
      </xdr:grpSpPr>
      <xdr:sp macro="" textlink="">
        <xdr:nvSpPr>
          <xdr:cNvPr id="132572" name="Line 352">
            <a:extLst>
              <a:ext uri="{FF2B5EF4-FFF2-40B4-BE49-F238E27FC236}">
                <a16:creationId xmlns:a16="http://schemas.microsoft.com/office/drawing/2014/main" id="{8DD62E2F-A879-85EB-90CD-B3E1DBE58BB0}"/>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573" name="Line 353">
            <a:extLst>
              <a:ext uri="{FF2B5EF4-FFF2-40B4-BE49-F238E27FC236}">
                <a16:creationId xmlns:a16="http://schemas.microsoft.com/office/drawing/2014/main" id="{27C93101-72EE-B60E-6978-05EF31FA19A9}"/>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171</xdr:col>
      <xdr:colOff>85725</xdr:colOff>
      <xdr:row>22</xdr:row>
      <xdr:rowOff>19050</xdr:rowOff>
    </xdr:from>
    <xdr:to>
      <xdr:col>172</xdr:col>
      <xdr:colOff>704850</xdr:colOff>
      <xdr:row>22</xdr:row>
      <xdr:rowOff>57150</xdr:rowOff>
    </xdr:to>
    <xdr:grpSp>
      <xdr:nvGrpSpPr>
        <xdr:cNvPr id="132566" name="Group 354">
          <a:extLst>
            <a:ext uri="{FF2B5EF4-FFF2-40B4-BE49-F238E27FC236}">
              <a16:creationId xmlns:a16="http://schemas.microsoft.com/office/drawing/2014/main" id="{3A914314-35F1-65A4-803E-2216E627B5F2}"/>
            </a:ext>
          </a:extLst>
        </xdr:cNvPr>
        <xdr:cNvGrpSpPr>
          <a:grpSpLocks/>
        </xdr:cNvGrpSpPr>
      </xdr:nvGrpSpPr>
      <xdr:grpSpPr bwMode="auto">
        <a:xfrm>
          <a:off x="11527484" y="4605161"/>
          <a:ext cx="795514" cy="38100"/>
          <a:chOff x="192" y="847"/>
          <a:chExt cx="97" cy="4"/>
        </a:xfrm>
      </xdr:grpSpPr>
      <xdr:sp macro="" textlink="">
        <xdr:nvSpPr>
          <xdr:cNvPr id="132570" name="Line 355">
            <a:extLst>
              <a:ext uri="{FF2B5EF4-FFF2-40B4-BE49-F238E27FC236}">
                <a16:creationId xmlns:a16="http://schemas.microsoft.com/office/drawing/2014/main" id="{DD1C136E-1274-E12C-F3EE-253EFEA38972}"/>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571" name="Line 356">
            <a:extLst>
              <a:ext uri="{FF2B5EF4-FFF2-40B4-BE49-F238E27FC236}">
                <a16:creationId xmlns:a16="http://schemas.microsoft.com/office/drawing/2014/main" id="{1AF810D1-FCE1-53DB-EC20-5C77FBBAE88D}"/>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171</xdr:col>
      <xdr:colOff>104775</xdr:colOff>
      <xdr:row>24</xdr:row>
      <xdr:rowOff>9525</xdr:rowOff>
    </xdr:from>
    <xdr:to>
      <xdr:col>172</xdr:col>
      <xdr:colOff>123825</xdr:colOff>
      <xdr:row>25</xdr:row>
      <xdr:rowOff>0</xdr:rowOff>
    </xdr:to>
    <xdr:grpSp>
      <xdr:nvGrpSpPr>
        <xdr:cNvPr id="132567" name="Group 357">
          <a:extLst>
            <a:ext uri="{FF2B5EF4-FFF2-40B4-BE49-F238E27FC236}">
              <a16:creationId xmlns:a16="http://schemas.microsoft.com/office/drawing/2014/main" id="{B0862B6B-E63E-DEB9-ECAC-1FC97F748E8C}"/>
            </a:ext>
          </a:extLst>
        </xdr:cNvPr>
        <xdr:cNvGrpSpPr>
          <a:grpSpLocks/>
        </xdr:cNvGrpSpPr>
      </xdr:nvGrpSpPr>
      <xdr:grpSpPr bwMode="auto">
        <a:xfrm>
          <a:off x="11546534" y="4772025"/>
          <a:ext cx="195439" cy="25753"/>
          <a:chOff x="192" y="847"/>
          <a:chExt cx="97" cy="4"/>
        </a:xfrm>
      </xdr:grpSpPr>
      <xdr:sp macro="" textlink="">
        <xdr:nvSpPr>
          <xdr:cNvPr id="132568" name="Line 358">
            <a:extLst>
              <a:ext uri="{FF2B5EF4-FFF2-40B4-BE49-F238E27FC236}">
                <a16:creationId xmlns:a16="http://schemas.microsoft.com/office/drawing/2014/main" id="{C0AB8323-65FD-33A8-3A6B-874A48F4BB93}"/>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569" name="Line 359">
            <a:extLst>
              <a:ext uri="{FF2B5EF4-FFF2-40B4-BE49-F238E27FC236}">
                <a16:creationId xmlns:a16="http://schemas.microsoft.com/office/drawing/2014/main" id="{333B9153-5C09-2326-85E5-D9B127D52F42}"/>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15</xdr:col>
      <xdr:colOff>0</xdr:colOff>
      <xdr:row>56</xdr:row>
      <xdr:rowOff>0</xdr:rowOff>
    </xdr:from>
    <xdr:to>
      <xdr:col>112</xdr:col>
      <xdr:colOff>49859</xdr:colOff>
      <xdr:row>66</xdr:row>
      <xdr:rowOff>243887</xdr:rowOff>
    </xdr:to>
    <xdr:sp macro="" textlink="">
      <xdr:nvSpPr>
        <xdr:cNvPr id="2" name="テキスト ボックス 1">
          <a:extLst>
            <a:ext uri="{FF2B5EF4-FFF2-40B4-BE49-F238E27FC236}">
              <a16:creationId xmlns:a16="http://schemas.microsoft.com/office/drawing/2014/main" id="{E9934E4F-41BE-4B02-9102-40E4D2F775A6}"/>
            </a:ext>
          </a:extLst>
        </xdr:cNvPr>
        <xdr:cNvSpPr txBox="1"/>
      </xdr:nvSpPr>
      <xdr:spPr>
        <a:xfrm>
          <a:off x="2269537" y="11665185"/>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9525</xdr:colOff>
      <xdr:row>55</xdr:row>
      <xdr:rowOff>28575</xdr:rowOff>
    </xdr:from>
    <xdr:to>
      <xdr:col>49</xdr:col>
      <xdr:colOff>19050</xdr:colOff>
      <xdr:row>60</xdr:row>
      <xdr:rowOff>219075</xdr:rowOff>
    </xdr:to>
    <xdr:sp macro="" textlink="">
      <xdr:nvSpPr>
        <xdr:cNvPr id="143721" name="AutoShape 1">
          <a:extLst>
            <a:ext uri="{FF2B5EF4-FFF2-40B4-BE49-F238E27FC236}">
              <a16:creationId xmlns:a16="http://schemas.microsoft.com/office/drawing/2014/main" id="{9DE7E94C-7E55-1E94-2F2B-6356FDD665F6}"/>
            </a:ext>
          </a:extLst>
        </xdr:cNvPr>
        <xdr:cNvSpPr>
          <a:spLocks/>
        </xdr:cNvSpPr>
      </xdr:nvSpPr>
      <xdr:spPr bwMode="auto">
        <a:xfrm>
          <a:off x="2705100" y="13782675"/>
          <a:ext cx="57150" cy="1333500"/>
        </a:xfrm>
        <a:prstGeom prst="leftBracket">
          <a:avLst>
            <a:gd name="adj" fmla="val 1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5</xdr:row>
      <xdr:rowOff>28575</xdr:rowOff>
    </xdr:from>
    <xdr:to>
      <xdr:col>31</xdr:col>
      <xdr:colOff>38100</xdr:colOff>
      <xdr:row>11</xdr:row>
      <xdr:rowOff>0</xdr:rowOff>
    </xdr:to>
    <xdr:sp macro="" textlink="">
      <xdr:nvSpPr>
        <xdr:cNvPr id="143722" name="AutoShape 20">
          <a:extLst>
            <a:ext uri="{FF2B5EF4-FFF2-40B4-BE49-F238E27FC236}">
              <a16:creationId xmlns:a16="http://schemas.microsoft.com/office/drawing/2014/main" id="{D463A40A-369E-52BD-E2DB-3756E5A63F07}"/>
            </a:ext>
          </a:extLst>
        </xdr:cNvPr>
        <xdr:cNvSpPr>
          <a:spLocks/>
        </xdr:cNvSpPr>
      </xdr:nvSpPr>
      <xdr:spPr bwMode="auto">
        <a:xfrm>
          <a:off x="1857375" y="1657350"/>
          <a:ext cx="66675" cy="1457325"/>
        </a:xfrm>
        <a:prstGeom prst="leftBrace">
          <a:avLst>
            <a:gd name="adj1" fmla="val 1821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118</xdr:col>
      <xdr:colOff>28575</xdr:colOff>
      <xdr:row>5</xdr:row>
      <xdr:rowOff>28575</xdr:rowOff>
    </xdr:from>
    <xdr:to>
      <xdr:col>120</xdr:col>
      <xdr:colOff>0</xdr:colOff>
      <xdr:row>10</xdr:row>
      <xdr:rowOff>228600</xdr:rowOff>
    </xdr:to>
    <xdr:sp macro="" textlink="">
      <xdr:nvSpPr>
        <xdr:cNvPr id="143723" name="AutoShape 21">
          <a:extLst>
            <a:ext uri="{FF2B5EF4-FFF2-40B4-BE49-F238E27FC236}">
              <a16:creationId xmlns:a16="http://schemas.microsoft.com/office/drawing/2014/main" id="{18092B82-09E6-74A9-DD03-71BE52EE0F88}"/>
            </a:ext>
          </a:extLst>
        </xdr:cNvPr>
        <xdr:cNvSpPr>
          <a:spLocks/>
        </xdr:cNvSpPr>
      </xdr:nvSpPr>
      <xdr:spPr bwMode="auto">
        <a:xfrm>
          <a:off x="6057900" y="1657350"/>
          <a:ext cx="66675" cy="1438275"/>
        </a:xfrm>
        <a:prstGeom prst="rightBrace">
          <a:avLst>
            <a:gd name="adj1" fmla="val 17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212</xdr:col>
      <xdr:colOff>9525</xdr:colOff>
      <xdr:row>55</xdr:row>
      <xdr:rowOff>19050</xdr:rowOff>
    </xdr:from>
    <xdr:to>
      <xdr:col>213</xdr:col>
      <xdr:colOff>19050</xdr:colOff>
      <xdr:row>60</xdr:row>
      <xdr:rowOff>219075</xdr:rowOff>
    </xdr:to>
    <xdr:sp macro="" textlink="">
      <xdr:nvSpPr>
        <xdr:cNvPr id="143724" name="AutoShape 25">
          <a:extLst>
            <a:ext uri="{FF2B5EF4-FFF2-40B4-BE49-F238E27FC236}">
              <a16:creationId xmlns:a16="http://schemas.microsoft.com/office/drawing/2014/main" id="{B9A062CD-17F0-92CB-196A-564225B84CE7}"/>
            </a:ext>
          </a:extLst>
        </xdr:cNvPr>
        <xdr:cNvSpPr>
          <a:spLocks/>
        </xdr:cNvSpPr>
      </xdr:nvSpPr>
      <xdr:spPr bwMode="auto">
        <a:xfrm>
          <a:off x="10515600" y="13773150"/>
          <a:ext cx="57150" cy="1343025"/>
        </a:xfrm>
        <a:prstGeom prst="rightBracket">
          <a:avLst>
            <a:gd name="adj" fmla="val 19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216</xdr:col>
      <xdr:colOff>171450</xdr:colOff>
      <xdr:row>3</xdr:row>
      <xdr:rowOff>682625</xdr:rowOff>
    </xdr:from>
    <xdr:to>
      <xdr:col>216</xdr:col>
      <xdr:colOff>457200</xdr:colOff>
      <xdr:row>5</xdr:row>
      <xdr:rowOff>0</xdr:rowOff>
    </xdr:to>
    <xdr:sp macro="" textlink="" fLocksText="0">
      <xdr:nvSpPr>
        <xdr:cNvPr id="15" name="Oval 114">
          <a:extLst>
            <a:ext uri="{FF2B5EF4-FFF2-40B4-BE49-F238E27FC236}">
              <a16:creationId xmlns:a16="http://schemas.microsoft.com/office/drawing/2014/main" id="{1EC97206-070D-B6FD-AEBA-29690950C58D}"/>
            </a:ext>
          </a:extLst>
        </xdr:cNvPr>
        <xdr:cNvSpPr>
          <a:spLocks noChangeArrowheads="1"/>
        </xdr:cNvSpPr>
      </xdr:nvSpPr>
      <xdr:spPr bwMode="auto">
        <a:xfrm>
          <a:off x="10868025" y="1368425"/>
          <a:ext cx="285750" cy="260350"/>
        </a:xfrm>
        <a:prstGeom prst="ellipse">
          <a:avLst/>
        </a:prstGeom>
        <a:noFill/>
        <a:ln w="6350" algn="ctr">
          <a:solidFill>
            <a:srgbClr val="000000"/>
          </a:solidFill>
          <a:round/>
          <a:headEnd/>
          <a:tailEnd/>
        </a:ln>
      </xdr:spPr>
    </xdr:sp>
    <xdr:clientData fLocksWithSheet="0"/>
  </xdr:twoCellAnchor>
  <xdr:twoCellAnchor editAs="oneCell">
    <xdr:from>
      <xdr:col>216</xdr:col>
      <xdr:colOff>209550</xdr:colOff>
      <xdr:row>8</xdr:row>
      <xdr:rowOff>57150</xdr:rowOff>
    </xdr:from>
    <xdr:to>
      <xdr:col>216</xdr:col>
      <xdr:colOff>495300</xdr:colOff>
      <xdr:row>9</xdr:row>
      <xdr:rowOff>76200</xdr:rowOff>
    </xdr:to>
    <xdr:sp macro="" textlink="" fLocksText="0">
      <xdr:nvSpPr>
        <xdr:cNvPr id="16" name="Oval 115">
          <a:extLst>
            <a:ext uri="{FF2B5EF4-FFF2-40B4-BE49-F238E27FC236}">
              <a16:creationId xmlns:a16="http://schemas.microsoft.com/office/drawing/2014/main" id="{7777A71E-24AC-BFCD-F545-1FCE93F5A97D}"/>
            </a:ext>
          </a:extLst>
        </xdr:cNvPr>
        <xdr:cNvSpPr>
          <a:spLocks noChangeArrowheads="1"/>
        </xdr:cNvSpPr>
      </xdr:nvSpPr>
      <xdr:spPr bwMode="auto">
        <a:xfrm>
          <a:off x="10906125" y="2428875"/>
          <a:ext cx="285750" cy="266700"/>
        </a:xfrm>
        <a:prstGeom prst="ellipse">
          <a:avLst/>
        </a:prstGeom>
        <a:noFill/>
        <a:ln w="6350" algn="ctr">
          <a:solidFill>
            <a:srgbClr val="000000"/>
          </a:solidFill>
          <a:round/>
          <a:headEnd/>
          <a:tailEnd/>
        </a:ln>
      </xdr:spPr>
    </xdr:sp>
    <xdr:clientData fLocksWithSheet="0"/>
  </xdr:twoCellAnchor>
  <xdr:twoCellAnchor editAs="oneCell">
    <xdr:from>
      <xdr:col>216</xdr:col>
      <xdr:colOff>206375</xdr:colOff>
      <xdr:row>6</xdr:row>
      <xdr:rowOff>190500</xdr:rowOff>
    </xdr:from>
    <xdr:to>
      <xdr:col>216</xdr:col>
      <xdr:colOff>482600</xdr:colOff>
      <xdr:row>7</xdr:row>
      <xdr:rowOff>209550</xdr:rowOff>
    </xdr:to>
    <xdr:sp macro="" textlink="" fLocksText="0">
      <xdr:nvSpPr>
        <xdr:cNvPr id="17" name="Oval 116">
          <a:extLst>
            <a:ext uri="{FF2B5EF4-FFF2-40B4-BE49-F238E27FC236}">
              <a16:creationId xmlns:a16="http://schemas.microsoft.com/office/drawing/2014/main" id="{1C8A56DC-6D96-84EE-0F7A-803BAACDDCE8}"/>
            </a:ext>
          </a:extLst>
        </xdr:cNvPr>
        <xdr:cNvSpPr>
          <a:spLocks noChangeArrowheads="1"/>
        </xdr:cNvSpPr>
      </xdr:nvSpPr>
      <xdr:spPr bwMode="auto">
        <a:xfrm>
          <a:off x="10902950" y="2066925"/>
          <a:ext cx="276225" cy="266700"/>
        </a:xfrm>
        <a:prstGeom prst="ellipse">
          <a:avLst/>
        </a:prstGeom>
        <a:noFill/>
        <a:ln w="6350" algn="ctr">
          <a:solidFill>
            <a:srgbClr val="000000"/>
          </a:solidFill>
          <a:round/>
          <a:headEnd/>
          <a:tailEnd/>
        </a:ln>
      </xdr:spPr>
    </xdr:sp>
    <xdr:clientData fLocksWithSheet="0"/>
  </xdr:twoCellAnchor>
  <xdr:twoCellAnchor editAs="oneCell">
    <xdr:from>
      <xdr:col>216</xdr:col>
      <xdr:colOff>196850</xdr:colOff>
      <xdr:row>5</xdr:row>
      <xdr:rowOff>76200</xdr:rowOff>
    </xdr:from>
    <xdr:to>
      <xdr:col>216</xdr:col>
      <xdr:colOff>473075</xdr:colOff>
      <xdr:row>6</xdr:row>
      <xdr:rowOff>95250</xdr:rowOff>
    </xdr:to>
    <xdr:sp macro="" textlink="" fLocksText="0">
      <xdr:nvSpPr>
        <xdr:cNvPr id="18" name="Oval 117">
          <a:extLst>
            <a:ext uri="{FF2B5EF4-FFF2-40B4-BE49-F238E27FC236}">
              <a16:creationId xmlns:a16="http://schemas.microsoft.com/office/drawing/2014/main" id="{63E0A156-C91B-FE36-2C0D-1079D9275F2E}"/>
            </a:ext>
          </a:extLst>
        </xdr:cNvPr>
        <xdr:cNvSpPr>
          <a:spLocks noChangeArrowheads="1"/>
        </xdr:cNvSpPr>
      </xdr:nvSpPr>
      <xdr:spPr bwMode="auto">
        <a:xfrm>
          <a:off x="10893425" y="1704975"/>
          <a:ext cx="276225" cy="266700"/>
        </a:xfrm>
        <a:prstGeom prst="ellipse">
          <a:avLst/>
        </a:prstGeom>
        <a:noFill/>
        <a:ln w="6350" algn="ctr">
          <a:solidFill>
            <a:srgbClr val="000000"/>
          </a:solidFill>
          <a:round/>
          <a:headEnd/>
          <a:tailEnd/>
        </a:ln>
      </xdr:spPr>
    </xdr:sp>
    <xdr:clientData fLocksWithSheet="0"/>
  </xdr:twoCellAnchor>
  <xdr:twoCellAnchor editAs="oneCell">
    <xdr:from>
      <xdr:col>216</xdr:col>
      <xdr:colOff>219075</xdr:colOff>
      <xdr:row>9</xdr:row>
      <xdr:rowOff>161925</xdr:rowOff>
    </xdr:from>
    <xdr:to>
      <xdr:col>216</xdr:col>
      <xdr:colOff>495300</xdr:colOff>
      <xdr:row>10</xdr:row>
      <xdr:rowOff>190500</xdr:rowOff>
    </xdr:to>
    <xdr:sp macro="" textlink="" fLocksText="0">
      <xdr:nvSpPr>
        <xdr:cNvPr id="28" name="Oval 127">
          <a:extLst>
            <a:ext uri="{FF2B5EF4-FFF2-40B4-BE49-F238E27FC236}">
              <a16:creationId xmlns:a16="http://schemas.microsoft.com/office/drawing/2014/main" id="{E0BAD7A1-E079-E380-E2C9-7DB167BCF751}"/>
            </a:ext>
          </a:extLst>
        </xdr:cNvPr>
        <xdr:cNvSpPr>
          <a:spLocks noChangeArrowheads="1"/>
        </xdr:cNvSpPr>
      </xdr:nvSpPr>
      <xdr:spPr bwMode="auto">
        <a:xfrm>
          <a:off x="10915650" y="2781300"/>
          <a:ext cx="276225" cy="276225"/>
        </a:xfrm>
        <a:prstGeom prst="ellipse">
          <a:avLst/>
        </a:prstGeom>
        <a:noFill/>
        <a:ln w="6350" algn="ctr">
          <a:solidFill>
            <a:srgbClr val="000000"/>
          </a:solidFill>
          <a:round/>
          <a:headEnd/>
          <a:tailEnd/>
        </a:ln>
      </xdr:spPr>
    </xdr:sp>
    <xdr:clientData fLocksWithSheet="0"/>
  </xdr:twoCellAnchor>
  <xdr:twoCellAnchor editAs="oneCell">
    <xdr:from>
      <xdr:col>59</xdr:col>
      <xdr:colOff>38100</xdr:colOff>
      <xdr:row>21</xdr:row>
      <xdr:rowOff>104775</xdr:rowOff>
    </xdr:from>
    <xdr:to>
      <xdr:col>84</xdr:col>
      <xdr:colOff>28575</xdr:colOff>
      <xdr:row>21</xdr:row>
      <xdr:rowOff>152400</xdr:rowOff>
    </xdr:to>
    <xdr:grpSp>
      <xdr:nvGrpSpPr>
        <xdr:cNvPr id="143730" name="Group 108">
          <a:extLst>
            <a:ext uri="{FF2B5EF4-FFF2-40B4-BE49-F238E27FC236}">
              <a16:creationId xmlns:a16="http://schemas.microsoft.com/office/drawing/2014/main" id="{2F601B80-EDE2-4035-1AD6-F5101F834515}"/>
            </a:ext>
          </a:extLst>
        </xdr:cNvPr>
        <xdr:cNvGrpSpPr>
          <a:grpSpLocks/>
        </xdr:cNvGrpSpPr>
      </xdr:nvGrpSpPr>
      <xdr:grpSpPr bwMode="auto">
        <a:xfrm>
          <a:off x="3441700" y="5616575"/>
          <a:ext cx="1260475" cy="47625"/>
          <a:chOff x="192" y="847"/>
          <a:chExt cx="97" cy="4"/>
        </a:xfrm>
      </xdr:grpSpPr>
      <xdr:sp macro="" textlink="">
        <xdr:nvSpPr>
          <xdr:cNvPr id="143746" name="Line 109">
            <a:extLst>
              <a:ext uri="{FF2B5EF4-FFF2-40B4-BE49-F238E27FC236}">
                <a16:creationId xmlns:a16="http://schemas.microsoft.com/office/drawing/2014/main" id="{6A7B4ECD-F2FF-41B0-0ADA-07847D9C1B24}"/>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47" name="Line 110">
            <a:extLst>
              <a:ext uri="{FF2B5EF4-FFF2-40B4-BE49-F238E27FC236}">
                <a16:creationId xmlns:a16="http://schemas.microsoft.com/office/drawing/2014/main" id="{B401967C-DE66-75D8-ADB0-9E4B7B9961A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96</xdr:col>
      <xdr:colOff>38100</xdr:colOff>
      <xdr:row>22</xdr:row>
      <xdr:rowOff>47625</xdr:rowOff>
    </xdr:from>
    <xdr:to>
      <xdr:col>101</xdr:col>
      <xdr:colOff>47625</xdr:colOff>
      <xdr:row>22</xdr:row>
      <xdr:rowOff>76200</xdr:rowOff>
    </xdr:to>
    <xdr:grpSp>
      <xdr:nvGrpSpPr>
        <xdr:cNvPr id="143731" name="Group 111">
          <a:extLst>
            <a:ext uri="{FF2B5EF4-FFF2-40B4-BE49-F238E27FC236}">
              <a16:creationId xmlns:a16="http://schemas.microsoft.com/office/drawing/2014/main" id="{D968BD17-C032-C4DC-603B-37D6EC87BCD9}"/>
            </a:ext>
          </a:extLst>
        </xdr:cNvPr>
        <xdr:cNvGrpSpPr>
          <a:grpSpLocks/>
        </xdr:cNvGrpSpPr>
      </xdr:nvGrpSpPr>
      <xdr:grpSpPr bwMode="auto">
        <a:xfrm>
          <a:off x="5321300" y="5762625"/>
          <a:ext cx="263525" cy="28575"/>
          <a:chOff x="192" y="847"/>
          <a:chExt cx="97" cy="4"/>
        </a:xfrm>
      </xdr:grpSpPr>
      <xdr:sp macro="" textlink="">
        <xdr:nvSpPr>
          <xdr:cNvPr id="143744" name="Line 112">
            <a:extLst>
              <a:ext uri="{FF2B5EF4-FFF2-40B4-BE49-F238E27FC236}">
                <a16:creationId xmlns:a16="http://schemas.microsoft.com/office/drawing/2014/main" id="{113AC6B2-F3AC-4E13-1AAC-6DDE2FF203FC}"/>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45" name="Line 113">
            <a:extLst>
              <a:ext uri="{FF2B5EF4-FFF2-40B4-BE49-F238E27FC236}">
                <a16:creationId xmlns:a16="http://schemas.microsoft.com/office/drawing/2014/main" id="{AD151BF8-7CCF-D9D6-3F5D-0208BBD9E5BC}"/>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216</xdr:col>
      <xdr:colOff>190500</xdr:colOff>
      <xdr:row>20</xdr:row>
      <xdr:rowOff>123825</xdr:rowOff>
    </xdr:from>
    <xdr:to>
      <xdr:col>217</xdr:col>
      <xdr:colOff>152400</xdr:colOff>
      <xdr:row>21</xdr:row>
      <xdr:rowOff>28575</xdr:rowOff>
    </xdr:to>
    <xdr:grpSp>
      <xdr:nvGrpSpPr>
        <xdr:cNvPr id="143732" name="Group 121">
          <a:extLst>
            <a:ext uri="{FF2B5EF4-FFF2-40B4-BE49-F238E27FC236}">
              <a16:creationId xmlns:a16="http://schemas.microsoft.com/office/drawing/2014/main" id="{3BEE0D42-5CC5-ACE5-DAA1-D7E8D1BD8F4E}"/>
            </a:ext>
          </a:extLst>
        </xdr:cNvPr>
        <xdr:cNvGrpSpPr>
          <a:grpSpLocks/>
        </xdr:cNvGrpSpPr>
      </xdr:nvGrpSpPr>
      <xdr:grpSpPr bwMode="auto">
        <a:xfrm>
          <a:off x="11569700" y="5495925"/>
          <a:ext cx="1257300" cy="44450"/>
          <a:chOff x="192" y="847"/>
          <a:chExt cx="97" cy="4"/>
        </a:xfrm>
      </xdr:grpSpPr>
      <xdr:sp macro="" textlink="">
        <xdr:nvSpPr>
          <xdr:cNvPr id="143742" name="Line 122">
            <a:extLst>
              <a:ext uri="{FF2B5EF4-FFF2-40B4-BE49-F238E27FC236}">
                <a16:creationId xmlns:a16="http://schemas.microsoft.com/office/drawing/2014/main" id="{E5FD6B25-0CDC-4B2C-3F5E-A4C4F3FCB567}"/>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43" name="Line 123">
            <a:extLst>
              <a:ext uri="{FF2B5EF4-FFF2-40B4-BE49-F238E27FC236}">
                <a16:creationId xmlns:a16="http://schemas.microsoft.com/office/drawing/2014/main" id="{9664B755-445D-EDD1-4161-7686449666B3}"/>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216</xdr:col>
      <xdr:colOff>209550</xdr:colOff>
      <xdr:row>21</xdr:row>
      <xdr:rowOff>190500</xdr:rowOff>
    </xdr:from>
    <xdr:to>
      <xdr:col>216</xdr:col>
      <xdr:colOff>419100</xdr:colOff>
      <xdr:row>22</xdr:row>
      <xdr:rowOff>19050</xdr:rowOff>
    </xdr:to>
    <xdr:grpSp>
      <xdr:nvGrpSpPr>
        <xdr:cNvPr id="143733" name="Group 124">
          <a:extLst>
            <a:ext uri="{FF2B5EF4-FFF2-40B4-BE49-F238E27FC236}">
              <a16:creationId xmlns:a16="http://schemas.microsoft.com/office/drawing/2014/main" id="{3CEDECEB-8868-580A-0793-AE3F0A7C5CD2}"/>
            </a:ext>
          </a:extLst>
        </xdr:cNvPr>
        <xdr:cNvGrpSpPr>
          <a:grpSpLocks/>
        </xdr:cNvGrpSpPr>
      </xdr:nvGrpSpPr>
      <xdr:grpSpPr bwMode="auto">
        <a:xfrm>
          <a:off x="11588750" y="5702300"/>
          <a:ext cx="209550" cy="31750"/>
          <a:chOff x="192" y="847"/>
          <a:chExt cx="97" cy="4"/>
        </a:xfrm>
      </xdr:grpSpPr>
      <xdr:sp macro="" textlink="">
        <xdr:nvSpPr>
          <xdr:cNvPr id="143740" name="Line 125">
            <a:extLst>
              <a:ext uri="{FF2B5EF4-FFF2-40B4-BE49-F238E27FC236}">
                <a16:creationId xmlns:a16="http://schemas.microsoft.com/office/drawing/2014/main" id="{BD19C319-32AA-35DB-934C-A705FFC6F112}"/>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41" name="Line 126">
            <a:extLst>
              <a:ext uri="{FF2B5EF4-FFF2-40B4-BE49-F238E27FC236}">
                <a16:creationId xmlns:a16="http://schemas.microsoft.com/office/drawing/2014/main" id="{0DD2E412-2C55-529F-D091-9FE0274C6083}"/>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xdr:col>
      <xdr:colOff>28575</xdr:colOff>
      <xdr:row>16</xdr:row>
      <xdr:rowOff>171450</xdr:rowOff>
    </xdr:from>
    <xdr:to>
      <xdr:col>43</xdr:col>
      <xdr:colOff>19050</xdr:colOff>
      <xdr:row>16</xdr:row>
      <xdr:rowOff>219075</xdr:rowOff>
    </xdr:to>
    <xdr:grpSp>
      <xdr:nvGrpSpPr>
        <xdr:cNvPr id="143734" name="Group 104">
          <a:extLst>
            <a:ext uri="{FF2B5EF4-FFF2-40B4-BE49-F238E27FC236}">
              <a16:creationId xmlns:a16="http://schemas.microsoft.com/office/drawing/2014/main" id="{1CB7F262-A10E-DDEA-8AFE-02B3C650E299}"/>
            </a:ext>
          </a:extLst>
        </xdr:cNvPr>
        <xdr:cNvGrpSpPr>
          <a:grpSpLocks/>
        </xdr:cNvGrpSpPr>
      </xdr:nvGrpSpPr>
      <xdr:grpSpPr bwMode="auto">
        <a:xfrm>
          <a:off x="536575" y="4603750"/>
          <a:ext cx="2073275" cy="47625"/>
          <a:chOff x="192" y="847"/>
          <a:chExt cx="97" cy="4"/>
        </a:xfrm>
      </xdr:grpSpPr>
      <xdr:sp macro="" textlink="">
        <xdr:nvSpPr>
          <xdr:cNvPr id="143738" name="Line 105">
            <a:extLst>
              <a:ext uri="{FF2B5EF4-FFF2-40B4-BE49-F238E27FC236}">
                <a16:creationId xmlns:a16="http://schemas.microsoft.com/office/drawing/2014/main" id="{8B58CE55-81F5-0D07-A5C5-D20B68F502A4}"/>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39" name="Line 106">
            <a:extLst>
              <a:ext uri="{FF2B5EF4-FFF2-40B4-BE49-F238E27FC236}">
                <a16:creationId xmlns:a16="http://schemas.microsoft.com/office/drawing/2014/main" id="{25F3879F-BBB2-71A4-F961-E5A08ACB1E9B}"/>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216</xdr:col>
      <xdr:colOff>180975</xdr:colOff>
      <xdr:row>17</xdr:row>
      <xdr:rowOff>133350</xdr:rowOff>
    </xdr:from>
    <xdr:to>
      <xdr:col>217</xdr:col>
      <xdr:colOff>219075</xdr:colOff>
      <xdr:row>17</xdr:row>
      <xdr:rowOff>171450</xdr:rowOff>
    </xdr:to>
    <xdr:grpSp>
      <xdr:nvGrpSpPr>
        <xdr:cNvPr id="143735" name="Group 117">
          <a:extLst>
            <a:ext uri="{FF2B5EF4-FFF2-40B4-BE49-F238E27FC236}">
              <a16:creationId xmlns:a16="http://schemas.microsoft.com/office/drawing/2014/main" id="{9EBD4CC6-3439-2CDD-0F6E-77007650D50E}"/>
            </a:ext>
          </a:extLst>
        </xdr:cNvPr>
        <xdr:cNvGrpSpPr>
          <a:grpSpLocks/>
        </xdr:cNvGrpSpPr>
      </xdr:nvGrpSpPr>
      <xdr:grpSpPr bwMode="auto">
        <a:xfrm>
          <a:off x="11560175" y="4819650"/>
          <a:ext cx="1333500" cy="38100"/>
          <a:chOff x="192" y="847"/>
          <a:chExt cx="97" cy="4"/>
        </a:xfrm>
      </xdr:grpSpPr>
      <xdr:sp macro="" textlink="">
        <xdr:nvSpPr>
          <xdr:cNvPr id="143736" name="Line 118">
            <a:extLst>
              <a:ext uri="{FF2B5EF4-FFF2-40B4-BE49-F238E27FC236}">
                <a16:creationId xmlns:a16="http://schemas.microsoft.com/office/drawing/2014/main" id="{107E6EB5-770A-6DB0-2F9B-00035002F875}"/>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737" name="Line 119">
            <a:extLst>
              <a:ext uri="{FF2B5EF4-FFF2-40B4-BE49-F238E27FC236}">
                <a16:creationId xmlns:a16="http://schemas.microsoft.com/office/drawing/2014/main" id="{5C4A01DE-788E-583C-416D-D3662483605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61</xdr:col>
      <xdr:colOff>0</xdr:colOff>
      <xdr:row>40</xdr:row>
      <xdr:rowOff>0</xdr:rowOff>
    </xdr:from>
    <xdr:to>
      <xdr:col>174</xdr:col>
      <xdr:colOff>12700</xdr:colOff>
      <xdr:row>49</xdr:row>
      <xdr:rowOff>184150</xdr:rowOff>
    </xdr:to>
    <xdr:sp macro="" textlink="">
      <xdr:nvSpPr>
        <xdr:cNvPr id="2" name="テキスト ボックス 1">
          <a:extLst>
            <a:ext uri="{FF2B5EF4-FFF2-40B4-BE49-F238E27FC236}">
              <a16:creationId xmlns:a16="http://schemas.microsoft.com/office/drawing/2014/main" id="{964B864F-98F4-4EAC-BD33-A833FABA639B}"/>
            </a:ext>
          </a:extLst>
        </xdr:cNvPr>
        <xdr:cNvSpPr txBox="1"/>
      </xdr:nvSpPr>
      <xdr:spPr>
        <a:xfrm>
          <a:off x="3505200" y="10045700"/>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193</xdr:col>
      <xdr:colOff>19050</xdr:colOff>
      <xdr:row>30</xdr:row>
      <xdr:rowOff>342900</xdr:rowOff>
    </xdr:from>
    <xdr:to>
      <xdr:col>194</xdr:col>
      <xdr:colOff>0</xdr:colOff>
      <xdr:row>32</xdr:row>
      <xdr:rowOff>171450</xdr:rowOff>
    </xdr:to>
    <xdr:sp macro="" textlink="">
      <xdr:nvSpPr>
        <xdr:cNvPr id="149518" name="AutoShape 7">
          <a:extLst>
            <a:ext uri="{FF2B5EF4-FFF2-40B4-BE49-F238E27FC236}">
              <a16:creationId xmlns:a16="http://schemas.microsoft.com/office/drawing/2014/main" id="{A2C5914E-7489-E07F-F120-D1CC09C968B6}"/>
            </a:ext>
          </a:extLst>
        </xdr:cNvPr>
        <xdr:cNvSpPr>
          <a:spLocks/>
        </xdr:cNvSpPr>
      </xdr:nvSpPr>
      <xdr:spPr bwMode="auto">
        <a:xfrm>
          <a:off x="9591675" y="8020050"/>
          <a:ext cx="28575" cy="314325"/>
        </a:xfrm>
        <a:prstGeom prst="leftBracket">
          <a:avLst>
            <a:gd name="adj" fmla="val 91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207</xdr:col>
      <xdr:colOff>9525</xdr:colOff>
      <xdr:row>30</xdr:row>
      <xdr:rowOff>352425</xdr:rowOff>
    </xdr:from>
    <xdr:to>
      <xdr:col>207</xdr:col>
      <xdr:colOff>38100</xdr:colOff>
      <xdr:row>32</xdr:row>
      <xdr:rowOff>219075</xdr:rowOff>
    </xdr:to>
    <xdr:sp macro="" textlink="">
      <xdr:nvSpPr>
        <xdr:cNvPr id="149519" name="AutoShape 8">
          <a:extLst>
            <a:ext uri="{FF2B5EF4-FFF2-40B4-BE49-F238E27FC236}">
              <a16:creationId xmlns:a16="http://schemas.microsoft.com/office/drawing/2014/main" id="{969C5DF7-34C8-912F-22F0-AF7194F1ABAB}"/>
            </a:ext>
          </a:extLst>
        </xdr:cNvPr>
        <xdr:cNvSpPr>
          <a:spLocks/>
        </xdr:cNvSpPr>
      </xdr:nvSpPr>
      <xdr:spPr bwMode="auto">
        <a:xfrm>
          <a:off x="10248900" y="8029575"/>
          <a:ext cx="28575" cy="352425"/>
        </a:xfrm>
        <a:prstGeom prst="rightBracket">
          <a:avLst>
            <a:gd name="adj" fmla="val 10277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211</xdr:col>
      <xdr:colOff>257175</xdr:colOff>
      <xdr:row>13</xdr:row>
      <xdr:rowOff>123825</xdr:rowOff>
    </xdr:from>
    <xdr:to>
      <xdr:col>212</xdr:col>
      <xdr:colOff>628650</xdr:colOff>
      <xdr:row>13</xdr:row>
      <xdr:rowOff>152400</xdr:rowOff>
    </xdr:to>
    <xdr:grpSp>
      <xdr:nvGrpSpPr>
        <xdr:cNvPr id="149520" name="Group 84">
          <a:extLst>
            <a:ext uri="{FF2B5EF4-FFF2-40B4-BE49-F238E27FC236}">
              <a16:creationId xmlns:a16="http://schemas.microsoft.com/office/drawing/2014/main" id="{78FE5B01-F532-C622-4512-69EF76C1CC4B}"/>
            </a:ext>
          </a:extLst>
        </xdr:cNvPr>
        <xdr:cNvGrpSpPr>
          <a:grpSpLocks/>
        </xdr:cNvGrpSpPr>
      </xdr:nvGrpSpPr>
      <xdr:grpSpPr bwMode="auto">
        <a:xfrm rot="10800000" flipV="1">
          <a:off x="9992611" y="3136383"/>
          <a:ext cx="1246446" cy="28575"/>
          <a:chOff x="192" y="847"/>
          <a:chExt cx="97" cy="4"/>
        </a:xfrm>
      </xdr:grpSpPr>
      <xdr:sp macro="" textlink="">
        <xdr:nvSpPr>
          <xdr:cNvPr id="149541" name="Line 85">
            <a:extLst>
              <a:ext uri="{FF2B5EF4-FFF2-40B4-BE49-F238E27FC236}">
                <a16:creationId xmlns:a16="http://schemas.microsoft.com/office/drawing/2014/main" id="{93C5A80A-3D98-BA76-EB49-4566102CF15F}"/>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42" name="Line 86">
            <a:extLst>
              <a:ext uri="{FF2B5EF4-FFF2-40B4-BE49-F238E27FC236}">
                <a16:creationId xmlns:a16="http://schemas.microsoft.com/office/drawing/2014/main" id="{70FB5F9C-2B4F-D9B9-E0F1-1DAF78723A7F}"/>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211</xdr:col>
      <xdr:colOff>123825</xdr:colOff>
      <xdr:row>25</xdr:row>
      <xdr:rowOff>66675</xdr:rowOff>
    </xdr:from>
    <xdr:to>
      <xdr:col>211</xdr:col>
      <xdr:colOff>409575</xdr:colOff>
      <xdr:row>25</xdr:row>
      <xdr:rowOff>104775</xdr:rowOff>
    </xdr:to>
    <xdr:grpSp>
      <xdr:nvGrpSpPr>
        <xdr:cNvPr id="149521" name="Group 87">
          <a:extLst>
            <a:ext uri="{FF2B5EF4-FFF2-40B4-BE49-F238E27FC236}">
              <a16:creationId xmlns:a16="http://schemas.microsoft.com/office/drawing/2014/main" id="{C707C466-765C-341E-4C32-F4F0F963DBE4}"/>
            </a:ext>
          </a:extLst>
        </xdr:cNvPr>
        <xdr:cNvGrpSpPr>
          <a:grpSpLocks/>
        </xdr:cNvGrpSpPr>
      </xdr:nvGrpSpPr>
      <xdr:grpSpPr bwMode="auto">
        <a:xfrm rot="10800000" flipV="1">
          <a:off x="9859261" y="5881355"/>
          <a:ext cx="285750" cy="38100"/>
          <a:chOff x="192" y="847"/>
          <a:chExt cx="97" cy="4"/>
        </a:xfrm>
      </xdr:grpSpPr>
      <xdr:sp macro="" textlink="">
        <xdr:nvSpPr>
          <xdr:cNvPr id="149539" name="Line 88">
            <a:extLst>
              <a:ext uri="{FF2B5EF4-FFF2-40B4-BE49-F238E27FC236}">
                <a16:creationId xmlns:a16="http://schemas.microsoft.com/office/drawing/2014/main" id="{9B81BA63-68E5-4322-C5A3-C46ADA5AD23F}"/>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40" name="Line 89">
            <a:extLst>
              <a:ext uri="{FF2B5EF4-FFF2-40B4-BE49-F238E27FC236}">
                <a16:creationId xmlns:a16="http://schemas.microsoft.com/office/drawing/2014/main" id="{CD484F66-2E09-B3A3-6D1C-28486DDC8F33}"/>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211</xdr:col>
      <xdr:colOff>47625</xdr:colOff>
      <xdr:row>22</xdr:row>
      <xdr:rowOff>76200</xdr:rowOff>
    </xdr:from>
    <xdr:to>
      <xdr:col>212</xdr:col>
      <xdr:colOff>428625</xdr:colOff>
      <xdr:row>22</xdr:row>
      <xdr:rowOff>104775</xdr:rowOff>
    </xdr:to>
    <xdr:grpSp>
      <xdr:nvGrpSpPr>
        <xdr:cNvPr id="149522" name="Group 90">
          <a:extLst>
            <a:ext uri="{FF2B5EF4-FFF2-40B4-BE49-F238E27FC236}">
              <a16:creationId xmlns:a16="http://schemas.microsoft.com/office/drawing/2014/main" id="{627BD46E-23CE-1092-90EB-C3CD3039655F}"/>
            </a:ext>
          </a:extLst>
        </xdr:cNvPr>
        <xdr:cNvGrpSpPr>
          <a:grpSpLocks/>
        </xdr:cNvGrpSpPr>
      </xdr:nvGrpSpPr>
      <xdr:grpSpPr bwMode="auto">
        <a:xfrm rot="10800000" flipV="1">
          <a:off x="9783061" y="5591840"/>
          <a:ext cx="1255971" cy="28575"/>
          <a:chOff x="192" y="847"/>
          <a:chExt cx="97" cy="4"/>
        </a:xfrm>
      </xdr:grpSpPr>
      <xdr:sp macro="" textlink="">
        <xdr:nvSpPr>
          <xdr:cNvPr id="149537" name="Line 91">
            <a:extLst>
              <a:ext uri="{FF2B5EF4-FFF2-40B4-BE49-F238E27FC236}">
                <a16:creationId xmlns:a16="http://schemas.microsoft.com/office/drawing/2014/main" id="{8B3EE1F3-91CF-9FC2-002B-CE0017FF1696}"/>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38" name="Line 92">
            <a:extLst>
              <a:ext uri="{FF2B5EF4-FFF2-40B4-BE49-F238E27FC236}">
                <a16:creationId xmlns:a16="http://schemas.microsoft.com/office/drawing/2014/main" id="{D8979E75-E6DC-7A84-4B65-6A8932B02679}"/>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3</xdr:col>
      <xdr:colOff>0</xdr:colOff>
      <xdr:row>132</xdr:row>
      <xdr:rowOff>85725</xdr:rowOff>
    </xdr:from>
    <xdr:to>
      <xdr:col>212</xdr:col>
      <xdr:colOff>38100</xdr:colOff>
      <xdr:row>132</xdr:row>
      <xdr:rowOff>85725</xdr:rowOff>
    </xdr:to>
    <xdr:sp macro="" textlink="">
      <xdr:nvSpPr>
        <xdr:cNvPr id="149523" name="Line 96">
          <a:extLst>
            <a:ext uri="{FF2B5EF4-FFF2-40B4-BE49-F238E27FC236}">
              <a16:creationId xmlns:a16="http://schemas.microsoft.com/office/drawing/2014/main" id="{6AAF10BD-C8DA-996F-6E50-AE82BDB11092}"/>
            </a:ext>
          </a:extLst>
        </xdr:cNvPr>
        <xdr:cNvSpPr>
          <a:spLocks noChangeShapeType="1"/>
        </xdr:cNvSpPr>
      </xdr:nvSpPr>
      <xdr:spPr bwMode="auto">
        <a:xfrm flipH="1">
          <a:off x="523875" y="26860500"/>
          <a:ext cx="1082040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43</xdr:row>
      <xdr:rowOff>219075</xdr:rowOff>
    </xdr:from>
    <xdr:to>
      <xdr:col>40</xdr:col>
      <xdr:colOff>19050</xdr:colOff>
      <xdr:row>50</xdr:row>
      <xdr:rowOff>19050</xdr:rowOff>
    </xdr:to>
    <xdr:sp macro="" textlink="">
      <xdr:nvSpPr>
        <xdr:cNvPr id="149524" name="AutoShape 100">
          <a:extLst>
            <a:ext uri="{FF2B5EF4-FFF2-40B4-BE49-F238E27FC236}">
              <a16:creationId xmlns:a16="http://schemas.microsoft.com/office/drawing/2014/main" id="{167D7F38-3C8B-2B1E-5AF6-6BDDE6DDB70C}"/>
            </a:ext>
          </a:extLst>
        </xdr:cNvPr>
        <xdr:cNvSpPr>
          <a:spLocks/>
        </xdr:cNvSpPr>
      </xdr:nvSpPr>
      <xdr:spPr bwMode="auto">
        <a:xfrm>
          <a:off x="2247900" y="10791825"/>
          <a:ext cx="57150" cy="1600200"/>
        </a:xfrm>
        <a:prstGeom prst="leftBracket">
          <a:avLst>
            <a:gd name="adj" fmla="val 23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192</xdr:col>
      <xdr:colOff>9525</xdr:colOff>
      <xdr:row>43</xdr:row>
      <xdr:rowOff>209550</xdr:rowOff>
    </xdr:from>
    <xdr:to>
      <xdr:col>193</xdr:col>
      <xdr:colOff>28575</xdr:colOff>
      <xdr:row>50</xdr:row>
      <xdr:rowOff>9525</xdr:rowOff>
    </xdr:to>
    <xdr:sp macro="" textlink="">
      <xdr:nvSpPr>
        <xdr:cNvPr id="149525" name="AutoShape 101">
          <a:extLst>
            <a:ext uri="{FF2B5EF4-FFF2-40B4-BE49-F238E27FC236}">
              <a16:creationId xmlns:a16="http://schemas.microsoft.com/office/drawing/2014/main" id="{1DE38ABD-4AE3-C977-737C-195872C76AD7}"/>
            </a:ext>
          </a:extLst>
        </xdr:cNvPr>
        <xdr:cNvSpPr>
          <a:spLocks/>
        </xdr:cNvSpPr>
      </xdr:nvSpPr>
      <xdr:spPr bwMode="auto">
        <a:xfrm>
          <a:off x="9534525" y="10782300"/>
          <a:ext cx="66675" cy="1600200"/>
        </a:xfrm>
        <a:prstGeom prst="rightBracket">
          <a:avLst>
            <a:gd name="adj" fmla="val 20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54</xdr:col>
      <xdr:colOff>9525</xdr:colOff>
      <xdr:row>24</xdr:row>
      <xdr:rowOff>38100</xdr:rowOff>
    </xdr:from>
    <xdr:to>
      <xdr:col>74</xdr:col>
      <xdr:colOff>28575</xdr:colOff>
      <xdr:row>24</xdr:row>
      <xdr:rowOff>66675</xdr:rowOff>
    </xdr:to>
    <xdr:grpSp>
      <xdr:nvGrpSpPr>
        <xdr:cNvPr id="149526" name="Group 102">
          <a:extLst>
            <a:ext uri="{FF2B5EF4-FFF2-40B4-BE49-F238E27FC236}">
              <a16:creationId xmlns:a16="http://schemas.microsoft.com/office/drawing/2014/main" id="{D8B425B2-E4D5-3709-0133-9CA23EB4125C}"/>
            </a:ext>
          </a:extLst>
        </xdr:cNvPr>
        <xdr:cNvGrpSpPr>
          <a:grpSpLocks/>
        </xdr:cNvGrpSpPr>
      </xdr:nvGrpSpPr>
      <xdr:grpSpPr bwMode="auto">
        <a:xfrm rot="10800000" flipV="1">
          <a:off x="2789496" y="5708798"/>
          <a:ext cx="905096" cy="28575"/>
          <a:chOff x="192" y="847"/>
          <a:chExt cx="97" cy="4"/>
        </a:xfrm>
      </xdr:grpSpPr>
      <xdr:sp macro="" textlink="">
        <xdr:nvSpPr>
          <xdr:cNvPr id="149535" name="Line 103">
            <a:extLst>
              <a:ext uri="{FF2B5EF4-FFF2-40B4-BE49-F238E27FC236}">
                <a16:creationId xmlns:a16="http://schemas.microsoft.com/office/drawing/2014/main" id="{1655730A-EF6E-789E-E975-E22A5965E122}"/>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36" name="Line 104">
            <a:extLst>
              <a:ext uri="{FF2B5EF4-FFF2-40B4-BE49-F238E27FC236}">
                <a16:creationId xmlns:a16="http://schemas.microsoft.com/office/drawing/2014/main" id="{5EA40A72-B236-1686-8EBA-339F105D4000}"/>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85</xdr:col>
      <xdr:colOff>19050</xdr:colOff>
      <xdr:row>25</xdr:row>
      <xdr:rowOff>66675</xdr:rowOff>
    </xdr:from>
    <xdr:to>
      <xdr:col>91</xdr:col>
      <xdr:colOff>38100</xdr:colOff>
      <xdr:row>25</xdr:row>
      <xdr:rowOff>95250</xdr:rowOff>
    </xdr:to>
    <xdr:grpSp>
      <xdr:nvGrpSpPr>
        <xdr:cNvPr id="149527" name="Group 105">
          <a:extLst>
            <a:ext uri="{FF2B5EF4-FFF2-40B4-BE49-F238E27FC236}">
              <a16:creationId xmlns:a16="http://schemas.microsoft.com/office/drawing/2014/main" id="{7DD84E81-3EDC-E0F2-D103-AA5389672489}"/>
            </a:ext>
          </a:extLst>
        </xdr:cNvPr>
        <xdr:cNvGrpSpPr>
          <a:grpSpLocks/>
        </xdr:cNvGrpSpPr>
      </xdr:nvGrpSpPr>
      <xdr:grpSpPr bwMode="auto">
        <a:xfrm rot="10800000" flipV="1">
          <a:off x="4172393" y="5881355"/>
          <a:ext cx="284864" cy="28575"/>
          <a:chOff x="192" y="847"/>
          <a:chExt cx="97" cy="4"/>
        </a:xfrm>
      </xdr:grpSpPr>
      <xdr:sp macro="" textlink="">
        <xdr:nvSpPr>
          <xdr:cNvPr id="149533" name="Line 106">
            <a:extLst>
              <a:ext uri="{FF2B5EF4-FFF2-40B4-BE49-F238E27FC236}">
                <a16:creationId xmlns:a16="http://schemas.microsoft.com/office/drawing/2014/main" id="{486435E2-4810-8D30-5E03-B6B82E2E1A0E}"/>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34" name="Line 107">
            <a:extLst>
              <a:ext uri="{FF2B5EF4-FFF2-40B4-BE49-F238E27FC236}">
                <a16:creationId xmlns:a16="http://schemas.microsoft.com/office/drawing/2014/main" id="{DCD5A0DC-F033-D9C8-7DA6-D8035BDA6FC7}"/>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211</xdr:col>
      <xdr:colOff>85725</xdr:colOff>
      <xdr:row>46</xdr:row>
      <xdr:rowOff>9525</xdr:rowOff>
    </xdr:from>
    <xdr:to>
      <xdr:col>211</xdr:col>
      <xdr:colOff>352425</xdr:colOff>
      <xdr:row>47</xdr:row>
      <xdr:rowOff>19050</xdr:rowOff>
    </xdr:to>
    <xdr:sp macro="" textlink="" fLocksText="0">
      <xdr:nvSpPr>
        <xdr:cNvPr id="25" name="Oval 108">
          <a:extLst>
            <a:ext uri="{FF2B5EF4-FFF2-40B4-BE49-F238E27FC236}">
              <a16:creationId xmlns:a16="http://schemas.microsoft.com/office/drawing/2014/main" id="{DDD49E20-15C7-4CCB-BEF8-75E5CB7E4639}"/>
            </a:ext>
          </a:extLst>
        </xdr:cNvPr>
        <xdr:cNvSpPr>
          <a:spLocks noChangeArrowheads="1"/>
        </xdr:cNvSpPr>
      </xdr:nvSpPr>
      <xdr:spPr bwMode="auto">
        <a:xfrm>
          <a:off x="10134600" y="11439525"/>
          <a:ext cx="266700" cy="266700"/>
        </a:xfrm>
        <a:prstGeom prst="ellipse">
          <a:avLst/>
        </a:prstGeom>
        <a:noFill/>
        <a:ln w="6350" algn="ctr">
          <a:solidFill>
            <a:srgbClr val="000000"/>
          </a:solidFill>
          <a:round/>
          <a:headEnd/>
          <a:tailEnd/>
        </a:ln>
      </xdr:spPr>
    </xdr:sp>
    <xdr:clientData fLocksWithSheet="0"/>
  </xdr:twoCellAnchor>
  <xdr:twoCellAnchor editAs="oneCell">
    <xdr:from>
      <xdr:col>84</xdr:col>
      <xdr:colOff>9525</xdr:colOff>
      <xdr:row>49</xdr:row>
      <xdr:rowOff>57150</xdr:rowOff>
    </xdr:from>
    <xdr:to>
      <xdr:col>90</xdr:col>
      <xdr:colOff>9525</xdr:colOff>
      <xdr:row>50</xdr:row>
      <xdr:rowOff>66676</xdr:rowOff>
    </xdr:to>
    <xdr:sp macro="" textlink="" fLocksText="0">
      <xdr:nvSpPr>
        <xdr:cNvPr id="26" name="Oval 109">
          <a:extLst>
            <a:ext uri="{FF2B5EF4-FFF2-40B4-BE49-F238E27FC236}">
              <a16:creationId xmlns:a16="http://schemas.microsoft.com/office/drawing/2014/main" id="{3AB86C15-281F-ABB5-798D-A76400BD07BA}"/>
            </a:ext>
          </a:extLst>
        </xdr:cNvPr>
        <xdr:cNvSpPr>
          <a:spLocks noChangeArrowheads="1"/>
        </xdr:cNvSpPr>
      </xdr:nvSpPr>
      <xdr:spPr bwMode="auto">
        <a:xfrm>
          <a:off x="4010025" y="12258675"/>
          <a:ext cx="285750" cy="266700"/>
        </a:xfrm>
        <a:prstGeom prst="ellipse">
          <a:avLst/>
        </a:prstGeom>
        <a:noFill/>
        <a:ln w="6350" algn="ctr">
          <a:solidFill>
            <a:srgbClr val="000000"/>
          </a:solidFill>
          <a:round/>
          <a:headEnd/>
          <a:tailEnd/>
        </a:ln>
      </xdr:spPr>
    </xdr:sp>
    <xdr:clientData fLocksWithSheet="0"/>
  </xdr:twoCellAnchor>
  <xdr:twoCellAnchor editAs="oneCell">
    <xdr:from>
      <xdr:col>2</xdr:col>
      <xdr:colOff>0</xdr:colOff>
      <xdr:row>13</xdr:row>
      <xdr:rowOff>142875</xdr:rowOff>
    </xdr:from>
    <xdr:to>
      <xdr:col>30</xdr:col>
      <xdr:colOff>0</xdr:colOff>
      <xdr:row>13</xdr:row>
      <xdr:rowOff>180975</xdr:rowOff>
    </xdr:to>
    <xdr:grpSp>
      <xdr:nvGrpSpPr>
        <xdr:cNvPr id="149530" name="Group 1">
          <a:extLst>
            <a:ext uri="{FF2B5EF4-FFF2-40B4-BE49-F238E27FC236}">
              <a16:creationId xmlns:a16="http://schemas.microsoft.com/office/drawing/2014/main" id="{3350B63E-D8EF-9A57-00F4-17FC47A5B417}"/>
            </a:ext>
          </a:extLst>
        </xdr:cNvPr>
        <xdr:cNvGrpSpPr>
          <a:grpSpLocks/>
        </xdr:cNvGrpSpPr>
      </xdr:nvGrpSpPr>
      <xdr:grpSpPr bwMode="auto">
        <a:xfrm rot="10800000" flipV="1">
          <a:off x="476250" y="3155433"/>
          <a:ext cx="1240465" cy="38100"/>
          <a:chOff x="192" y="847"/>
          <a:chExt cx="97" cy="4"/>
        </a:xfrm>
      </xdr:grpSpPr>
      <xdr:sp macro="" textlink="">
        <xdr:nvSpPr>
          <xdr:cNvPr id="149531" name="Line 2">
            <a:extLst>
              <a:ext uri="{FF2B5EF4-FFF2-40B4-BE49-F238E27FC236}">
                <a16:creationId xmlns:a16="http://schemas.microsoft.com/office/drawing/2014/main" id="{16CEB420-138B-8D5C-E281-B4BFDA42A919}"/>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532" name="Line 3">
            <a:extLst>
              <a:ext uri="{FF2B5EF4-FFF2-40B4-BE49-F238E27FC236}">
                <a16:creationId xmlns:a16="http://schemas.microsoft.com/office/drawing/2014/main" id="{D8788C3D-435A-AAD7-5EF6-E12AC730F89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52</xdr:col>
      <xdr:colOff>22152</xdr:colOff>
      <xdr:row>29</xdr:row>
      <xdr:rowOff>121831</xdr:rowOff>
    </xdr:from>
    <xdr:to>
      <xdr:col>182</xdr:col>
      <xdr:colOff>15949</xdr:colOff>
      <xdr:row>40</xdr:row>
      <xdr:rowOff>281762</xdr:rowOff>
    </xdr:to>
    <xdr:sp macro="" textlink="">
      <xdr:nvSpPr>
        <xdr:cNvPr id="2" name="テキスト ボックス 1">
          <a:extLst>
            <a:ext uri="{FF2B5EF4-FFF2-40B4-BE49-F238E27FC236}">
              <a16:creationId xmlns:a16="http://schemas.microsoft.com/office/drawing/2014/main" id="{A841F132-F11E-4F8B-912E-10B0A7F24F74}"/>
            </a:ext>
          </a:extLst>
        </xdr:cNvPr>
        <xdr:cNvSpPr txBox="1"/>
      </xdr:nvSpPr>
      <xdr:spPr>
        <a:xfrm>
          <a:off x="2713518" y="7553546"/>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70</xdr:col>
      <xdr:colOff>85725</xdr:colOff>
      <xdr:row>35</xdr:row>
      <xdr:rowOff>123825</xdr:rowOff>
    </xdr:from>
    <xdr:to>
      <xdr:col>70</xdr:col>
      <xdr:colOff>352425</xdr:colOff>
      <xdr:row>36</xdr:row>
      <xdr:rowOff>142875</xdr:rowOff>
    </xdr:to>
    <xdr:sp macro="" textlink="" fLocksText="0">
      <xdr:nvSpPr>
        <xdr:cNvPr id="130174" name="Oval 1">
          <a:extLst>
            <a:ext uri="{FF2B5EF4-FFF2-40B4-BE49-F238E27FC236}">
              <a16:creationId xmlns:a16="http://schemas.microsoft.com/office/drawing/2014/main" id="{57BAC1DD-9997-F6B0-AFC0-57C822323DE1}"/>
            </a:ext>
          </a:extLst>
        </xdr:cNvPr>
        <xdr:cNvSpPr>
          <a:spLocks noChangeArrowheads="1"/>
        </xdr:cNvSpPr>
      </xdr:nvSpPr>
      <xdr:spPr bwMode="auto">
        <a:xfrm>
          <a:off x="6753225" y="7667625"/>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76200</xdr:colOff>
      <xdr:row>37</xdr:row>
      <xdr:rowOff>238125</xdr:rowOff>
    </xdr:from>
    <xdr:to>
      <xdr:col>70</xdr:col>
      <xdr:colOff>342900</xdr:colOff>
      <xdr:row>39</xdr:row>
      <xdr:rowOff>9525</xdr:rowOff>
    </xdr:to>
    <xdr:sp macro="" textlink="" fLocksText="0">
      <xdr:nvSpPr>
        <xdr:cNvPr id="130175" name="Oval 2">
          <a:extLst>
            <a:ext uri="{FF2B5EF4-FFF2-40B4-BE49-F238E27FC236}">
              <a16:creationId xmlns:a16="http://schemas.microsoft.com/office/drawing/2014/main" id="{FF339344-32DA-FA00-5EB0-F1D473E0FEBF}"/>
            </a:ext>
          </a:extLst>
        </xdr:cNvPr>
        <xdr:cNvSpPr>
          <a:spLocks noChangeArrowheads="1"/>
        </xdr:cNvSpPr>
      </xdr:nvSpPr>
      <xdr:spPr bwMode="auto">
        <a:xfrm>
          <a:off x="6743700" y="8277225"/>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76200</xdr:colOff>
      <xdr:row>40</xdr:row>
      <xdr:rowOff>47625</xdr:rowOff>
    </xdr:from>
    <xdr:to>
      <xdr:col>70</xdr:col>
      <xdr:colOff>342900</xdr:colOff>
      <xdr:row>41</xdr:row>
      <xdr:rowOff>66675</xdr:rowOff>
    </xdr:to>
    <xdr:sp macro="" textlink="" fLocksText="0">
      <xdr:nvSpPr>
        <xdr:cNvPr id="130176" name="Oval 3">
          <a:extLst>
            <a:ext uri="{FF2B5EF4-FFF2-40B4-BE49-F238E27FC236}">
              <a16:creationId xmlns:a16="http://schemas.microsoft.com/office/drawing/2014/main" id="{BE493527-0B21-05F3-48BE-9A14F21CEE21}"/>
            </a:ext>
          </a:extLst>
        </xdr:cNvPr>
        <xdr:cNvSpPr>
          <a:spLocks noChangeArrowheads="1"/>
        </xdr:cNvSpPr>
      </xdr:nvSpPr>
      <xdr:spPr bwMode="auto">
        <a:xfrm>
          <a:off x="7038975" y="9667875"/>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495300</xdr:colOff>
      <xdr:row>33</xdr:row>
      <xdr:rowOff>0</xdr:rowOff>
    </xdr:from>
    <xdr:to>
      <xdr:col>70</xdr:col>
      <xdr:colOff>762000</xdr:colOff>
      <xdr:row>34</xdr:row>
      <xdr:rowOff>19050</xdr:rowOff>
    </xdr:to>
    <xdr:sp macro="" textlink="" fLocksText="0">
      <xdr:nvSpPr>
        <xdr:cNvPr id="130177" name="Oval 4">
          <a:extLst>
            <a:ext uri="{FF2B5EF4-FFF2-40B4-BE49-F238E27FC236}">
              <a16:creationId xmlns:a16="http://schemas.microsoft.com/office/drawing/2014/main" id="{C15770C6-05FE-444E-4171-3738542D29C7}"/>
            </a:ext>
          </a:extLst>
        </xdr:cNvPr>
        <xdr:cNvSpPr>
          <a:spLocks noChangeArrowheads="1"/>
        </xdr:cNvSpPr>
      </xdr:nvSpPr>
      <xdr:spPr bwMode="auto">
        <a:xfrm>
          <a:off x="7458075" y="7886700"/>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57150</xdr:colOff>
      <xdr:row>32</xdr:row>
      <xdr:rowOff>209550</xdr:rowOff>
    </xdr:from>
    <xdr:to>
      <xdr:col>70</xdr:col>
      <xdr:colOff>323850</xdr:colOff>
      <xdr:row>34</xdr:row>
      <xdr:rowOff>0</xdr:rowOff>
    </xdr:to>
    <xdr:sp macro="" textlink="" fLocksText="0">
      <xdr:nvSpPr>
        <xdr:cNvPr id="130178" name="Oval 5">
          <a:extLst>
            <a:ext uri="{FF2B5EF4-FFF2-40B4-BE49-F238E27FC236}">
              <a16:creationId xmlns:a16="http://schemas.microsoft.com/office/drawing/2014/main" id="{9607AE13-C1EE-D7E9-F0F6-79FAB5FB23D6}"/>
            </a:ext>
          </a:extLst>
        </xdr:cNvPr>
        <xdr:cNvSpPr>
          <a:spLocks noChangeArrowheads="1"/>
        </xdr:cNvSpPr>
      </xdr:nvSpPr>
      <xdr:spPr bwMode="auto">
        <a:xfrm>
          <a:off x="6724650" y="7029450"/>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495300</xdr:colOff>
      <xdr:row>35</xdr:row>
      <xdr:rowOff>133350</xdr:rowOff>
    </xdr:from>
    <xdr:to>
      <xdr:col>70</xdr:col>
      <xdr:colOff>762000</xdr:colOff>
      <xdr:row>36</xdr:row>
      <xdr:rowOff>152400</xdr:rowOff>
    </xdr:to>
    <xdr:sp macro="" textlink="" fLocksText="0">
      <xdr:nvSpPr>
        <xdr:cNvPr id="130179" name="Oval 6">
          <a:extLst>
            <a:ext uri="{FF2B5EF4-FFF2-40B4-BE49-F238E27FC236}">
              <a16:creationId xmlns:a16="http://schemas.microsoft.com/office/drawing/2014/main" id="{565CD25B-605C-63F7-32AA-834345A47736}"/>
            </a:ext>
          </a:extLst>
        </xdr:cNvPr>
        <xdr:cNvSpPr>
          <a:spLocks noChangeArrowheads="1"/>
        </xdr:cNvSpPr>
      </xdr:nvSpPr>
      <xdr:spPr bwMode="auto">
        <a:xfrm>
          <a:off x="7458075" y="8515350"/>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495300</xdr:colOff>
      <xdr:row>37</xdr:row>
      <xdr:rowOff>209550</xdr:rowOff>
    </xdr:from>
    <xdr:to>
      <xdr:col>70</xdr:col>
      <xdr:colOff>762000</xdr:colOff>
      <xdr:row>38</xdr:row>
      <xdr:rowOff>228600</xdr:rowOff>
    </xdr:to>
    <xdr:sp macro="" textlink="" fLocksText="0">
      <xdr:nvSpPr>
        <xdr:cNvPr id="130180" name="Oval 7">
          <a:extLst>
            <a:ext uri="{FF2B5EF4-FFF2-40B4-BE49-F238E27FC236}">
              <a16:creationId xmlns:a16="http://schemas.microsoft.com/office/drawing/2014/main" id="{4258BF7F-F6E5-735F-9682-AB9E7FFCE1E2}"/>
            </a:ext>
          </a:extLst>
        </xdr:cNvPr>
        <xdr:cNvSpPr>
          <a:spLocks noChangeArrowheads="1"/>
        </xdr:cNvSpPr>
      </xdr:nvSpPr>
      <xdr:spPr bwMode="auto">
        <a:xfrm>
          <a:off x="7458075" y="9086850"/>
          <a:ext cx="266700" cy="266700"/>
        </a:xfrm>
        <a:prstGeom prst="ellipse">
          <a:avLst/>
        </a:prstGeom>
        <a:noFill/>
        <a:ln w="6350" algn="ctr">
          <a:solidFill>
            <a:srgbClr val="000000"/>
          </a:solidFill>
          <a:round/>
          <a:headEnd/>
          <a:tailEnd/>
        </a:ln>
      </xdr:spPr>
    </xdr:sp>
    <xdr:clientData fLocksWithSheet="0"/>
  </xdr:twoCellAnchor>
  <xdr:twoCellAnchor editAs="oneCell">
    <xdr:from>
      <xdr:col>2</xdr:col>
      <xdr:colOff>76200</xdr:colOff>
      <xdr:row>32</xdr:row>
      <xdr:rowOff>219075</xdr:rowOff>
    </xdr:from>
    <xdr:to>
      <xdr:col>5</xdr:col>
      <xdr:colOff>57150</xdr:colOff>
      <xdr:row>34</xdr:row>
      <xdr:rowOff>9525</xdr:rowOff>
    </xdr:to>
    <xdr:sp macro="" textlink="" fLocksText="0">
      <xdr:nvSpPr>
        <xdr:cNvPr id="130181" name="Oval 8">
          <a:extLst>
            <a:ext uri="{FF2B5EF4-FFF2-40B4-BE49-F238E27FC236}">
              <a16:creationId xmlns:a16="http://schemas.microsoft.com/office/drawing/2014/main" id="{4396363B-8CE0-550C-2422-421EEBCF765F}"/>
            </a:ext>
          </a:extLst>
        </xdr:cNvPr>
        <xdr:cNvSpPr>
          <a:spLocks noChangeArrowheads="1"/>
        </xdr:cNvSpPr>
      </xdr:nvSpPr>
      <xdr:spPr bwMode="auto">
        <a:xfrm>
          <a:off x="266700" y="7038975"/>
          <a:ext cx="266700" cy="266700"/>
        </a:xfrm>
        <a:prstGeom prst="ellipse">
          <a:avLst/>
        </a:prstGeom>
        <a:noFill/>
        <a:ln w="6350" algn="ctr">
          <a:solidFill>
            <a:srgbClr val="000000"/>
          </a:solidFill>
          <a:round/>
          <a:headEnd/>
          <a:tailEnd/>
        </a:ln>
      </xdr:spPr>
    </xdr:sp>
    <xdr:clientData fLocksWithSheet="0"/>
  </xdr:twoCellAnchor>
  <xdr:twoCellAnchor editAs="oneCell">
    <xdr:from>
      <xdr:col>36</xdr:col>
      <xdr:colOff>66675</xdr:colOff>
      <xdr:row>32</xdr:row>
      <xdr:rowOff>219075</xdr:rowOff>
    </xdr:from>
    <xdr:to>
      <xdr:col>39</xdr:col>
      <xdr:colOff>47625</xdr:colOff>
      <xdr:row>34</xdr:row>
      <xdr:rowOff>9525</xdr:rowOff>
    </xdr:to>
    <xdr:sp macro="" textlink="" fLocksText="0">
      <xdr:nvSpPr>
        <xdr:cNvPr id="130182" name="Oval 9">
          <a:extLst>
            <a:ext uri="{FF2B5EF4-FFF2-40B4-BE49-F238E27FC236}">
              <a16:creationId xmlns:a16="http://schemas.microsoft.com/office/drawing/2014/main" id="{5E455FCD-2714-280D-666F-66FA185148A5}"/>
            </a:ext>
          </a:extLst>
        </xdr:cNvPr>
        <xdr:cNvSpPr>
          <a:spLocks noChangeArrowheads="1"/>
        </xdr:cNvSpPr>
      </xdr:nvSpPr>
      <xdr:spPr bwMode="auto">
        <a:xfrm>
          <a:off x="3495675" y="7038975"/>
          <a:ext cx="266700" cy="266700"/>
        </a:xfrm>
        <a:prstGeom prst="ellipse">
          <a:avLst/>
        </a:prstGeom>
        <a:noFill/>
        <a:ln w="6350" algn="ctr">
          <a:solidFill>
            <a:srgbClr val="000000"/>
          </a:solidFill>
          <a:round/>
          <a:headEnd/>
          <a:tailEnd/>
        </a:ln>
      </xdr:spPr>
    </xdr:sp>
    <xdr:clientData fLocksWithSheet="0"/>
  </xdr:twoCellAnchor>
  <xdr:twoCellAnchor editAs="oneCell">
    <xdr:from>
      <xdr:col>19</xdr:col>
      <xdr:colOff>66675</xdr:colOff>
      <xdr:row>32</xdr:row>
      <xdr:rowOff>209550</xdr:rowOff>
    </xdr:from>
    <xdr:to>
      <xdr:col>22</xdr:col>
      <xdr:colOff>47625</xdr:colOff>
      <xdr:row>34</xdr:row>
      <xdr:rowOff>0</xdr:rowOff>
    </xdr:to>
    <xdr:sp macro="" textlink="" fLocksText="0">
      <xdr:nvSpPr>
        <xdr:cNvPr id="130183" name="Oval 10">
          <a:extLst>
            <a:ext uri="{FF2B5EF4-FFF2-40B4-BE49-F238E27FC236}">
              <a16:creationId xmlns:a16="http://schemas.microsoft.com/office/drawing/2014/main" id="{3F19306B-9466-5FAE-461D-1B358727F091}"/>
            </a:ext>
          </a:extLst>
        </xdr:cNvPr>
        <xdr:cNvSpPr>
          <a:spLocks noChangeArrowheads="1"/>
        </xdr:cNvSpPr>
      </xdr:nvSpPr>
      <xdr:spPr bwMode="auto">
        <a:xfrm>
          <a:off x="1876425" y="7029450"/>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466725</xdr:colOff>
      <xdr:row>11</xdr:row>
      <xdr:rowOff>219075</xdr:rowOff>
    </xdr:from>
    <xdr:to>
      <xdr:col>70</xdr:col>
      <xdr:colOff>733425</xdr:colOff>
      <xdr:row>13</xdr:row>
      <xdr:rowOff>9525</xdr:rowOff>
    </xdr:to>
    <xdr:sp macro="" textlink="" fLocksText="0">
      <xdr:nvSpPr>
        <xdr:cNvPr id="130184" name="Oval 27">
          <a:extLst>
            <a:ext uri="{FF2B5EF4-FFF2-40B4-BE49-F238E27FC236}">
              <a16:creationId xmlns:a16="http://schemas.microsoft.com/office/drawing/2014/main" id="{47B92E8C-620B-7D19-1173-8399ABE26AE3}"/>
            </a:ext>
          </a:extLst>
        </xdr:cNvPr>
        <xdr:cNvSpPr>
          <a:spLocks noChangeArrowheads="1"/>
        </xdr:cNvSpPr>
      </xdr:nvSpPr>
      <xdr:spPr bwMode="auto">
        <a:xfrm>
          <a:off x="7429500" y="2981325"/>
          <a:ext cx="266700" cy="266700"/>
        </a:xfrm>
        <a:prstGeom prst="ellipse">
          <a:avLst/>
        </a:prstGeom>
        <a:noFill/>
        <a:ln w="6350" algn="ctr">
          <a:solidFill>
            <a:srgbClr val="000000"/>
          </a:solidFill>
          <a:round/>
          <a:headEnd/>
          <a:tailEnd/>
        </a:ln>
      </xdr:spPr>
    </xdr:sp>
    <xdr:clientData fLocksWithSheet="0"/>
  </xdr:twoCellAnchor>
  <xdr:twoCellAnchor editAs="oneCell">
    <xdr:from>
      <xdr:col>70</xdr:col>
      <xdr:colOff>104775</xdr:colOff>
      <xdr:row>11</xdr:row>
      <xdr:rowOff>200025</xdr:rowOff>
    </xdr:from>
    <xdr:to>
      <xdr:col>70</xdr:col>
      <xdr:colOff>371475</xdr:colOff>
      <xdr:row>12</xdr:row>
      <xdr:rowOff>228600</xdr:rowOff>
    </xdr:to>
    <xdr:sp macro="" textlink="" fLocksText="0">
      <xdr:nvSpPr>
        <xdr:cNvPr id="130185" name="Oval 28">
          <a:extLst>
            <a:ext uri="{FF2B5EF4-FFF2-40B4-BE49-F238E27FC236}">
              <a16:creationId xmlns:a16="http://schemas.microsoft.com/office/drawing/2014/main" id="{DA37CE5A-B87C-2D9E-CFB7-D3ACD0928506}"/>
            </a:ext>
          </a:extLst>
        </xdr:cNvPr>
        <xdr:cNvSpPr>
          <a:spLocks noChangeArrowheads="1"/>
        </xdr:cNvSpPr>
      </xdr:nvSpPr>
      <xdr:spPr bwMode="auto">
        <a:xfrm>
          <a:off x="7067550" y="2962275"/>
          <a:ext cx="266700" cy="266700"/>
        </a:xfrm>
        <a:prstGeom prst="ellipse">
          <a:avLst/>
        </a:prstGeom>
        <a:noFill/>
        <a:ln w="6350" algn="ctr">
          <a:solidFill>
            <a:srgbClr val="000000"/>
          </a:solidFill>
          <a:round/>
          <a:headEnd/>
          <a:tailEnd/>
        </a:ln>
      </xdr:spPr>
    </xdr:sp>
    <xdr:clientData fLocksWithSheet="0"/>
  </xdr:twoCellAnchor>
  <xdr:twoCellAnchor>
    <xdr:from>
      <xdr:col>5</xdr:col>
      <xdr:colOff>19050</xdr:colOff>
      <xdr:row>34</xdr:row>
      <xdr:rowOff>95250</xdr:rowOff>
    </xdr:from>
    <xdr:to>
      <xdr:col>65</xdr:col>
      <xdr:colOff>57150</xdr:colOff>
      <xdr:row>44</xdr:row>
      <xdr:rowOff>76200</xdr:rowOff>
    </xdr:to>
    <xdr:sp macro="" textlink="">
      <xdr:nvSpPr>
        <xdr:cNvPr id="2" name="テキスト ボックス 1">
          <a:extLst>
            <a:ext uri="{FF2B5EF4-FFF2-40B4-BE49-F238E27FC236}">
              <a16:creationId xmlns:a16="http://schemas.microsoft.com/office/drawing/2014/main" id="{208977F3-18F2-455C-A391-622ACA7E1490}"/>
            </a:ext>
          </a:extLst>
        </xdr:cNvPr>
        <xdr:cNvSpPr txBox="1"/>
      </xdr:nvSpPr>
      <xdr:spPr>
        <a:xfrm>
          <a:off x="790575" y="8229600"/>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80</xdr:col>
      <xdr:colOff>57150</xdr:colOff>
      <xdr:row>22</xdr:row>
      <xdr:rowOff>133350</xdr:rowOff>
    </xdr:from>
    <xdr:to>
      <xdr:col>84</xdr:col>
      <xdr:colOff>180975</xdr:colOff>
      <xdr:row>22</xdr:row>
      <xdr:rowOff>171450</xdr:rowOff>
    </xdr:to>
    <xdr:grpSp>
      <xdr:nvGrpSpPr>
        <xdr:cNvPr id="130046" name="Group 1">
          <a:extLst>
            <a:ext uri="{FF2B5EF4-FFF2-40B4-BE49-F238E27FC236}">
              <a16:creationId xmlns:a16="http://schemas.microsoft.com/office/drawing/2014/main" id="{5D2B5A73-0F89-DC87-AE41-4683C6E674D3}"/>
            </a:ext>
          </a:extLst>
        </xdr:cNvPr>
        <xdr:cNvGrpSpPr>
          <a:grpSpLocks/>
        </xdr:cNvGrpSpPr>
      </xdr:nvGrpSpPr>
      <xdr:grpSpPr bwMode="auto">
        <a:xfrm>
          <a:off x="7943850" y="5038725"/>
          <a:ext cx="1438275" cy="38100"/>
          <a:chOff x="192" y="847"/>
          <a:chExt cx="97" cy="4"/>
        </a:xfrm>
      </xdr:grpSpPr>
      <xdr:sp macro="" textlink="">
        <xdr:nvSpPr>
          <xdr:cNvPr id="150550" name="Line 2">
            <a:extLst>
              <a:ext uri="{FF2B5EF4-FFF2-40B4-BE49-F238E27FC236}">
                <a16:creationId xmlns:a16="http://schemas.microsoft.com/office/drawing/2014/main" id="{BA592FBE-16B1-2878-EDA2-8BD96CD85629}"/>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551" name="Line 3">
            <a:extLst>
              <a:ext uri="{FF2B5EF4-FFF2-40B4-BE49-F238E27FC236}">
                <a16:creationId xmlns:a16="http://schemas.microsoft.com/office/drawing/2014/main" id="{2F90BC49-6386-1E52-9C69-F4DAED9FB60C}"/>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80</xdr:col>
      <xdr:colOff>85725</xdr:colOff>
      <xdr:row>11</xdr:row>
      <xdr:rowOff>190500</xdr:rowOff>
    </xdr:from>
    <xdr:to>
      <xdr:col>82</xdr:col>
      <xdr:colOff>971550</xdr:colOff>
      <xdr:row>11</xdr:row>
      <xdr:rowOff>219075</xdr:rowOff>
    </xdr:to>
    <xdr:grpSp>
      <xdr:nvGrpSpPr>
        <xdr:cNvPr id="130047" name="Group 4">
          <a:extLst>
            <a:ext uri="{FF2B5EF4-FFF2-40B4-BE49-F238E27FC236}">
              <a16:creationId xmlns:a16="http://schemas.microsoft.com/office/drawing/2014/main" id="{0D6D4244-CA8B-B9B4-0BCB-E0C5BB576F44}"/>
            </a:ext>
          </a:extLst>
        </xdr:cNvPr>
        <xdr:cNvGrpSpPr>
          <a:grpSpLocks/>
        </xdr:cNvGrpSpPr>
      </xdr:nvGrpSpPr>
      <xdr:grpSpPr bwMode="auto">
        <a:xfrm>
          <a:off x="7972425" y="2676525"/>
          <a:ext cx="1076325" cy="28575"/>
          <a:chOff x="192" y="847"/>
          <a:chExt cx="97" cy="4"/>
        </a:xfrm>
      </xdr:grpSpPr>
      <xdr:sp macro="" textlink="">
        <xdr:nvSpPr>
          <xdr:cNvPr id="150548" name="Line 5">
            <a:extLst>
              <a:ext uri="{FF2B5EF4-FFF2-40B4-BE49-F238E27FC236}">
                <a16:creationId xmlns:a16="http://schemas.microsoft.com/office/drawing/2014/main" id="{4380ED3E-4998-7247-169C-67B64A7C5F5C}"/>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549" name="Line 6">
            <a:extLst>
              <a:ext uri="{FF2B5EF4-FFF2-40B4-BE49-F238E27FC236}">
                <a16:creationId xmlns:a16="http://schemas.microsoft.com/office/drawing/2014/main" id="{14D8C2D7-26E6-BEC4-7CEB-ED7337D8ED9A}"/>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81</xdr:col>
      <xdr:colOff>9525</xdr:colOff>
      <xdr:row>12</xdr:row>
      <xdr:rowOff>104775</xdr:rowOff>
    </xdr:from>
    <xdr:to>
      <xdr:col>82</xdr:col>
      <xdr:colOff>190500</xdr:colOff>
      <xdr:row>12</xdr:row>
      <xdr:rowOff>133350</xdr:rowOff>
    </xdr:to>
    <xdr:grpSp>
      <xdr:nvGrpSpPr>
        <xdr:cNvPr id="150528" name="Group 7">
          <a:extLst>
            <a:ext uri="{FF2B5EF4-FFF2-40B4-BE49-F238E27FC236}">
              <a16:creationId xmlns:a16="http://schemas.microsoft.com/office/drawing/2014/main" id="{DA1D2495-244A-77D6-EAF2-4CCD3161AACE}"/>
            </a:ext>
          </a:extLst>
        </xdr:cNvPr>
        <xdr:cNvGrpSpPr>
          <a:grpSpLocks/>
        </xdr:cNvGrpSpPr>
      </xdr:nvGrpSpPr>
      <xdr:grpSpPr bwMode="auto">
        <a:xfrm>
          <a:off x="7991475" y="2828925"/>
          <a:ext cx="276225" cy="28575"/>
          <a:chOff x="192" y="847"/>
          <a:chExt cx="97" cy="4"/>
        </a:xfrm>
      </xdr:grpSpPr>
      <xdr:sp macro="" textlink="">
        <xdr:nvSpPr>
          <xdr:cNvPr id="150546" name="Line 8">
            <a:extLst>
              <a:ext uri="{FF2B5EF4-FFF2-40B4-BE49-F238E27FC236}">
                <a16:creationId xmlns:a16="http://schemas.microsoft.com/office/drawing/2014/main" id="{70CE787E-9686-AAC9-7162-074BB74A2797}"/>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547" name="Line 9">
            <a:extLst>
              <a:ext uri="{FF2B5EF4-FFF2-40B4-BE49-F238E27FC236}">
                <a16:creationId xmlns:a16="http://schemas.microsoft.com/office/drawing/2014/main" id="{5EC9EB8D-9DB4-7AE4-1D18-A92D0F1DC5F4}"/>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xdr:col>
      <xdr:colOff>85725</xdr:colOff>
      <xdr:row>22</xdr:row>
      <xdr:rowOff>133350</xdr:rowOff>
    </xdr:from>
    <xdr:to>
      <xdr:col>15</xdr:col>
      <xdr:colOff>57150</xdr:colOff>
      <xdr:row>22</xdr:row>
      <xdr:rowOff>171450</xdr:rowOff>
    </xdr:to>
    <xdr:grpSp>
      <xdr:nvGrpSpPr>
        <xdr:cNvPr id="150529" name="Group 10">
          <a:extLst>
            <a:ext uri="{FF2B5EF4-FFF2-40B4-BE49-F238E27FC236}">
              <a16:creationId xmlns:a16="http://schemas.microsoft.com/office/drawing/2014/main" id="{4FD08B4F-CE8D-3FF2-F390-1C774F277256}"/>
            </a:ext>
          </a:extLst>
        </xdr:cNvPr>
        <xdr:cNvGrpSpPr>
          <a:grpSpLocks/>
        </xdr:cNvGrpSpPr>
      </xdr:nvGrpSpPr>
      <xdr:grpSpPr bwMode="auto">
        <a:xfrm>
          <a:off x="447675" y="5038725"/>
          <a:ext cx="1304925" cy="38100"/>
          <a:chOff x="192" y="847"/>
          <a:chExt cx="97" cy="4"/>
        </a:xfrm>
      </xdr:grpSpPr>
      <xdr:sp macro="" textlink="">
        <xdr:nvSpPr>
          <xdr:cNvPr id="150544" name="Line 11">
            <a:extLst>
              <a:ext uri="{FF2B5EF4-FFF2-40B4-BE49-F238E27FC236}">
                <a16:creationId xmlns:a16="http://schemas.microsoft.com/office/drawing/2014/main" id="{8FD1389B-E599-009C-AB30-5EDEA921A6AF}"/>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545" name="Line 12">
            <a:extLst>
              <a:ext uri="{FF2B5EF4-FFF2-40B4-BE49-F238E27FC236}">
                <a16:creationId xmlns:a16="http://schemas.microsoft.com/office/drawing/2014/main" id="{FB82C499-5FCD-EFDF-21D9-26D3C9C6D671}"/>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80</xdr:col>
      <xdr:colOff>85725</xdr:colOff>
      <xdr:row>36</xdr:row>
      <xdr:rowOff>123825</xdr:rowOff>
    </xdr:from>
    <xdr:to>
      <xdr:col>82</xdr:col>
      <xdr:colOff>161925</xdr:colOff>
      <xdr:row>37</xdr:row>
      <xdr:rowOff>104775</xdr:rowOff>
    </xdr:to>
    <xdr:sp macro="" textlink="" fLocksText="0">
      <xdr:nvSpPr>
        <xdr:cNvPr id="129283" name="Oval 13">
          <a:extLst>
            <a:ext uri="{FF2B5EF4-FFF2-40B4-BE49-F238E27FC236}">
              <a16:creationId xmlns:a16="http://schemas.microsoft.com/office/drawing/2014/main" id="{A94601B2-E010-3B6C-FA02-F8F2E6D29F24}"/>
            </a:ext>
          </a:extLst>
        </xdr:cNvPr>
        <xdr:cNvSpPr>
          <a:spLocks noChangeArrowheads="1"/>
        </xdr:cNvSpPr>
      </xdr:nvSpPr>
      <xdr:spPr bwMode="auto">
        <a:xfrm>
          <a:off x="7705725" y="7677150"/>
          <a:ext cx="266700" cy="266700"/>
        </a:xfrm>
        <a:prstGeom prst="ellipse">
          <a:avLst/>
        </a:prstGeom>
        <a:noFill/>
        <a:ln w="6350" algn="ctr">
          <a:solidFill>
            <a:srgbClr val="000000"/>
          </a:solidFill>
          <a:round/>
          <a:headEnd/>
          <a:tailEnd/>
        </a:ln>
      </xdr:spPr>
    </xdr:sp>
    <xdr:clientData fLocksWithSheet="0"/>
  </xdr:twoCellAnchor>
  <xdr:twoCellAnchor editAs="oneCell">
    <xdr:from>
      <xdr:col>80</xdr:col>
      <xdr:colOff>76200</xdr:colOff>
      <xdr:row>37</xdr:row>
      <xdr:rowOff>238125</xdr:rowOff>
    </xdr:from>
    <xdr:to>
      <xdr:col>82</xdr:col>
      <xdr:colOff>152400</xdr:colOff>
      <xdr:row>38</xdr:row>
      <xdr:rowOff>219075</xdr:rowOff>
    </xdr:to>
    <xdr:sp macro="" textlink="" fLocksText="0">
      <xdr:nvSpPr>
        <xdr:cNvPr id="129284" name="Oval 14">
          <a:extLst>
            <a:ext uri="{FF2B5EF4-FFF2-40B4-BE49-F238E27FC236}">
              <a16:creationId xmlns:a16="http://schemas.microsoft.com/office/drawing/2014/main" id="{57DFB66B-8A7D-46C3-1DED-376926F17457}"/>
            </a:ext>
          </a:extLst>
        </xdr:cNvPr>
        <xdr:cNvSpPr>
          <a:spLocks noChangeArrowheads="1"/>
        </xdr:cNvSpPr>
      </xdr:nvSpPr>
      <xdr:spPr bwMode="auto">
        <a:xfrm>
          <a:off x="7696200" y="8077200"/>
          <a:ext cx="266700" cy="266700"/>
        </a:xfrm>
        <a:prstGeom prst="ellipse">
          <a:avLst/>
        </a:prstGeom>
        <a:noFill/>
        <a:ln w="6350" algn="ctr">
          <a:solidFill>
            <a:srgbClr val="000000"/>
          </a:solidFill>
          <a:round/>
          <a:headEnd/>
          <a:tailEnd/>
        </a:ln>
      </xdr:spPr>
    </xdr:sp>
    <xdr:clientData fLocksWithSheet="0"/>
  </xdr:twoCellAnchor>
  <xdr:twoCellAnchor editAs="oneCell">
    <xdr:from>
      <xdr:col>50</xdr:col>
      <xdr:colOff>66675</xdr:colOff>
      <xdr:row>37</xdr:row>
      <xdr:rowOff>57150</xdr:rowOff>
    </xdr:from>
    <xdr:to>
      <xdr:col>53</xdr:col>
      <xdr:colOff>47625</xdr:colOff>
      <xdr:row>38</xdr:row>
      <xdr:rowOff>38100</xdr:rowOff>
    </xdr:to>
    <xdr:sp macro="" textlink="" fLocksText="0">
      <xdr:nvSpPr>
        <xdr:cNvPr id="129285" name="Oval 15">
          <a:extLst>
            <a:ext uri="{FF2B5EF4-FFF2-40B4-BE49-F238E27FC236}">
              <a16:creationId xmlns:a16="http://schemas.microsoft.com/office/drawing/2014/main" id="{9CD24653-F5EF-1DCD-64D0-9310B5BFD9F0}"/>
            </a:ext>
          </a:extLst>
        </xdr:cNvPr>
        <xdr:cNvSpPr>
          <a:spLocks noChangeArrowheads="1"/>
        </xdr:cNvSpPr>
      </xdr:nvSpPr>
      <xdr:spPr bwMode="auto">
        <a:xfrm>
          <a:off x="4829175" y="7896225"/>
          <a:ext cx="266700" cy="266700"/>
        </a:xfrm>
        <a:prstGeom prst="ellipse">
          <a:avLst/>
        </a:prstGeom>
        <a:noFill/>
        <a:ln w="6350" algn="ctr">
          <a:solidFill>
            <a:srgbClr val="000000"/>
          </a:solidFill>
          <a:round/>
          <a:headEnd/>
          <a:tailEnd/>
        </a:ln>
      </xdr:spPr>
    </xdr:sp>
    <xdr:clientData fLocksWithSheet="0"/>
  </xdr:twoCellAnchor>
  <xdr:twoCellAnchor editAs="oneCell">
    <xdr:from>
      <xdr:col>82</xdr:col>
      <xdr:colOff>209550</xdr:colOff>
      <xdr:row>34</xdr:row>
      <xdr:rowOff>200025</xdr:rowOff>
    </xdr:from>
    <xdr:to>
      <xdr:col>82</xdr:col>
      <xdr:colOff>476250</xdr:colOff>
      <xdr:row>35</xdr:row>
      <xdr:rowOff>238125</xdr:rowOff>
    </xdr:to>
    <xdr:sp macro="" textlink="" fLocksText="0">
      <xdr:nvSpPr>
        <xdr:cNvPr id="129286" name="Oval 16">
          <a:extLst>
            <a:ext uri="{FF2B5EF4-FFF2-40B4-BE49-F238E27FC236}">
              <a16:creationId xmlns:a16="http://schemas.microsoft.com/office/drawing/2014/main" id="{EBD1D19A-DE8F-426D-DCA4-EC16597CD3CD}"/>
            </a:ext>
          </a:extLst>
        </xdr:cNvPr>
        <xdr:cNvSpPr>
          <a:spLocks noChangeArrowheads="1"/>
        </xdr:cNvSpPr>
      </xdr:nvSpPr>
      <xdr:spPr bwMode="auto">
        <a:xfrm>
          <a:off x="8020050" y="7239000"/>
          <a:ext cx="266700" cy="266700"/>
        </a:xfrm>
        <a:prstGeom prst="ellipse">
          <a:avLst/>
        </a:prstGeom>
        <a:noFill/>
        <a:ln w="6350" algn="ctr">
          <a:solidFill>
            <a:srgbClr val="000000"/>
          </a:solidFill>
          <a:round/>
          <a:headEnd/>
          <a:tailEnd/>
        </a:ln>
      </xdr:spPr>
    </xdr:sp>
    <xdr:clientData fLocksWithSheet="0"/>
  </xdr:twoCellAnchor>
  <xdr:twoCellAnchor editAs="oneCell">
    <xdr:from>
      <xdr:col>80</xdr:col>
      <xdr:colOff>57150</xdr:colOff>
      <xdr:row>34</xdr:row>
      <xdr:rowOff>209550</xdr:rowOff>
    </xdr:from>
    <xdr:to>
      <xdr:col>82</xdr:col>
      <xdr:colOff>133350</xdr:colOff>
      <xdr:row>35</xdr:row>
      <xdr:rowOff>247650</xdr:rowOff>
    </xdr:to>
    <xdr:sp macro="" textlink="" fLocksText="0">
      <xdr:nvSpPr>
        <xdr:cNvPr id="129287" name="Oval 17">
          <a:extLst>
            <a:ext uri="{FF2B5EF4-FFF2-40B4-BE49-F238E27FC236}">
              <a16:creationId xmlns:a16="http://schemas.microsoft.com/office/drawing/2014/main" id="{7DEA3529-EF78-9EDF-1A5E-2396153CB2C4}"/>
            </a:ext>
          </a:extLst>
        </xdr:cNvPr>
        <xdr:cNvSpPr>
          <a:spLocks noChangeArrowheads="1"/>
        </xdr:cNvSpPr>
      </xdr:nvSpPr>
      <xdr:spPr bwMode="auto">
        <a:xfrm>
          <a:off x="7677150" y="7248525"/>
          <a:ext cx="266700" cy="266700"/>
        </a:xfrm>
        <a:prstGeom prst="ellipse">
          <a:avLst/>
        </a:prstGeom>
        <a:noFill/>
        <a:ln w="6350" algn="ctr">
          <a:solidFill>
            <a:srgbClr val="000000"/>
          </a:solidFill>
          <a:round/>
          <a:headEnd/>
          <a:tailEnd/>
        </a:ln>
      </xdr:spPr>
    </xdr:sp>
    <xdr:clientData fLocksWithSheet="0"/>
  </xdr:twoCellAnchor>
  <xdr:twoCellAnchor editAs="oneCell">
    <xdr:from>
      <xdr:col>82</xdr:col>
      <xdr:colOff>228600</xdr:colOff>
      <xdr:row>36</xdr:row>
      <xdr:rowOff>104775</xdr:rowOff>
    </xdr:from>
    <xdr:to>
      <xdr:col>82</xdr:col>
      <xdr:colOff>495300</xdr:colOff>
      <xdr:row>37</xdr:row>
      <xdr:rowOff>85725</xdr:rowOff>
    </xdr:to>
    <xdr:sp macro="" textlink="" fLocksText="0">
      <xdr:nvSpPr>
        <xdr:cNvPr id="129288" name="Oval 18">
          <a:extLst>
            <a:ext uri="{FF2B5EF4-FFF2-40B4-BE49-F238E27FC236}">
              <a16:creationId xmlns:a16="http://schemas.microsoft.com/office/drawing/2014/main" id="{C6940225-B39D-642B-445C-C9C3BA790018}"/>
            </a:ext>
          </a:extLst>
        </xdr:cNvPr>
        <xdr:cNvSpPr>
          <a:spLocks noChangeArrowheads="1"/>
        </xdr:cNvSpPr>
      </xdr:nvSpPr>
      <xdr:spPr bwMode="auto">
        <a:xfrm>
          <a:off x="8039100" y="7658100"/>
          <a:ext cx="266700" cy="266700"/>
        </a:xfrm>
        <a:prstGeom prst="ellipse">
          <a:avLst/>
        </a:prstGeom>
        <a:noFill/>
        <a:ln w="6350" algn="ctr">
          <a:solidFill>
            <a:srgbClr val="000000"/>
          </a:solidFill>
          <a:round/>
          <a:headEnd/>
          <a:tailEnd/>
        </a:ln>
      </xdr:spPr>
    </xdr:sp>
    <xdr:clientData fLocksWithSheet="0"/>
  </xdr:twoCellAnchor>
  <xdr:twoCellAnchor editAs="oneCell">
    <xdr:from>
      <xdr:col>82</xdr:col>
      <xdr:colOff>238125</xdr:colOff>
      <xdr:row>37</xdr:row>
      <xdr:rowOff>238125</xdr:rowOff>
    </xdr:from>
    <xdr:to>
      <xdr:col>82</xdr:col>
      <xdr:colOff>504825</xdr:colOff>
      <xdr:row>38</xdr:row>
      <xdr:rowOff>219075</xdr:rowOff>
    </xdr:to>
    <xdr:sp macro="" textlink="" fLocksText="0">
      <xdr:nvSpPr>
        <xdr:cNvPr id="129289" name="Oval 19">
          <a:extLst>
            <a:ext uri="{FF2B5EF4-FFF2-40B4-BE49-F238E27FC236}">
              <a16:creationId xmlns:a16="http://schemas.microsoft.com/office/drawing/2014/main" id="{9164AC71-D4C8-837C-48D3-4B33B9EE124B}"/>
            </a:ext>
          </a:extLst>
        </xdr:cNvPr>
        <xdr:cNvSpPr>
          <a:spLocks noChangeArrowheads="1"/>
        </xdr:cNvSpPr>
      </xdr:nvSpPr>
      <xdr:spPr bwMode="auto">
        <a:xfrm>
          <a:off x="8048625" y="8077200"/>
          <a:ext cx="266700" cy="266700"/>
        </a:xfrm>
        <a:prstGeom prst="ellipse">
          <a:avLst/>
        </a:prstGeom>
        <a:noFill/>
        <a:ln w="6350" algn="ctr">
          <a:solidFill>
            <a:srgbClr val="000000"/>
          </a:solidFill>
          <a:round/>
          <a:headEnd/>
          <a:tailEnd/>
        </a:ln>
      </xdr:spPr>
    </xdr:sp>
    <xdr:clientData fLocksWithSheet="0"/>
  </xdr:twoCellAnchor>
  <xdr:twoCellAnchor editAs="oneCell">
    <xdr:from>
      <xdr:col>2</xdr:col>
      <xdr:colOff>66675</xdr:colOff>
      <xdr:row>35</xdr:row>
      <xdr:rowOff>47625</xdr:rowOff>
    </xdr:from>
    <xdr:to>
      <xdr:col>5</xdr:col>
      <xdr:colOff>47625</xdr:colOff>
      <xdr:row>36</xdr:row>
      <xdr:rowOff>28575</xdr:rowOff>
    </xdr:to>
    <xdr:sp macro="" textlink="" fLocksText="0">
      <xdr:nvSpPr>
        <xdr:cNvPr id="129290" name="Oval 20">
          <a:extLst>
            <a:ext uri="{FF2B5EF4-FFF2-40B4-BE49-F238E27FC236}">
              <a16:creationId xmlns:a16="http://schemas.microsoft.com/office/drawing/2014/main" id="{C2BEF657-3F95-9974-E268-A41FDDF59040}"/>
            </a:ext>
          </a:extLst>
        </xdr:cNvPr>
        <xdr:cNvSpPr>
          <a:spLocks noChangeArrowheads="1"/>
        </xdr:cNvSpPr>
      </xdr:nvSpPr>
      <xdr:spPr bwMode="auto">
        <a:xfrm>
          <a:off x="257175" y="7315200"/>
          <a:ext cx="266700" cy="266700"/>
        </a:xfrm>
        <a:prstGeom prst="ellipse">
          <a:avLst/>
        </a:prstGeom>
        <a:noFill/>
        <a:ln w="6350" algn="ctr">
          <a:solidFill>
            <a:srgbClr val="000000"/>
          </a:solidFill>
          <a:round/>
          <a:headEnd/>
          <a:tailEnd/>
        </a:ln>
      </xdr:spPr>
    </xdr:sp>
    <xdr:clientData fLocksWithSheet="0"/>
  </xdr:twoCellAnchor>
  <xdr:twoCellAnchor editAs="oneCell">
    <xdr:from>
      <xdr:col>36</xdr:col>
      <xdr:colOff>57150</xdr:colOff>
      <xdr:row>35</xdr:row>
      <xdr:rowOff>47625</xdr:rowOff>
    </xdr:from>
    <xdr:to>
      <xdr:col>39</xdr:col>
      <xdr:colOff>38100</xdr:colOff>
      <xdr:row>36</xdr:row>
      <xdr:rowOff>28575</xdr:rowOff>
    </xdr:to>
    <xdr:sp macro="" textlink="" fLocksText="0">
      <xdr:nvSpPr>
        <xdr:cNvPr id="129291" name="Oval 21">
          <a:extLst>
            <a:ext uri="{FF2B5EF4-FFF2-40B4-BE49-F238E27FC236}">
              <a16:creationId xmlns:a16="http://schemas.microsoft.com/office/drawing/2014/main" id="{ABFD9713-AE22-7E28-1DE5-F3BF85349039}"/>
            </a:ext>
          </a:extLst>
        </xdr:cNvPr>
        <xdr:cNvSpPr>
          <a:spLocks noChangeArrowheads="1"/>
        </xdr:cNvSpPr>
      </xdr:nvSpPr>
      <xdr:spPr bwMode="auto">
        <a:xfrm>
          <a:off x="3486150" y="7315200"/>
          <a:ext cx="266700" cy="266700"/>
        </a:xfrm>
        <a:prstGeom prst="ellipse">
          <a:avLst/>
        </a:prstGeom>
        <a:noFill/>
        <a:ln w="6350" algn="ctr">
          <a:solidFill>
            <a:srgbClr val="000000"/>
          </a:solidFill>
          <a:round/>
          <a:headEnd/>
          <a:tailEnd/>
        </a:ln>
      </xdr:spPr>
    </xdr:sp>
    <xdr:clientData fLocksWithSheet="0"/>
  </xdr:twoCellAnchor>
  <xdr:twoCellAnchor editAs="oneCell">
    <xdr:from>
      <xdr:col>19</xdr:col>
      <xdr:colOff>57150</xdr:colOff>
      <xdr:row>35</xdr:row>
      <xdr:rowOff>38100</xdr:rowOff>
    </xdr:from>
    <xdr:to>
      <xdr:col>22</xdr:col>
      <xdr:colOff>38100</xdr:colOff>
      <xdr:row>36</xdr:row>
      <xdr:rowOff>19050</xdr:rowOff>
    </xdr:to>
    <xdr:sp macro="" textlink="" fLocksText="0">
      <xdr:nvSpPr>
        <xdr:cNvPr id="129292" name="Oval 22">
          <a:extLst>
            <a:ext uri="{FF2B5EF4-FFF2-40B4-BE49-F238E27FC236}">
              <a16:creationId xmlns:a16="http://schemas.microsoft.com/office/drawing/2014/main" id="{39DD754F-6CBA-8F29-CC35-B21736E8B321}"/>
            </a:ext>
          </a:extLst>
        </xdr:cNvPr>
        <xdr:cNvSpPr>
          <a:spLocks noChangeArrowheads="1"/>
        </xdr:cNvSpPr>
      </xdr:nvSpPr>
      <xdr:spPr bwMode="auto">
        <a:xfrm>
          <a:off x="1866900" y="7305675"/>
          <a:ext cx="266700" cy="266700"/>
        </a:xfrm>
        <a:prstGeom prst="ellipse">
          <a:avLst/>
        </a:prstGeom>
        <a:noFill/>
        <a:ln w="6350" algn="ctr">
          <a:solidFill>
            <a:srgbClr val="000000"/>
          </a:solidFill>
          <a:round/>
          <a:headEnd/>
          <a:tailEnd/>
        </a:ln>
      </xdr:spPr>
    </xdr:sp>
    <xdr:clientData fLocksWithSheet="0"/>
  </xdr:twoCellAnchor>
  <xdr:twoCellAnchor editAs="oneCell">
    <xdr:from>
      <xdr:col>39</xdr:col>
      <xdr:colOff>85725</xdr:colOff>
      <xdr:row>12</xdr:row>
      <xdr:rowOff>133350</xdr:rowOff>
    </xdr:from>
    <xdr:to>
      <xdr:col>51</xdr:col>
      <xdr:colOff>28575</xdr:colOff>
      <xdr:row>12</xdr:row>
      <xdr:rowOff>171450</xdr:rowOff>
    </xdr:to>
    <xdr:grpSp>
      <xdr:nvGrpSpPr>
        <xdr:cNvPr id="150540" name="Group 24">
          <a:extLst>
            <a:ext uri="{FF2B5EF4-FFF2-40B4-BE49-F238E27FC236}">
              <a16:creationId xmlns:a16="http://schemas.microsoft.com/office/drawing/2014/main" id="{1A1261BE-7703-E06D-3BD5-67CBBC336C96}"/>
            </a:ext>
          </a:extLst>
        </xdr:cNvPr>
        <xdr:cNvGrpSpPr>
          <a:grpSpLocks/>
        </xdr:cNvGrpSpPr>
      </xdr:nvGrpSpPr>
      <xdr:grpSpPr bwMode="auto">
        <a:xfrm>
          <a:off x="4067175" y="2857500"/>
          <a:ext cx="1085850" cy="38100"/>
          <a:chOff x="192" y="847"/>
          <a:chExt cx="97" cy="4"/>
        </a:xfrm>
      </xdr:grpSpPr>
      <xdr:sp macro="" textlink="">
        <xdr:nvSpPr>
          <xdr:cNvPr id="150542" name="Line 25">
            <a:extLst>
              <a:ext uri="{FF2B5EF4-FFF2-40B4-BE49-F238E27FC236}">
                <a16:creationId xmlns:a16="http://schemas.microsoft.com/office/drawing/2014/main" id="{9C4F6D7D-9539-0043-7AD8-EF518742575F}"/>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543" name="Line 26">
            <a:extLst>
              <a:ext uri="{FF2B5EF4-FFF2-40B4-BE49-F238E27FC236}">
                <a16:creationId xmlns:a16="http://schemas.microsoft.com/office/drawing/2014/main" id="{938F492B-3341-B505-6364-711A4C23F56C}"/>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50</xdr:col>
      <xdr:colOff>66675</xdr:colOff>
      <xdr:row>37</xdr:row>
      <xdr:rowOff>57150</xdr:rowOff>
    </xdr:from>
    <xdr:to>
      <xdr:col>53</xdr:col>
      <xdr:colOff>47625</xdr:colOff>
      <xdr:row>38</xdr:row>
      <xdr:rowOff>38100</xdr:rowOff>
    </xdr:to>
    <xdr:sp macro="" textlink="" fLocksText="0">
      <xdr:nvSpPr>
        <xdr:cNvPr id="129294" name="Oval 46">
          <a:extLst>
            <a:ext uri="{FF2B5EF4-FFF2-40B4-BE49-F238E27FC236}">
              <a16:creationId xmlns:a16="http://schemas.microsoft.com/office/drawing/2014/main" id="{B15282D5-D1DF-5AC3-EFC4-F90BFD9AFE64}"/>
            </a:ext>
          </a:extLst>
        </xdr:cNvPr>
        <xdr:cNvSpPr>
          <a:spLocks noChangeArrowheads="1"/>
        </xdr:cNvSpPr>
      </xdr:nvSpPr>
      <xdr:spPr bwMode="auto">
        <a:xfrm>
          <a:off x="4829175" y="7896225"/>
          <a:ext cx="266700" cy="266700"/>
        </a:xfrm>
        <a:prstGeom prst="ellipse">
          <a:avLst/>
        </a:prstGeom>
        <a:noFill/>
        <a:ln w="6350" algn="ctr">
          <a:solidFill>
            <a:srgbClr val="000000"/>
          </a:solidFill>
          <a:round/>
          <a:headEnd/>
          <a:tailEnd/>
        </a:ln>
      </xdr:spPr>
    </xdr:sp>
    <xdr:clientData fLocksWithSheet="0"/>
  </xdr:twoCellAnchor>
  <xdr:twoCellAnchor>
    <xdr:from>
      <xdr:col>1</xdr:col>
      <xdr:colOff>0</xdr:colOff>
      <xdr:row>32</xdr:row>
      <xdr:rowOff>0</xdr:rowOff>
    </xdr:from>
    <xdr:to>
      <xdr:col>61</xdr:col>
      <xdr:colOff>38100</xdr:colOff>
      <xdr:row>41</xdr:row>
      <xdr:rowOff>76200</xdr:rowOff>
    </xdr:to>
    <xdr:sp macro="" textlink="">
      <xdr:nvSpPr>
        <xdr:cNvPr id="2" name="テキスト ボックス 1">
          <a:extLst>
            <a:ext uri="{FF2B5EF4-FFF2-40B4-BE49-F238E27FC236}">
              <a16:creationId xmlns:a16="http://schemas.microsoft.com/office/drawing/2014/main" id="{CE165271-83B3-4066-98F1-5F5626957815}"/>
            </a:ext>
          </a:extLst>
        </xdr:cNvPr>
        <xdr:cNvSpPr txBox="1"/>
      </xdr:nvSpPr>
      <xdr:spPr>
        <a:xfrm>
          <a:off x="361950" y="7191375"/>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M112"/>
  <sheetViews>
    <sheetView showRowColHeaders="0" showZeros="0" tabSelected="1" defaultGridColor="0" colorId="12" workbookViewId="0">
      <selection activeCell="E6" sqref="E6:E7"/>
    </sheetView>
  </sheetViews>
  <sheetFormatPr defaultColWidth="17.875" defaultRowHeight="23.25" customHeight="1" x14ac:dyDescent="0.15"/>
  <cols>
    <col min="1" max="1" width="1.25" style="2" customWidth="1"/>
    <col min="2" max="2" width="3.375" style="176" customWidth="1"/>
    <col min="3" max="3" width="12.875" style="2" customWidth="1"/>
    <col min="4" max="4" width="16.625" style="2" customWidth="1"/>
    <col min="5" max="5" width="37.375" style="2" customWidth="1"/>
    <col min="6" max="6" width="12.25" style="2" customWidth="1"/>
    <col min="7" max="7" width="1.5" style="2" customWidth="1"/>
    <col min="8" max="8" width="33.125" style="2" customWidth="1"/>
    <col min="9" max="9" width="1.125" style="2" customWidth="1"/>
    <col min="10" max="10" width="10.375" style="2" customWidth="1"/>
    <col min="11" max="11" width="29" style="2" customWidth="1"/>
    <col min="12" max="16384" width="17.875" style="2"/>
  </cols>
  <sheetData>
    <row r="1" spans="1:12" ht="10.5" customHeight="1" x14ac:dyDescent="0.15">
      <c r="B1" s="2"/>
      <c r="C1" s="595"/>
      <c r="D1" s="596"/>
      <c r="E1" s="596"/>
      <c r="F1" s="596"/>
      <c r="G1" s="596"/>
      <c r="H1" s="596"/>
      <c r="I1" s="596"/>
    </row>
    <row r="2" spans="1:12" s="563" customFormat="1" ht="18" customHeight="1" x14ac:dyDescent="0.15">
      <c r="B2" s="597" t="s">
        <v>510</v>
      </c>
      <c r="C2" s="598"/>
      <c r="D2" s="598"/>
      <c r="E2" s="598"/>
      <c r="F2" s="598"/>
      <c r="G2" s="598"/>
      <c r="H2" s="598"/>
      <c r="I2" s="598"/>
      <c r="J2" s="2"/>
      <c r="K2" s="2"/>
      <c r="L2" s="2"/>
    </row>
    <row r="3" spans="1:12" s="564" customFormat="1" ht="18" customHeight="1" x14ac:dyDescent="0.15">
      <c r="B3" s="610" t="s">
        <v>511</v>
      </c>
      <c r="C3" s="611"/>
      <c r="D3" s="611"/>
      <c r="E3" s="611"/>
      <c r="F3" s="611"/>
      <c r="G3" s="611"/>
      <c r="H3" s="611"/>
      <c r="I3" s="611"/>
      <c r="J3" s="2"/>
      <c r="K3" s="2"/>
      <c r="L3" s="2"/>
    </row>
    <row r="4" spans="1:12" ht="9" customHeight="1" x14ac:dyDescent="0.15">
      <c r="C4" s="615"/>
      <c r="D4" s="616"/>
      <c r="E4" s="616"/>
      <c r="F4" s="616"/>
      <c r="G4" s="616"/>
    </row>
    <row r="5" spans="1:12" ht="19.5" customHeight="1" x14ac:dyDescent="0.15">
      <c r="A5" s="1"/>
      <c r="B5" s="177"/>
      <c r="C5" s="178" t="s">
        <v>288</v>
      </c>
      <c r="D5" s="161"/>
      <c r="E5" s="161"/>
      <c r="F5" s="161"/>
      <c r="G5" s="161"/>
      <c r="H5" s="161"/>
      <c r="I5" s="162"/>
      <c r="J5" s="569" t="s">
        <v>512</v>
      </c>
    </row>
    <row r="6" spans="1:12" ht="16.5" customHeight="1" x14ac:dyDescent="0.15">
      <c r="B6" s="179"/>
      <c r="C6" s="305"/>
      <c r="D6" s="308" t="str">
        <f>VLOOKUP(E6,K64:L112,2,0)</f>
        <v>○○局長</v>
      </c>
      <c r="E6" s="619" t="s">
        <v>384</v>
      </c>
      <c r="F6" s="621"/>
      <c r="G6" s="621"/>
      <c r="H6" s="621"/>
      <c r="I6" s="163"/>
    </row>
    <row r="7" spans="1:12" ht="19.5" customHeight="1" x14ac:dyDescent="0.15">
      <c r="B7" s="179"/>
      <c r="C7" s="306"/>
      <c r="D7" s="309" t="str">
        <f>VLOOKUP(E6,K64:M112,3,0)</f>
        <v>○○知事</v>
      </c>
      <c r="E7" s="620"/>
      <c r="F7" s="621"/>
      <c r="G7" s="621"/>
      <c r="H7" s="621"/>
      <c r="I7" s="163"/>
    </row>
    <row r="8" spans="1:12" ht="19.5" customHeight="1" x14ac:dyDescent="0.15">
      <c r="B8" s="179"/>
      <c r="C8" s="612" t="s">
        <v>24</v>
      </c>
      <c r="D8" s="537" t="s">
        <v>472</v>
      </c>
      <c r="E8" s="533"/>
      <c r="F8" s="182" t="s">
        <v>473</v>
      </c>
      <c r="G8" s="229"/>
      <c r="H8" s="229"/>
      <c r="I8" s="163"/>
    </row>
    <row r="9" spans="1:12" ht="19.5" customHeight="1" x14ac:dyDescent="0.15">
      <c r="B9" s="179"/>
      <c r="C9" s="613"/>
      <c r="D9" s="225" t="s">
        <v>317</v>
      </c>
      <c r="E9" s="533"/>
      <c r="F9" s="182" t="s">
        <v>318</v>
      </c>
      <c r="G9" s="229"/>
      <c r="H9" s="229"/>
      <c r="I9" s="163"/>
    </row>
    <row r="10" spans="1:12" ht="19.5" customHeight="1" x14ac:dyDescent="0.15">
      <c r="B10" s="179"/>
      <c r="C10" s="613"/>
      <c r="D10" s="225" t="s">
        <v>50</v>
      </c>
      <c r="E10" s="533"/>
      <c r="F10" s="617"/>
      <c r="G10" s="618"/>
      <c r="H10" s="78"/>
      <c r="I10" s="163"/>
    </row>
    <row r="11" spans="1:12" ht="19.5" customHeight="1" x14ac:dyDescent="0.15">
      <c r="B11" s="179"/>
      <c r="C11" s="613"/>
      <c r="D11" s="181" t="s">
        <v>51</v>
      </c>
      <c r="E11" s="533"/>
      <c r="F11" s="182" t="s">
        <v>239</v>
      </c>
      <c r="G11" s="182"/>
      <c r="H11" s="78"/>
      <c r="I11" s="163"/>
    </row>
    <row r="12" spans="1:12" ht="19.5" customHeight="1" x14ac:dyDescent="0.15">
      <c r="B12" s="179"/>
      <c r="C12" s="614"/>
      <c r="D12" s="181" t="s">
        <v>52</v>
      </c>
      <c r="E12" s="534"/>
      <c r="F12" s="182" t="s">
        <v>240</v>
      </c>
      <c r="G12" s="182"/>
      <c r="H12" s="78"/>
      <c r="I12" s="163"/>
    </row>
    <row r="13" spans="1:12" ht="24" customHeight="1" x14ac:dyDescent="0.15">
      <c r="B13" s="179"/>
      <c r="C13" s="623" t="s">
        <v>241</v>
      </c>
      <c r="D13" s="174" t="s">
        <v>242</v>
      </c>
      <c r="E13" s="180"/>
      <c r="F13" s="182"/>
      <c r="G13" s="182"/>
      <c r="H13" s="78"/>
      <c r="I13" s="163"/>
    </row>
    <row r="14" spans="1:12" ht="24" customHeight="1" x14ac:dyDescent="0.15">
      <c r="B14" s="179"/>
      <c r="C14" s="624"/>
      <c r="D14" s="183" t="s">
        <v>243</v>
      </c>
      <c r="E14" s="533"/>
      <c r="F14" s="182" t="s">
        <v>438</v>
      </c>
      <c r="G14" s="182"/>
      <c r="H14" s="78"/>
      <c r="I14" s="163"/>
    </row>
    <row r="15" spans="1:12" ht="24" customHeight="1" x14ac:dyDescent="0.15">
      <c r="B15" s="179"/>
      <c r="C15" s="625"/>
      <c r="D15" s="175" t="s">
        <v>315</v>
      </c>
      <c r="E15" s="184"/>
      <c r="F15" s="182" t="s">
        <v>316</v>
      </c>
      <c r="G15" s="182"/>
      <c r="H15" s="78"/>
      <c r="I15" s="163"/>
    </row>
    <row r="16" spans="1:12" ht="4.5" customHeight="1" x14ac:dyDescent="0.15">
      <c r="B16" s="179"/>
      <c r="C16" s="165"/>
      <c r="D16" s="78"/>
      <c r="E16" s="78"/>
      <c r="F16" s="78"/>
      <c r="G16" s="78"/>
      <c r="H16" s="78"/>
      <c r="I16" s="163"/>
    </row>
    <row r="17" spans="2:11" ht="16.5" customHeight="1" x14ac:dyDescent="0.15">
      <c r="B17" s="179"/>
      <c r="C17" s="185" t="s">
        <v>289</v>
      </c>
      <c r="D17" s="78"/>
      <c r="E17" s="78"/>
      <c r="F17" s="186"/>
      <c r="G17" s="186"/>
      <c r="H17" s="78"/>
      <c r="I17" s="163"/>
    </row>
    <row r="18" spans="2:11" ht="16.5" customHeight="1" x14ac:dyDescent="0.15">
      <c r="B18" s="179"/>
      <c r="C18" s="631" t="s">
        <v>505</v>
      </c>
      <c r="D18" s="634" t="s">
        <v>244</v>
      </c>
      <c r="E18" s="635"/>
      <c r="F18" s="185"/>
      <c r="G18" s="187"/>
      <c r="H18" s="187"/>
      <c r="I18" s="163"/>
    </row>
    <row r="19" spans="2:11" ht="16.5" customHeight="1" x14ac:dyDescent="0.15">
      <c r="B19" s="188" t="str">
        <f>+$C$18&amp;7</f>
        <v>A7</v>
      </c>
      <c r="C19" s="632"/>
      <c r="D19" s="313" t="str">
        <f t="shared" ref="D19:D25" si="0">IF(J19=0,"",J19)</f>
        <v/>
      </c>
      <c r="E19" s="314" t="str">
        <f t="shared" ref="E19:E25" si="1">IF(K19=0,"",K19)</f>
        <v/>
      </c>
      <c r="F19" s="185"/>
      <c r="G19" s="187"/>
      <c r="H19" s="187"/>
      <c r="I19" s="163"/>
      <c r="J19" s="190">
        <f t="shared" ref="J19:J25" si="2">VLOOKUP(B19,$B$28:$E$62,3,FALSE)</f>
        <v>0</v>
      </c>
      <c r="K19" s="190">
        <f t="shared" ref="K19:K25" si="3">VLOOKUP(B19,$B$28:$E$62,4,FALSE)</f>
        <v>0</v>
      </c>
    </row>
    <row r="20" spans="2:11" ht="14.25" customHeight="1" x14ac:dyDescent="0.15">
      <c r="B20" s="188" t="str">
        <f>+$C$18&amp;6</f>
        <v>A6</v>
      </c>
      <c r="C20" s="632"/>
      <c r="D20" s="313" t="str">
        <f t="shared" si="0"/>
        <v/>
      </c>
      <c r="E20" s="314" t="str">
        <f t="shared" si="1"/>
        <v/>
      </c>
      <c r="F20" s="185"/>
      <c r="G20" s="187"/>
      <c r="H20" s="187"/>
      <c r="I20" s="163"/>
      <c r="J20" s="190" t="str">
        <f t="shared" si="2"/>
        <v/>
      </c>
      <c r="K20" s="190">
        <f t="shared" si="3"/>
        <v>0</v>
      </c>
    </row>
    <row r="21" spans="2:11" ht="14.25" customHeight="1" x14ac:dyDescent="0.15">
      <c r="B21" s="188" t="str">
        <f>+$C$18&amp;5</f>
        <v>A5</v>
      </c>
      <c r="C21" s="632"/>
      <c r="D21" s="313" t="str">
        <f t="shared" si="0"/>
        <v>届出者</v>
      </c>
      <c r="E21" s="314" t="str">
        <f t="shared" si="1"/>
        <v/>
      </c>
      <c r="F21" s="189"/>
      <c r="G21" s="187"/>
      <c r="H21" s="187"/>
      <c r="I21" s="163"/>
      <c r="J21" s="190" t="str">
        <f t="shared" si="2"/>
        <v>届出者</v>
      </c>
      <c r="K21" s="190">
        <f t="shared" si="3"/>
        <v>0</v>
      </c>
    </row>
    <row r="22" spans="2:11" ht="14.25" customHeight="1" x14ac:dyDescent="0.15">
      <c r="B22" s="188" t="str">
        <f>+$C$18&amp;4</f>
        <v>A4</v>
      </c>
      <c r="C22" s="632"/>
      <c r="D22" s="313" t="str">
        <f t="shared" si="0"/>
        <v/>
      </c>
      <c r="E22" s="314" t="str">
        <f t="shared" si="1"/>
        <v/>
      </c>
      <c r="F22" s="185"/>
      <c r="G22" s="187"/>
      <c r="H22" s="187"/>
      <c r="I22" s="163"/>
      <c r="J22" s="190">
        <f t="shared" si="2"/>
        <v>0</v>
      </c>
      <c r="K22" s="190">
        <f t="shared" si="3"/>
        <v>0</v>
      </c>
    </row>
    <row r="23" spans="2:11" ht="14.25" customHeight="1" x14ac:dyDescent="0.15">
      <c r="B23" s="188" t="str">
        <f>+$C$18&amp;3</f>
        <v>A3</v>
      </c>
      <c r="C23" s="632"/>
      <c r="D23" s="313" t="str">
        <f t="shared" si="0"/>
        <v/>
      </c>
      <c r="E23" s="314" t="str">
        <f t="shared" si="1"/>
        <v/>
      </c>
      <c r="F23" s="185"/>
      <c r="G23" s="187"/>
      <c r="H23" s="187"/>
      <c r="I23" s="163"/>
      <c r="J23" s="190">
        <f t="shared" si="2"/>
        <v>0</v>
      </c>
      <c r="K23" s="190">
        <f t="shared" si="3"/>
        <v>0</v>
      </c>
    </row>
    <row r="24" spans="2:11" ht="14.25" customHeight="1" x14ac:dyDescent="0.15">
      <c r="B24" s="188" t="str">
        <f>+$C$18&amp;2</f>
        <v>A2</v>
      </c>
      <c r="C24" s="632"/>
      <c r="D24" s="313" t="str">
        <f t="shared" si="0"/>
        <v>代理人</v>
      </c>
      <c r="E24" s="314" t="str">
        <f t="shared" si="1"/>
        <v/>
      </c>
      <c r="F24" s="185"/>
      <c r="G24" s="187"/>
      <c r="H24" s="187"/>
      <c r="I24" s="163"/>
      <c r="J24" s="190" t="str">
        <f t="shared" si="2"/>
        <v>代理人</v>
      </c>
      <c r="K24" s="190">
        <f t="shared" si="3"/>
        <v>0</v>
      </c>
    </row>
    <row r="25" spans="2:11" ht="14.25" customHeight="1" x14ac:dyDescent="0.15">
      <c r="B25" s="188" t="str">
        <f>+$C$18&amp;1</f>
        <v>A1</v>
      </c>
      <c r="C25" s="633"/>
      <c r="D25" s="315" t="str">
        <f t="shared" si="0"/>
        <v/>
      </c>
      <c r="E25" s="316" t="str">
        <f t="shared" si="1"/>
        <v/>
      </c>
      <c r="F25" s="185"/>
      <c r="G25" s="187"/>
      <c r="H25" s="187"/>
      <c r="I25" s="163"/>
      <c r="J25" s="190">
        <f t="shared" si="2"/>
        <v>0</v>
      </c>
      <c r="K25" s="190">
        <f t="shared" si="3"/>
        <v>0</v>
      </c>
    </row>
    <row r="26" spans="2:11" ht="14.25" customHeight="1" x14ac:dyDescent="0.15">
      <c r="B26" s="191"/>
      <c r="C26" s="165"/>
      <c r="D26" s="78"/>
      <c r="E26" s="78"/>
      <c r="F26" s="186"/>
      <c r="G26" s="186"/>
      <c r="H26" s="78"/>
      <c r="I26" s="163"/>
    </row>
    <row r="27" spans="2:11" ht="17.25" customHeight="1" x14ac:dyDescent="0.15">
      <c r="B27" s="191"/>
      <c r="C27" s="627" t="s">
        <v>245</v>
      </c>
      <c r="D27" s="628"/>
      <c r="E27" s="629"/>
      <c r="F27" s="192"/>
      <c r="G27" s="78"/>
      <c r="H27" s="193" t="s">
        <v>246</v>
      </c>
      <c r="I27" s="163"/>
    </row>
    <row r="28" spans="2:11" ht="17.25" customHeight="1" x14ac:dyDescent="0.15">
      <c r="B28" s="191" t="s">
        <v>290</v>
      </c>
      <c r="C28" s="626" t="s">
        <v>291</v>
      </c>
      <c r="D28" s="194"/>
      <c r="E28" s="195"/>
      <c r="F28" s="196"/>
      <c r="G28" s="78"/>
      <c r="H28" s="197" t="s">
        <v>247</v>
      </c>
      <c r="I28" s="163"/>
    </row>
    <row r="29" spans="2:11" ht="14.25" customHeight="1" x14ac:dyDescent="0.15">
      <c r="B29" s="191" t="s">
        <v>248</v>
      </c>
      <c r="C29" s="622"/>
      <c r="D29" s="202" t="str">
        <f>IF(E29=0,"","届出者")</f>
        <v/>
      </c>
      <c r="E29" s="198">
        <f t="shared" ref="E29:E34" si="4">+E9</f>
        <v>0</v>
      </c>
      <c r="F29" s="199"/>
      <c r="G29" s="78"/>
      <c r="H29" s="200" t="s">
        <v>292</v>
      </c>
      <c r="I29" s="163"/>
    </row>
    <row r="30" spans="2:11" ht="14.25" customHeight="1" x14ac:dyDescent="0.15">
      <c r="B30" s="191" t="s">
        <v>249</v>
      </c>
      <c r="C30" s="622"/>
      <c r="D30" s="202" t="str">
        <f>IF(E29=0,"届出者","")</f>
        <v>届出者</v>
      </c>
      <c r="E30" s="198">
        <f t="shared" si="4"/>
        <v>0</v>
      </c>
      <c r="F30" s="199" t="s">
        <v>250</v>
      </c>
      <c r="G30" s="78"/>
      <c r="H30" s="200" t="s">
        <v>293</v>
      </c>
      <c r="I30" s="163"/>
    </row>
    <row r="31" spans="2:11" ht="14.25" customHeight="1" x14ac:dyDescent="0.15">
      <c r="B31" s="191" t="s">
        <v>251</v>
      </c>
      <c r="C31" s="622"/>
      <c r="D31" s="201"/>
      <c r="E31" s="198">
        <f t="shared" si="4"/>
        <v>0</v>
      </c>
      <c r="F31" s="199" t="s">
        <v>252</v>
      </c>
      <c r="G31" s="78"/>
      <c r="H31" s="200" t="s">
        <v>253</v>
      </c>
      <c r="I31" s="163"/>
    </row>
    <row r="32" spans="2:11" ht="14.25" customHeight="1" x14ac:dyDescent="0.15">
      <c r="B32" s="191" t="s">
        <v>254</v>
      </c>
      <c r="C32" s="622"/>
      <c r="D32" s="201"/>
      <c r="E32" s="198">
        <f t="shared" si="4"/>
        <v>0</v>
      </c>
      <c r="F32" s="199"/>
      <c r="G32" s="78"/>
      <c r="H32" s="200" t="s">
        <v>255</v>
      </c>
      <c r="I32" s="163"/>
    </row>
    <row r="33" spans="2:9" ht="14.25" customHeight="1" x14ac:dyDescent="0.15">
      <c r="B33" s="191" t="s">
        <v>256</v>
      </c>
      <c r="C33" s="622"/>
      <c r="D33" s="202" t="str">
        <f>+C13</f>
        <v>代理人</v>
      </c>
      <c r="E33" s="198">
        <f t="shared" si="4"/>
        <v>0</v>
      </c>
      <c r="F33" s="199"/>
      <c r="G33" s="78"/>
      <c r="H33" s="200" t="s">
        <v>257</v>
      </c>
      <c r="I33" s="163"/>
    </row>
    <row r="34" spans="2:9" ht="14.25" customHeight="1" x14ac:dyDescent="0.15">
      <c r="B34" s="191" t="s">
        <v>294</v>
      </c>
      <c r="C34" s="203" t="s">
        <v>258</v>
      </c>
      <c r="D34" s="204"/>
      <c r="E34" s="205">
        <f t="shared" si="4"/>
        <v>0</v>
      </c>
      <c r="F34" s="206"/>
      <c r="G34" s="78"/>
      <c r="H34" s="207" t="s">
        <v>259</v>
      </c>
      <c r="I34" s="163"/>
    </row>
    <row r="35" spans="2:9" ht="14.25" customHeight="1" x14ac:dyDescent="0.15">
      <c r="B35" s="191" t="s">
        <v>295</v>
      </c>
      <c r="C35" s="626" t="s">
        <v>296</v>
      </c>
      <c r="D35" s="202" t="str">
        <f>IF(E35=0,"","届出者")</f>
        <v/>
      </c>
      <c r="E35" s="198">
        <f t="shared" ref="E35:E41" si="5">+E9</f>
        <v>0</v>
      </c>
      <c r="F35" s="196"/>
      <c r="G35" s="78"/>
      <c r="H35" s="200"/>
      <c r="I35" s="163"/>
    </row>
    <row r="36" spans="2:9" ht="14.25" customHeight="1" x14ac:dyDescent="0.15">
      <c r="B36" s="191" t="s">
        <v>260</v>
      </c>
      <c r="C36" s="622"/>
      <c r="D36" s="202" t="str">
        <f>IF(E35=0,"届出者","")</f>
        <v>届出者</v>
      </c>
      <c r="E36" s="198">
        <f t="shared" si="5"/>
        <v>0</v>
      </c>
      <c r="F36" s="199"/>
      <c r="G36" s="78"/>
      <c r="H36" s="200" t="s">
        <v>261</v>
      </c>
      <c r="I36" s="163"/>
    </row>
    <row r="37" spans="2:9" ht="14.25" customHeight="1" x14ac:dyDescent="0.15">
      <c r="B37" s="191" t="s">
        <v>262</v>
      </c>
      <c r="C37" s="622"/>
      <c r="D37" s="201"/>
      <c r="E37" s="198">
        <f t="shared" si="5"/>
        <v>0</v>
      </c>
      <c r="F37" s="199" t="s">
        <v>263</v>
      </c>
      <c r="G37" s="78"/>
      <c r="H37" s="207" t="s">
        <v>264</v>
      </c>
      <c r="I37" s="163"/>
    </row>
    <row r="38" spans="2:9" ht="14.25" customHeight="1" x14ac:dyDescent="0.15">
      <c r="B38" s="191" t="s">
        <v>265</v>
      </c>
      <c r="C38" s="622"/>
      <c r="D38" s="201"/>
      <c r="E38" s="198">
        <f t="shared" si="5"/>
        <v>0</v>
      </c>
      <c r="F38" s="199" t="s">
        <v>266</v>
      </c>
      <c r="G38" s="78"/>
      <c r="H38" s="200"/>
      <c r="I38" s="163"/>
    </row>
    <row r="39" spans="2:9" ht="14.25" customHeight="1" x14ac:dyDescent="0.15">
      <c r="B39" s="191" t="s">
        <v>267</v>
      </c>
      <c r="C39" s="622"/>
      <c r="D39" s="202" t="str">
        <f>+C13</f>
        <v>代理人</v>
      </c>
      <c r="E39" s="198">
        <f t="shared" si="5"/>
        <v>0</v>
      </c>
      <c r="F39" s="199" t="s">
        <v>252</v>
      </c>
      <c r="G39" s="78"/>
      <c r="H39" s="199"/>
      <c r="I39" s="163"/>
    </row>
    <row r="40" spans="2:9" ht="14.25" customHeight="1" x14ac:dyDescent="0.15">
      <c r="B40" s="191" t="s">
        <v>297</v>
      </c>
      <c r="C40" s="622"/>
      <c r="D40" s="201"/>
      <c r="E40" s="198">
        <f t="shared" si="5"/>
        <v>0</v>
      </c>
      <c r="F40" s="199"/>
      <c r="G40" s="78"/>
      <c r="H40" s="199"/>
      <c r="I40" s="163"/>
    </row>
    <row r="41" spans="2:9" ht="14.25" customHeight="1" x14ac:dyDescent="0.15">
      <c r="B41" s="191" t="s">
        <v>298</v>
      </c>
      <c r="C41" s="208" t="s">
        <v>268</v>
      </c>
      <c r="D41" s="201"/>
      <c r="E41" s="198">
        <f t="shared" si="5"/>
        <v>0</v>
      </c>
      <c r="F41" s="206"/>
      <c r="G41" s="78"/>
      <c r="H41" s="206"/>
      <c r="I41" s="163"/>
    </row>
    <row r="42" spans="2:9" ht="14.25" customHeight="1" x14ac:dyDescent="0.15">
      <c r="B42" s="191" t="s">
        <v>299</v>
      </c>
      <c r="C42" s="209"/>
      <c r="D42" s="210"/>
      <c r="E42" s="211"/>
      <c r="F42" s="199"/>
      <c r="G42" s="78"/>
      <c r="H42" s="78"/>
      <c r="I42" s="163"/>
    </row>
    <row r="43" spans="2:9" ht="14.25" customHeight="1" x14ac:dyDescent="0.15">
      <c r="B43" s="191" t="s">
        <v>269</v>
      </c>
      <c r="C43" s="212" t="s">
        <v>270</v>
      </c>
      <c r="D43" s="213"/>
      <c r="E43" s="198"/>
      <c r="F43" s="199"/>
      <c r="G43" s="78"/>
      <c r="H43" s="78"/>
      <c r="I43" s="163"/>
    </row>
    <row r="44" spans="2:9" ht="14.25" customHeight="1" x14ac:dyDescent="0.15">
      <c r="B44" s="191" t="s">
        <v>271</v>
      </c>
      <c r="C44" s="630" t="s">
        <v>300</v>
      </c>
      <c r="D44" s="213" t="s">
        <v>24</v>
      </c>
      <c r="E44" s="198">
        <f>+E11</f>
        <v>0</v>
      </c>
      <c r="F44" s="199"/>
      <c r="G44" s="78"/>
      <c r="H44" s="78"/>
      <c r="I44" s="163"/>
    </row>
    <row r="45" spans="2:9" ht="14.25" customHeight="1" x14ac:dyDescent="0.15">
      <c r="B45" s="191" t="s">
        <v>272</v>
      </c>
      <c r="C45" s="630"/>
      <c r="D45" s="213"/>
      <c r="E45" s="198">
        <f>+E12</f>
        <v>0</v>
      </c>
      <c r="F45" s="199"/>
      <c r="G45" s="78"/>
      <c r="H45" s="78"/>
      <c r="I45" s="163"/>
    </row>
    <row r="46" spans="2:9" ht="14.25" customHeight="1" x14ac:dyDescent="0.15">
      <c r="B46" s="191" t="s">
        <v>273</v>
      </c>
      <c r="C46" s="630"/>
      <c r="D46" s="214" t="str">
        <f>+C13</f>
        <v>代理人</v>
      </c>
      <c r="E46" s="198">
        <f>+E13</f>
        <v>0</v>
      </c>
      <c r="F46" s="199"/>
      <c r="G46" s="78"/>
      <c r="H46" s="78"/>
      <c r="I46" s="163"/>
    </row>
    <row r="47" spans="2:9" ht="14.25" customHeight="1" x14ac:dyDescent="0.15">
      <c r="B47" s="191" t="s">
        <v>274</v>
      </c>
      <c r="C47" s="630"/>
      <c r="D47" s="213"/>
      <c r="E47" s="198">
        <f>+E14</f>
        <v>0</v>
      </c>
      <c r="F47" s="199"/>
      <c r="G47" s="78"/>
      <c r="H47" s="78"/>
      <c r="I47" s="163"/>
    </row>
    <row r="48" spans="2:9" ht="14.25" customHeight="1" x14ac:dyDescent="0.15">
      <c r="B48" s="191" t="s">
        <v>275</v>
      </c>
      <c r="C48" s="212" t="s">
        <v>268</v>
      </c>
      <c r="D48" s="213"/>
      <c r="E48" s="198">
        <f>+E15</f>
        <v>0</v>
      </c>
      <c r="F48" s="199"/>
      <c r="G48" s="78"/>
      <c r="H48" s="78"/>
      <c r="I48" s="163"/>
    </row>
    <row r="49" spans="2:13" ht="14.25" customHeight="1" x14ac:dyDescent="0.15">
      <c r="B49" s="191" t="s">
        <v>301</v>
      </c>
      <c r="C49" s="215"/>
      <c r="D49" s="216"/>
      <c r="E49" s="211"/>
      <c r="F49" s="196"/>
      <c r="G49" s="78"/>
      <c r="H49" s="78"/>
      <c r="I49" s="163"/>
    </row>
    <row r="50" spans="2:13" ht="14.25" customHeight="1" x14ac:dyDescent="0.15">
      <c r="B50" s="191" t="s">
        <v>276</v>
      </c>
      <c r="C50" s="217"/>
      <c r="D50" s="201"/>
      <c r="E50" s="198"/>
      <c r="F50" s="199"/>
      <c r="G50" s="78"/>
      <c r="H50" s="78"/>
      <c r="I50" s="163"/>
    </row>
    <row r="51" spans="2:13" ht="14.25" customHeight="1" x14ac:dyDescent="0.15">
      <c r="B51" s="191" t="s">
        <v>277</v>
      </c>
      <c r="C51" s="208" t="s">
        <v>270</v>
      </c>
      <c r="D51" s="201"/>
      <c r="E51" s="198"/>
      <c r="F51" s="199"/>
      <c r="G51" s="78"/>
      <c r="H51" s="78"/>
      <c r="I51" s="163"/>
    </row>
    <row r="52" spans="2:13" ht="14.25" customHeight="1" x14ac:dyDescent="0.15">
      <c r="B52" s="191" t="s">
        <v>278</v>
      </c>
      <c r="C52" s="622" t="s">
        <v>302</v>
      </c>
      <c r="D52" s="201" t="s">
        <v>24</v>
      </c>
      <c r="E52" s="198">
        <f>+E11</f>
        <v>0</v>
      </c>
      <c r="F52" s="199"/>
      <c r="G52" s="78"/>
      <c r="H52" s="78"/>
      <c r="I52" s="163"/>
    </row>
    <row r="53" spans="2:13" ht="14.25" customHeight="1" x14ac:dyDescent="0.15">
      <c r="B53" s="191" t="s">
        <v>279</v>
      </c>
      <c r="C53" s="622"/>
      <c r="D53" s="201"/>
      <c r="E53" s="198">
        <f>+E12</f>
        <v>0</v>
      </c>
      <c r="F53" s="199"/>
      <c r="G53" s="78"/>
      <c r="H53" s="78"/>
      <c r="I53" s="163"/>
    </row>
    <row r="54" spans="2:13" ht="14.25" customHeight="1" x14ac:dyDescent="0.15">
      <c r="B54" s="191" t="s">
        <v>280</v>
      </c>
      <c r="C54" s="622"/>
      <c r="D54" s="202" t="str">
        <f>+C13</f>
        <v>代理人</v>
      </c>
      <c r="E54" s="198">
        <f>+E13</f>
        <v>0</v>
      </c>
      <c r="F54" s="199"/>
      <c r="G54" s="78"/>
      <c r="H54" s="78"/>
      <c r="I54" s="163"/>
    </row>
    <row r="55" spans="2:13" ht="14.25" customHeight="1" x14ac:dyDescent="0.15">
      <c r="B55" s="191" t="s">
        <v>281</v>
      </c>
      <c r="C55" s="203" t="s">
        <v>258</v>
      </c>
      <c r="D55" s="204"/>
      <c r="E55" s="205">
        <f>+E14</f>
        <v>0</v>
      </c>
      <c r="F55" s="206"/>
      <c r="G55" s="78"/>
      <c r="H55" s="78"/>
      <c r="I55" s="163"/>
    </row>
    <row r="56" spans="2:13" ht="14.25" customHeight="1" x14ac:dyDescent="0.15">
      <c r="B56" s="191" t="s">
        <v>303</v>
      </c>
      <c r="C56" s="215"/>
      <c r="D56" s="216"/>
      <c r="E56" s="218"/>
      <c r="F56" s="196"/>
      <c r="G56" s="78"/>
      <c r="H56" s="78"/>
      <c r="I56" s="163"/>
    </row>
    <row r="57" spans="2:13" ht="14.25" customHeight="1" x14ac:dyDescent="0.15">
      <c r="B57" s="191" t="s">
        <v>304</v>
      </c>
      <c r="C57" s="208" t="s">
        <v>270</v>
      </c>
      <c r="D57" s="201"/>
      <c r="E57" s="219"/>
      <c r="F57" s="199"/>
      <c r="G57" s="78"/>
      <c r="H57" s="78"/>
      <c r="I57" s="163"/>
    </row>
    <row r="58" spans="2:13" ht="14.25" customHeight="1" x14ac:dyDescent="0.15">
      <c r="B58" s="191" t="s">
        <v>305</v>
      </c>
      <c r="C58" s="622" t="s">
        <v>282</v>
      </c>
      <c r="D58" s="201"/>
      <c r="E58" s="219"/>
      <c r="F58" s="199" t="s">
        <v>283</v>
      </c>
      <c r="G58" s="78"/>
      <c r="H58" s="78"/>
      <c r="I58" s="163"/>
    </row>
    <row r="59" spans="2:13" ht="14.25" customHeight="1" x14ac:dyDescent="0.15">
      <c r="B59" s="191" t="s">
        <v>306</v>
      </c>
      <c r="C59" s="622"/>
      <c r="D59" s="201" t="s">
        <v>24</v>
      </c>
      <c r="E59" s="198">
        <f>+E11</f>
        <v>0</v>
      </c>
      <c r="F59" s="199" t="s">
        <v>252</v>
      </c>
      <c r="G59" s="78"/>
      <c r="H59" s="78"/>
      <c r="I59" s="163"/>
    </row>
    <row r="60" spans="2:13" ht="14.25" customHeight="1" x14ac:dyDescent="0.15">
      <c r="B60" s="191" t="s">
        <v>307</v>
      </c>
      <c r="C60" s="622"/>
      <c r="D60" s="201"/>
      <c r="E60" s="198">
        <f>+E12</f>
        <v>0</v>
      </c>
      <c r="F60" s="199"/>
      <c r="G60" s="78"/>
      <c r="H60" s="78"/>
      <c r="I60" s="163"/>
    </row>
    <row r="61" spans="2:13" ht="14.25" customHeight="1" x14ac:dyDescent="0.15">
      <c r="B61" s="191" t="s">
        <v>308</v>
      </c>
      <c r="C61" s="208" t="s">
        <v>284</v>
      </c>
      <c r="D61" s="202" t="s">
        <v>285</v>
      </c>
      <c r="E61" s="198">
        <f>+E13</f>
        <v>0</v>
      </c>
      <c r="F61" s="199"/>
      <c r="G61" s="78"/>
      <c r="H61" s="78"/>
      <c r="I61" s="163"/>
    </row>
    <row r="62" spans="2:13" ht="14.25" customHeight="1" x14ac:dyDescent="0.15">
      <c r="B62" s="191" t="s">
        <v>309</v>
      </c>
      <c r="C62" s="203" t="s">
        <v>258</v>
      </c>
      <c r="D62" s="220" t="str">
        <f>+C13</f>
        <v>代理人</v>
      </c>
      <c r="E62" s="205">
        <f>+E14</f>
        <v>0</v>
      </c>
      <c r="F62" s="206"/>
      <c r="G62" s="78"/>
      <c r="H62" s="78"/>
      <c r="I62" s="163"/>
    </row>
    <row r="63" spans="2:13" ht="15" customHeight="1" x14ac:dyDescent="0.15">
      <c r="B63" s="221"/>
      <c r="C63" s="222"/>
      <c r="D63" s="223"/>
      <c r="E63" s="132"/>
      <c r="F63" s="132"/>
      <c r="G63" s="132"/>
      <c r="H63" s="132"/>
      <c r="I63" s="164"/>
    </row>
    <row r="64" spans="2:13" ht="23.25" customHeight="1" x14ac:dyDescent="0.15">
      <c r="F64" s="224"/>
      <c r="G64" s="224"/>
      <c r="J64" s="293"/>
      <c r="K64" s="293" t="s">
        <v>384</v>
      </c>
      <c r="L64" s="293" t="s">
        <v>385</v>
      </c>
      <c r="M64" s="293" t="s">
        <v>386</v>
      </c>
    </row>
    <row r="65" spans="3:13" ht="23.25" customHeight="1" x14ac:dyDescent="0.15">
      <c r="C65" s="2" t="s">
        <v>241</v>
      </c>
      <c r="F65" s="224"/>
      <c r="G65" s="224"/>
      <c r="J65" s="293" t="s">
        <v>387</v>
      </c>
      <c r="K65" s="294" t="s">
        <v>388</v>
      </c>
      <c r="L65" s="295" t="s">
        <v>54</v>
      </c>
      <c r="M65" s="295" t="s">
        <v>389</v>
      </c>
    </row>
    <row r="66" spans="3:13" ht="23.25" customHeight="1" x14ac:dyDescent="0.15">
      <c r="C66" s="2" t="s">
        <v>286</v>
      </c>
      <c r="F66" s="224"/>
      <c r="G66" s="224"/>
      <c r="J66" s="293" t="s">
        <v>61</v>
      </c>
      <c r="K66" s="294" t="s">
        <v>390</v>
      </c>
      <c r="L66" s="296" t="s">
        <v>55</v>
      </c>
      <c r="M66" s="296" t="s">
        <v>62</v>
      </c>
    </row>
    <row r="67" spans="3:13" ht="23.25" customHeight="1" x14ac:dyDescent="0.15">
      <c r="C67" s="2" t="s">
        <v>287</v>
      </c>
      <c r="F67" s="224"/>
      <c r="G67" s="224"/>
      <c r="J67" s="293" t="s">
        <v>63</v>
      </c>
      <c r="K67" s="294" t="s">
        <v>391</v>
      </c>
      <c r="L67" s="296" t="s">
        <v>55</v>
      </c>
      <c r="M67" s="296" t="s">
        <v>64</v>
      </c>
    </row>
    <row r="68" spans="3:13" ht="23.25" customHeight="1" x14ac:dyDescent="0.15">
      <c r="C68" s="2" t="s">
        <v>310</v>
      </c>
      <c r="F68" s="224"/>
      <c r="G68" s="224"/>
      <c r="J68" s="293" t="s">
        <v>65</v>
      </c>
      <c r="K68" s="294" t="s">
        <v>392</v>
      </c>
      <c r="L68" s="296" t="s">
        <v>55</v>
      </c>
      <c r="M68" s="296" t="s">
        <v>66</v>
      </c>
    </row>
    <row r="69" spans="3:13" ht="23.25" customHeight="1" x14ac:dyDescent="0.15">
      <c r="C69" s="2" t="s">
        <v>311</v>
      </c>
      <c r="F69" s="224"/>
      <c r="G69" s="224"/>
      <c r="J69" s="293" t="s">
        <v>67</v>
      </c>
      <c r="K69" s="294" t="s">
        <v>393</v>
      </c>
      <c r="L69" s="296" t="s">
        <v>55</v>
      </c>
      <c r="M69" s="296" t="s">
        <v>68</v>
      </c>
    </row>
    <row r="70" spans="3:13" ht="23.25" customHeight="1" x14ac:dyDescent="0.15">
      <c r="C70" s="2" t="s">
        <v>312</v>
      </c>
      <c r="F70" s="224"/>
      <c r="G70" s="224"/>
      <c r="J70" s="293" t="s">
        <v>69</v>
      </c>
      <c r="K70" s="294" t="s">
        <v>394</v>
      </c>
      <c r="L70" s="296" t="s">
        <v>55</v>
      </c>
      <c r="M70" s="296" t="s">
        <v>70</v>
      </c>
    </row>
    <row r="71" spans="3:13" ht="23.25" customHeight="1" x14ac:dyDescent="0.15">
      <c r="C71" s="2" t="s">
        <v>313</v>
      </c>
      <c r="F71" s="224"/>
      <c r="G71" s="224"/>
      <c r="J71" s="293" t="s">
        <v>71</v>
      </c>
      <c r="K71" s="294" t="s">
        <v>395</v>
      </c>
      <c r="L71" s="296" t="s">
        <v>55</v>
      </c>
      <c r="M71" s="296" t="s">
        <v>72</v>
      </c>
    </row>
    <row r="72" spans="3:13" ht="23.25" customHeight="1" x14ac:dyDescent="0.15">
      <c r="C72" s="2" t="s">
        <v>314</v>
      </c>
      <c r="F72" s="224"/>
      <c r="G72" s="224"/>
      <c r="J72" s="293" t="s">
        <v>73</v>
      </c>
      <c r="K72" s="294" t="s">
        <v>396</v>
      </c>
      <c r="L72" s="297" t="s">
        <v>56</v>
      </c>
      <c r="M72" s="297" t="s">
        <v>74</v>
      </c>
    </row>
    <row r="73" spans="3:13" ht="23.25" customHeight="1" x14ac:dyDescent="0.15">
      <c r="F73" s="224"/>
      <c r="G73" s="224"/>
      <c r="J73" s="293" t="s">
        <v>75</v>
      </c>
      <c r="K73" s="294" t="s">
        <v>397</v>
      </c>
      <c r="L73" s="297" t="s">
        <v>56</v>
      </c>
      <c r="M73" s="297" t="s">
        <v>76</v>
      </c>
    </row>
    <row r="74" spans="3:13" ht="23.25" customHeight="1" x14ac:dyDescent="0.15">
      <c r="F74" s="224"/>
      <c r="G74" s="224"/>
      <c r="J74" s="293" t="s">
        <v>77</v>
      </c>
      <c r="K74" s="294" t="s">
        <v>398</v>
      </c>
      <c r="L74" s="297" t="s">
        <v>56</v>
      </c>
      <c r="M74" s="297" t="s">
        <v>78</v>
      </c>
    </row>
    <row r="75" spans="3:13" ht="23.25" customHeight="1" x14ac:dyDescent="0.15">
      <c r="F75" s="224"/>
      <c r="G75" s="224"/>
      <c r="J75" s="293" t="s">
        <v>79</v>
      </c>
      <c r="K75" s="294" t="s">
        <v>399</v>
      </c>
      <c r="L75" s="297" t="s">
        <v>56</v>
      </c>
      <c r="M75" s="297" t="s">
        <v>80</v>
      </c>
    </row>
    <row r="76" spans="3:13" ht="23.25" customHeight="1" x14ac:dyDescent="0.15">
      <c r="J76" s="293" t="s">
        <v>81</v>
      </c>
      <c r="K76" s="294" t="s">
        <v>400</v>
      </c>
      <c r="L76" s="297" t="s">
        <v>56</v>
      </c>
      <c r="M76" s="297" t="s">
        <v>82</v>
      </c>
    </row>
    <row r="77" spans="3:13" ht="23.25" customHeight="1" x14ac:dyDescent="0.15">
      <c r="J77" s="293" t="s">
        <v>83</v>
      </c>
      <c r="K77" s="294" t="s">
        <v>401</v>
      </c>
      <c r="L77" s="297" t="s">
        <v>56</v>
      </c>
      <c r="M77" s="297" t="s">
        <v>402</v>
      </c>
    </row>
    <row r="78" spans="3:13" ht="23.25" customHeight="1" x14ac:dyDescent="0.15">
      <c r="J78" s="293" t="s">
        <v>84</v>
      </c>
      <c r="K78" s="294" t="s">
        <v>403</v>
      </c>
      <c r="L78" s="297" t="s">
        <v>56</v>
      </c>
      <c r="M78" s="297" t="s">
        <v>85</v>
      </c>
    </row>
    <row r="79" spans="3:13" ht="23.25" customHeight="1" x14ac:dyDescent="0.15">
      <c r="J79" s="293" t="s">
        <v>86</v>
      </c>
      <c r="K79" s="294" t="s">
        <v>404</v>
      </c>
      <c r="L79" s="298" t="s">
        <v>57</v>
      </c>
      <c r="M79" s="298" t="s">
        <v>87</v>
      </c>
    </row>
    <row r="80" spans="3:13" ht="23.25" customHeight="1" x14ac:dyDescent="0.15">
      <c r="J80" s="293" t="s">
        <v>88</v>
      </c>
      <c r="K80" s="294" t="s">
        <v>405</v>
      </c>
      <c r="L80" s="298" t="s">
        <v>57</v>
      </c>
      <c r="M80" s="298" t="s">
        <v>89</v>
      </c>
    </row>
    <row r="81" spans="10:13" ht="23.25" customHeight="1" x14ac:dyDescent="0.15">
      <c r="J81" s="293" t="s">
        <v>90</v>
      </c>
      <c r="K81" s="294" t="s">
        <v>406</v>
      </c>
      <c r="L81" s="298" t="s">
        <v>57</v>
      </c>
      <c r="M81" s="298" t="s">
        <v>91</v>
      </c>
    </row>
    <row r="82" spans="10:13" ht="23.25" customHeight="1" x14ac:dyDescent="0.15">
      <c r="J82" s="293" t="s">
        <v>92</v>
      </c>
      <c r="K82" s="294" t="s">
        <v>407</v>
      </c>
      <c r="L82" s="299" t="s">
        <v>223</v>
      </c>
      <c r="M82" s="299" t="s">
        <v>93</v>
      </c>
    </row>
    <row r="83" spans="10:13" ht="23.25" customHeight="1" x14ac:dyDescent="0.15">
      <c r="J83" s="293" t="s">
        <v>94</v>
      </c>
      <c r="K83" s="294" t="s">
        <v>408</v>
      </c>
      <c r="L83" s="297" t="s">
        <v>56</v>
      </c>
      <c r="M83" s="297" t="s">
        <v>95</v>
      </c>
    </row>
    <row r="84" spans="10:13" ht="23.25" customHeight="1" x14ac:dyDescent="0.15">
      <c r="J84" s="293" t="s">
        <v>96</v>
      </c>
      <c r="K84" s="294" t="s">
        <v>409</v>
      </c>
      <c r="L84" s="297" t="s">
        <v>56</v>
      </c>
      <c r="M84" s="297" t="s">
        <v>97</v>
      </c>
    </row>
    <row r="85" spans="10:13" ht="23.25" customHeight="1" x14ac:dyDescent="0.15">
      <c r="J85" s="293" t="s">
        <v>98</v>
      </c>
      <c r="K85" s="294" t="s">
        <v>410</v>
      </c>
      <c r="L85" s="300" t="s">
        <v>12</v>
      </c>
      <c r="M85" s="300" t="s">
        <v>99</v>
      </c>
    </row>
    <row r="86" spans="10:13" ht="23.25" customHeight="1" x14ac:dyDescent="0.15">
      <c r="J86" s="293" t="s">
        <v>100</v>
      </c>
      <c r="K86" s="294" t="s">
        <v>411</v>
      </c>
      <c r="L86" s="300" t="s">
        <v>12</v>
      </c>
      <c r="M86" s="300" t="s">
        <v>101</v>
      </c>
    </row>
    <row r="87" spans="10:13" ht="23.25" customHeight="1" x14ac:dyDescent="0.15">
      <c r="J87" s="293" t="s">
        <v>102</v>
      </c>
      <c r="K87" s="294" t="s">
        <v>412</v>
      </c>
      <c r="L87" s="300" t="s">
        <v>12</v>
      </c>
      <c r="M87" s="300" t="s">
        <v>103</v>
      </c>
    </row>
    <row r="88" spans="10:13" ht="23.25" customHeight="1" x14ac:dyDescent="0.15">
      <c r="J88" s="293" t="s">
        <v>104</v>
      </c>
      <c r="K88" s="294" t="s">
        <v>413</v>
      </c>
      <c r="L88" s="300" t="s">
        <v>12</v>
      </c>
      <c r="M88" s="300" t="s">
        <v>105</v>
      </c>
    </row>
    <row r="89" spans="10:13" ht="23.25" customHeight="1" x14ac:dyDescent="0.15">
      <c r="J89" s="293" t="s">
        <v>106</v>
      </c>
      <c r="K89" s="294" t="s">
        <v>414</v>
      </c>
      <c r="L89" s="299" t="s">
        <v>223</v>
      </c>
      <c r="M89" s="299" t="s">
        <v>107</v>
      </c>
    </row>
    <row r="90" spans="10:13" ht="23.25" customHeight="1" x14ac:dyDescent="0.15">
      <c r="J90" s="293" t="s">
        <v>108</v>
      </c>
      <c r="K90" s="294" t="s">
        <v>415</v>
      </c>
      <c r="L90" s="299" t="s">
        <v>223</v>
      </c>
      <c r="M90" s="299" t="s">
        <v>109</v>
      </c>
    </row>
    <row r="91" spans="10:13" ht="23.25" customHeight="1" x14ac:dyDescent="0.15">
      <c r="J91" s="293" t="s">
        <v>110</v>
      </c>
      <c r="K91" s="294" t="s">
        <v>416</v>
      </c>
      <c r="L91" s="299" t="s">
        <v>223</v>
      </c>
      <c r="M91" s="299" t="s">
        <v>111</v>
      </c>
    </row>
    <row r="92" spans="10:13" ht="23.25" customHeight="1" x14ac:dyDescent="0.15">
      <c r="J92" s="293" t="s">
        <v>112</v>
      </c>
      <c r="K92" s="294" t="s">
        <v>417</v>
      </c>
      <c r="L92" s="299" t="s">
        <v>223</v>
      </c>
      <c r="M92" s="299" t="s">
        <v>113</v>
      </c>
    </row>
    <row r="93" spans="10:13" ht="23.25" customHeight="1" x14ac:dyDescent="0.15">
      <c r="J93" s="293" t="s">
        <v>114</v>
      </c>
      <c r="K93" s="294" t="s">
        <v>418</v>
      </c>
      <c r="L93" s="299" t="s">
        <v>223</v>
      </c>
      <c r="M93" s="299" t="s">
        <v>115</v>
      </c>
    </row>
    <row r="94" spans="10:13" ht="23.25" customHeight="1" x14ac:dyDescent="0.15">
      <c r="J94" s="293" t="s">
        <v>116</v>
      </c>
      <c r="K94" s="294" t="s">
        <v>419</v>
      </c>
      <c r="L94" s="299" t="s">
        <v>223</v>
      </c>
      <c r="M94" s="299" t="s">
        <v>117</v>
      </c>
    </row>
    <row r="95" spans="10:13" ht="23.25" customHeight="1" x14ac:dyDescent="0.15">
      <c r="J95" s="293" t="s">
        <v>118</v>
      </c>
      <c r="K95" s="294" t="s">
        <v>420</v>
      </c>
      <c r="L95" s="301" t="s">
        <v>58</v>
      </c>
      <c r="M95" s="301" t="s">
        <v>119</v>
      </c>
    </row>
    <row r="96" spans="10:13" ht="23.25" customHeight="1" x14ac:dyDescent="0.15">
      <c r="J96" s="293" t="s">
        <v>120</v>
      </c>
      <c r="K96" s="294" t="s">
        <v>421</v>
      </c>
      <c r="L96" s="301" t="s">
        <v>58</v>
      </c>
      <c r="M96" s="301" t="s">
        <v>121</v>
      </c>
    </row>
    <row r="97" spans="10:13" ht="23.25" customHeight="1" x14ac:dyDescent="0.15">
      <c r="J97" s="293" t="s">
        <v>122</v>
      </c>
      <c r="K97" s="294" t="s">
        <v>422</v>
      </c>
      <c r="L97" s="301" t="s">
        <v>58</v>
      </c>
      <c r="M97" s="301" t="s">
        <v>123</v>
      </c>
    </row>
    <row r="98" spans="10:13" ht="23.25" customHeight="1" x14ac:dyDescent="0.15">
      <c r="J98" s="293" t="s">
        <v>124</v>
      </c>
      <c r="K98" s="294" t="s">
        <v>423</v>
      </c>
      <c r="L98" s="301" t="s">
        <v>58</v>
      </c>
      <c r="M98" s="301" t="s">
        <v>125</v>
      </c>
    </row>
    <row r="99" spans="10:13" ht="23.25" customHeight="1" x14ac:dyDescent="0.15">
      <c r="J99" s="293" t="s">
        <v>126</v>
      </c>
      <c r="K99" s="294" t="s">
        <v>424</v>
      </c>
      <c r="L99" s="301" t="s">
        <v>58</v>
      </c>
      <c r="M99" s="301" t="s">
        <v>127</v>
      </c>
    </row>
    <row r="100" spans="10:13" ht="23.25" customHeight="1" x14ac:dyDescent="0.15">
      <c r="J100" s="293" t="s">
        <v>128</v>
      </c>
      <c r="K100" s="294" t="s">
        <v>425</v>
      </c>
      <c r="L100" s="302" t="s">
        <v>59</v>
      </c>
      <c r="M100" s="302" t="s">
        <v>129</v>
      </c>
    </row>
    <row r="101" spans="10:13" ht="23.25" customHeight="1" x14ac:dyDescent="0.15">
      <c r="J101" s="293" t="s">
        <v>130</v>
      </c>
      <c r="K101" s="294" t="s">
        <v>426</v>
      </c>
      <c r="L101" s="302" t="s">
        <v>59</v>
      </c>
      <c r="M101" s="302" t="s">
        <v>131</v>
      </c>
    </row>
    <row r="102" spans="10:13" ht="23.25" customHeight="1" x14ac:dyDescent="0.15">
      <c r="J102" s="293" t="s">
        <v>132</v>
      </c>
      <c r="K102" s="294" t="s">
        <v>427</v>
      </c>
      <c r="L102" s="302" t="s">
        <v>59</v>
      </c>
      <c r="M102" s="302" t="s">
        <v>133</v>
      </c>
    </row>
    <row r="103" spans="10:13" ht="23.25" customHeight="1" x14ac:dyDescent="0.15">
      <c r="J103" s="293" t="s">
        <v>134</v>
      </c>
      <c r="K103" s="294" t="s">
        <v>428</v>
      </c>
      <c r="L103" s="302" t="s">
        <v>59</v>
      </c>
      <c r="M103" s="302" t="s">
        <v>135</v>
      </c>
    </row>
    <row r="104" spans="10:13" ht="23.25" customHeight="1" x14ac:dyDescent="0.15">
      <c r="J104" s="293" t="s">
        <v>136</v>
      </c>
      <c r="K104" s="294" t="s">
        <v>429</v>
      </c>
      <c r="L104" s="303" t="s">
        <v>60</v>
      </c>
      <c r="M104" s="303" t="s">
        <v>137</v>
      </c>
    </row>
    <row r="105" spans="10:13" ht="23.25" customHeight="1" x14ac:dyDescent="0.15">
      <c r="J105" s="293" t="s">
        <v>138</v>
      </c>
      <c r="K105" s="294" t="s">
        <v>430</v>
      </c>
      <c r="L105" s="303" t="s">
        <v>60</v>
      </c>
      <c r="M105" s="303" t="s">
        <v>139</v>
      </c>
    </row>
    <row r="106" spans="10:13" ht="23.25" customHeight="1" x14ac:dyDescent="0.15">
      <c r="J106" s="293" t="s">
        <v>140</v>
      </c>
      <c r="K106" s="294" t="s">
        <v>431</v>
      </c>
      <c r="L106" s="303" t="s">
        <v>60</v>
      </c>
      <c r="M106" s="303" t="s">
        <v>141</v>
      </c>
    </row>
    <row r="107" spans="10:13" ht="23.25" customHeight="1" x14ac:dyDescent="0.15">
      <c r="J107" s="293" t="s">
        <v>142</v>
      </c>
      <c r="K107" s="294" t="s">
        <v>432</v>
      </c>
      <c r="L107" s="303" t="s">
        <v>60</v>
      </c>
      <c r="M107" s="303" t="s">
        <v>143</v>
      </c>
    </row>
    <row r="108" spans="10:13" ht="23.25" customHeight="1" x14ac:dyDescent="0.15">
      <c r="J108" s="293" t="s">
        <v>144</v>
      </c>
      <c r="K108" s="294" t="s">
        <v>433</v>
      </c>
      <c r="L108" s="303" t="s">
        <v>60</v>
      </c>
      <c r="M108" s="303" t="s">
        <v>145</v>
      </c>
    </row>
    <row r="109" spans="10:13" ht="23.25" customHeight="1" x14ac:dyDescent="0.15">
      <c r="J109" s="293" t="s">
        <v>146</v>
      </c>
      <c r="K109" s="294" t="s">
        <v>434</v>
      </c>
      <c r="L109" s="303" t="s">
        <v>60</v>
      </c>
      <c r="M109" s="303" t="s">
        <v>147</v>
      </c>
    </row>
    <row r="110" spans="10:13" ht="23.25" customHeight="1" x14ac:dyDescent="0.15">
      <c r="J110" s="293" t="s">
        <v>148</v>
      </c>
      <c r="K110" s="294" t="s">
        <v>435</v>
      </c>
      <c r="L110" s="303" t="s">
        <v>60</v>
      </c>
      <c r="M110" s="303" t="s">
        <v>149</v>
      </c>
    </row>
    <row r="111" spans="10:13" ht="23.25" customHeight="1" x14ac:dyDescent="0.15">
      <c r="J111" s="293" t="s">
        <v>150</v>
      </c>
      <c r="K111" s="294" t="s">
        <v>436</v>
      </c>
      <c r="L111" s="304" t="s">
        <v>173</v>
      </c>
      <c r="M111" s="304" t="s">
        <v>151</v>
      </c>
    </row>
    <row r="112" spans="10:13" ht="23.25" customHeight="1" x14ac:dyDescent="0.15">
      <c r="J112" s="293"/>
      <c r="K112" s="293" t="s">
        <v>384</v>
      </c>
      <c r="L112" s="293" t="s">
        <v>385</v>
      </c>
      <c r="M112" s="293" t="s">
        <v>386</v>
      </c>
    </row>
  </sheetData>
  <sheetProtection algorithmName="SHA-512" hashValue="GMYbtu+WjXL8zqP/9z3LszxVWkZ0o0Xjl5My/dtVwAZAjvOnMLwKFQuB1fI9jMGkO5klWjGPXqNhMJZjT6XOxg==" saltValue="lFCGftHCNXhfMp3Fnrmbcw==" spinCount="100000" sheet="1" selectLockedCells="1"/>
  <mergeCells count="14">
    <mergeCell ref="C58:C60"/>
    <mergeCell ref="C52:C54"/>
    <mergeCell ref="C13:C15"/>
    <mergeCell ref="C28:C33"/>
    <mergeCell ref="C35:C40"/>
    <mergeCell ref="C27:E27"/>
    <mergeCell ref="C44:C47"/>
    <mergeCell ref="C18:C25"/>
    <mergeCell ref="D18:E18"/>
    <mergeCell ref="C8:C12"/>
    <mergeCell ref="C4:G4"/>
    <mergeCell ref="F10:G10"/>
    <mergeCell ref="E6:E7"/>
    <mergeCell ref="F6:H7"/>
  </mergeCells>
  <phoneticPr fontId="2"/>
  <dataValidations count="3">
    <dataValidation type="list" allowBlank="1" showInputMessage="1" showErrorMessage="1" sqref="C13" xr:uid="{00000000-0002-0000-0000-000000000000}">
      <formula1>$C$65:$C$67</formula1>
    </dataValidation>
    <dataValidation type="list" allowBlank="1" showInputMessage="1" showErrorMessage="1" sqref="C18:C25" xr:uid="{00000000-0002-0000-0000-000001000000}">
      <formula1>$C$68:$C$72</formula1>
    </dataValidation>
    <dataValidation type="list" allowBlank="1" showInputMessage="1" showErrorMessage="1" sqref="E6:E7" xr:uid="{00000000-0002-0000-0000-000002000000}">
      <formula1>$K$64:$K$112</formula1>
    </dataValidation>
  </dataValidations>
  <pageMargins left="0.59" right="0.33" top="1" bottom="1" header="0.51200000000000001" footer="0.51200000000000001"/>
  <pageSetup paperSize="9" scale="82"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V80"/>
  <sheetViews>
    <sheetView workbookViewId="0">
      <selection activeCell="FM18" sqref="FM18:FT18"/>
    </sheetView>
  </sheetViews>
  <sheetFormatPr defaultColWidth="8.125" defaultRowHeight="13.5" x14ac:dyDescent="0.15"/>
  <cols>
    <col min="1" max="1" width="4.75" style="4" customWidth="1"/>
    <col min="2" max="210" width="0.5" style="6" customWidth="1"/>
    <col min="211" max="211" width="10.625" style="6" customWidth="1"/>
    <col min="212" max="212" width="18" style="6" customWidth="1"/>
    <col min="213" max="16384" width="8.125" style="6"/>
  </cols>
  <sheetData>
    <row r="1" spans="1:256" ht="9.75" customHeight="1" x14ac:dyDescent="0.15">
      <c r="A1" s="6"/>
      <c r="BX1" s="233"/>
      <c r="BY1" s="233"/>
      <c r="BZ1" s="233"/>
      <c r="CA1" s="233"/>
    </row>
    <row r="2" spans="1:256" s="250" customFormat="1" ht="16.5" customHeight="1" x14ac:dyDescent="0.2">
      <c r="B2" s="597" t="str">
        <f>+会社名等!B2</f>
        <v>このソフトは令和6年4月30日まで印刷できます。</v>
      </c>
      <c r="C2" s="598"/>
      <c r="D2" s="598"/>
      <c r="E2" s="598"/>
      <c r="F2" s="598"/>
      <c r="G2" s="598"/>
      <c r="H2" s="598"/>
      <c r="I2" s="598"/>
      <c r="J2" s="598"/>
      <c r="K2" s="598"/>
      <c r="L2" s="598"/>
      <c r="M2" s="598"/>
      <c r="N2" s="599"/>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c r="BJ2" s="601"/>
      <c r="BK2" s="601"/>
      <c r="BL2" s="601"/>
      <c r="BM2" s="601"/>
      <c r="BN2" s="601"/>
      <c r="BO2" s="601"/>
      <c r="BP2" s="601"/>
      <c r="BQ2" s="601"/>
      <c r="BR2" s="601"/>
      <c r="BS2" s="601"/>
      <c r="BT2" s="601"/>
      <c r="BU2" s="601"/>
      <c r="BV2" s="601"/>
      <c r="BW2" s="601"/>
      <c r="BX2" s="602"/>
      <c r="BY2" s="602"/>
      <c r="BZ2" s="603"/>
      <c r="CA2" s="603"/>
      <c r="CB2" s="603"/>
      <c r="CC2" s="603"/>
      <c r="CD2" s="603"/>
      <c r="CE2" s="603"/>
      <c r="CF2" s="603"/>
      <c r="CG2" s="603"/>
      <c r="CH2" s="603"/>
      <c r="CI2" s="603"/>
      <c r="CJ2" s="603"/>
      <c r="CK2" s="603"/>
      <c r="CL2" s="603"/>
      <c r="CM2" s="603"/>
      <c r="CN2" s="603"/>
      <c r="CO2" s="603"/>
      <c r="CP2" s="603"/>
      <c r="CQ2" s="603"/>
      <c r="CR2" s="603"/>
      <c r="CS2" s="603"/>
      <c r="CT2" s="603"/>
      <c r="CU2" s="603"/>
      <c r="CV2" s="603"/>
      <c r="CW2" s="603"/>
      <c r="CX2" s="603"/>
      <c r="CY2" s="603"/>
      <c r="CZ2" s="603"/>
      <c r="DA2" s="603"/>
      <c r="DB2" s="603"/>
      <c r="DC2" s="603"/>
      <c r="DD2" s="603"/>
      <c r="DE2" s="603"/>
      <c r="DF2" s="603"/>
      <c r="DG2" s="603"/>
      <c r="DH2" s="603"/>
      <c r="DI2" s="603"/>
      <c r="DJ2" s="603"/>
      <c r="DK2" s="603"/>
      <c r="DL2" s="603"/>
      <c r="DM2" s="603"/>
      <c r="DN2" s="603"/>
      <c r="DO2" s="603"/>
      <c r="DP2" s="603"/>
      <c r="DQ2" s="603"/>
      <c r="DR2" s="603"/>
      <c r="DS2" s="603"/>
      <c r="DT2" s="603"/>
      <c r="DU2" s="603"/>
      <c r="DV2" s="603"/>
      <c r="DW2" s="603"/>
      <c r="DX2" s="603"/>
      <c r="DY2" s="603"/>
      <c r="DZ2" s="603"/>
      <c r="EA2" s="603"/>
      <c r="EB2" s="603"/>
      <c r="EC2" s="603"/>
      <c r="ED2" s="603"/>
      <c r="EE2" s="603"/>
      <c r="EF2" s="603"/>
      <c r="EG2" s="603"/>
      <c r="EH2" s="603"/>
      <c r="EI2" s="603"/>
      <c r="EJ2" s="603"/>
      <c r="EK2" s="603"/>
      <c r="EL2" s="603"/>
      <c r="EM2" s="603"/>
      <c r="EN2" s="603"/>
      <c r="EO2" s="603"/>
      <c r="EP2" s="603"/>
      <c r="EQ2" s="603"/>
      <c r="ER2" s="603"/>
      <c r="ES2" s="603"/>
      <c r="ET2" s="603"/>
      <c r="EU2" s="603"/>
      <c r="EV2" s="603"/>
      <c r="EW2" s="603"/>
      <c r="EX2" s="603"/>
      <c r="EY2" s="603"/>
      <c r="EZ2" s="603"/>
      <c r="FA2" s="603"/>
      <c r="FB2" s="603"/>
      <c r="FC2" s="603"/>
      <c r="FD2" s="603"/>
      <c r="FE2" s="603"/>
      <c r="FF2" s="603"/>
      <c r="FG2" s="603"/>
      <c r="FH2" s="603"/>
      <c r="FI2" s="603"/>
      <c r="FJ2" s="603"/>
      <c r="FK2" s="603"/>
      <c r="FL2" s="603"/>
      <c r="FM2" s="603"/>
      <c r="FN2" s="603"/>
      <c r="FO2" s="603"/>
      <c r="FP2" s="603"/>
      <c r="FQ2" s="603"/>
      <c r="FR2" s="603"/>
      <c r="FS2" s="603"/>
      <c r="FT2" s="603"/>
      <c r="FU2" s="603"/>
      <c r="FV2" s="603"/>
      <c r="FW2" s="603"/>
      <c r="FX2" s="603"/>
      <c r="FY2" s="603"/>
      <c r="FZ2" s="603"/>
      <c r="GA2" s="603"/>
      <c r="GB2" s="603"/>
      <c r="GC2" s="603"/>
      <c r="GD2" s="603"/>
      <c r="GE2" s="603"/>
      <c r="GF2" s="603"/>
      <c r="GG2" s="603"/>
      <c r="GH2" s="603"/>
      <c r="GI2" s="603"/>
      <c r="GJ2" s="603"/>
      <c r="GK2" s="603"/>
      <c r="GL2" s="603"/>
      <c r="GM2" s="603"/>
      <c r="GN2" s="603"/>
      <c r="GO2" s="603"/>
      <c r="GP2" s="603"/>
      <c r="GQ2" s="603"/>
      <c r="GR2" s="603"/>
      <c r="GS2" s="603"/>
      <c r="GT2" s="603"/>
      <c r="GU2" s="603"/>
      <c r="GV2" s="603"/>
      <c r="GW2" s="603"/>
      <c r="GX2" s="603"/>
      <c r="GY2" s="603"/>
      <c r="GZ2" s="603"/>
      <c r="HA2" s="603"/>
      <c r="HB2" s="603"/>
      <c r="HC2" s="570">
        <f ca="1">NOW()</f>
        <v>45175.823938541667</v>
      </c>
      <c r="HE2" s="6"/>
    </row>
    <row r="3" spans="1:256" s="250" customFormat="1" ht="16.5" customHeight="1" x14ac:dyDescent="0.2">
      <c r="B3" s="597" t="str">
        <f>+会社名等!B3</f>
        <v>令和6年5月1日からは、令和6年度版が必要です。（令和6年4月販売開始予定）</v>
      </c>
      <c r="C3" s="604"/>
      <c r="D3" s="604"/>
      <c r="E3" s="604"/>
      <c r="F3" s="604"/>
      <c r="G3" s="604"/>
      <c r="H3" s="604"/>
      <c r="I3" s="604"/>
      <c r="J3" s="604"/>
      <c r="K3" s="604"/>
      <c r="L3" s="604"/>
      <c r="M3" s="604"/>
      <c r="N3" s="599"/>
      <c r="O3" s="599"/>
      <c r="P3" s="599"/>
      <c r="Q3" s="600"/>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2"/>
      <c r="BY3" s="602"/>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c r="FF3" s="603"/>
      <c r="FG3" s="603"/>
      <c r="FH3" s="603"/>
      <c r="FI3" s="603"/>
      <c r="FJ3" s="603"/>
      <c r="FK3" s="603"/>
      <c r="FL3" s="603"/>
      <c r="FM3" s="603"/>
      <c r="FN3" s="603"/>
      <c r="FO3" s="603"/>
      <c r="FP3" s="603"/>
      <c r="FQ3" s="603"/>
      <c r="FR3" s="603"/>
      <c r="FS3" s="603"/>
      <c r="FT3" s="603"/>
      <c r="FU3" s="603"/>
      <c r="FV3" s="603"/>
      <c r="FW3" s="603"/>
      <c r="FX3" s="603"/>
      <c r="FY3" s="603"/>
      <c r="FZ3" s="603"/>
      <c r="GA3" s="603"/>
      <c r="GB3" s="603"/>
      <c r="GC3" s="603"/>
      <c r="GD3" s="603"/>
      <c r="GE3" s="603"/>
      <c r="GF3" s="603"/>
      <c r="GG3" s="603"/>
      <c r="GH3" s="603"/>
      <c r="GI3" s="603"/>
      <c r="GJ3" s="603"/>
      <c r="GK3" s="603"/>
      <c r="GL3" s="603"/>
      <c r="GM3" s="603"/>
      <c r="GN3" s="603"/>
      <c r="GO3" s="603"/>
      <c r="GP3" s="603"/>
      <c r="GQ3" s="603"/>
      <c r="GR3" s="603"/>
      <c r="GS3" s="603"/>
      <c r="GT3" s="603"/>
      <c r="GU3" s="603"/>
      <c r="GV3" s="603"/>
      <c r="GW3" s="603"/>
      <c r="GX3" s="603"/>
      <c r="GY3" s="603"/>
      <c r="GZ3" s="603"/>
      <c r="HA3" s="603"/>
      <c r="HB3" s="603"/>
      <c r="HC3" s="570">
        <v>45413</v>
      </c>
    </row>
    <row r="4" spans="1:256" ht="4.5" customHeight="1" x14ac:dyDescent="0.15">
      <c r="A4" s="6"/>
      <c r="BX4" s="233"/>
      <c r="BY4" s="233"/>
      <c r="BZ4" s="233"/>
      <c r="CA4" s="233"/>
    </row>
    <row r="5" spans="1:256" s="74" customFormat="1" ht="52.5" customHeight="1" x14ac:dyDescent="0.15">
      <c r="A5" s="73"/>
      <c r="B5" s="79"/>
      <c r="C5" s="79"/>
      <c r="D5" s="79"/>
      <c r="E5" s="79"/>
      <c r="F5" s="79"/>
      <c r="G5" s="79"/>
    </row>
    <row r="6" spans="1:256" s="312" customFormat="1" ht="13.5" customHeight="1" x14ac:dyDescent="0.15">
      <c r="A6" s="310"/>
      <c r="B6" s="311"/>
      <c r="C6" s="311"/>
      <c r="D6" s="311" t="s">
        <v>437</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c r="FA6" s="311"/>
      <c r="FB6" s="311"/>
      <c r="FC6" s="311"/>
      <c r="FD6" s="311"/>
      <c r="FE6" s="311"/>
      <c r="FF6" s="311"/>
      <c r="FG6" s="311"/>
      <c r="FH6" s="311"/>
      <c r="FI6" s="311"/>
      <c r="FJ6" s="311"/>
      <c r="FK6" s="311"/>
      <c r="FL6" s="311"/>
      <c r="FM6" s="311"/>
      <c r="FN6" s="311"/>
      <c r="FO6" s="311"/>
      <c r="FP6" s="311"/>
      <c r="FQ6" s="311"/>
      <c r="FR6" s="311"/>
      <c r="FS6" s="311"/>
      <c r="FT6" s="311"/>
      <c r="FU6" s="311"/>
      <c r="FV6" s="311"/>
      <c r="FW6" s="311"/>
      <c r="FX6" s="311"/>
      <c r="FY6" s="311"/>
      <c r="FZ6" s="311"/>
      <c r="GA6" s="311"/>
      <c r="GB6" s="311"/>
      <c r="GC6" s="311"/>
      <c r="GD6" s="311"/>
      <c r="GE6" s="311"/>
      <c r="GF6" s="311"/>
      <c r="GG6" s="311"/>
      <c r="GH6" s="311"/>
      <c r="GI6" s="311"/>
      <c r="GJ6" s="311"/>
      <c r="GK6" s="311"/>
      <c r="GL6" s="311"/>
      <c r="GM6" s="311"/>
      <c r="GN6" s="311"/>
      <c r="GO6" s="311"/>
      <c r="GP6" s="311"/>
      <c r="GQ6" s="311"/>
      <c r="GR6" s="311"/>
      <c r="GS6" s="311"/>
      <c r="GT6" s="311"/>
      <c r="GU6" s="311"/>
      <c r="GV6" s="311"/>
      <c r="GW6" s="311"/>
      <c r="GX6" s="311"/>
      <c r="GY6" s="311"/>
      <c r="GZ6" s="311"/>
      <c r="HA6" s="311"/>
      <c r="HB6" s="311"/>
      <c r="HE6" s="317"/>
      <c r="HF6" s="317"/>
      <c r="HG6" s="317"/>
      <c r="HH6" s="317"/>
      <c r="HI6" s="317"/>
      <c r="HJ6" s="317"/>
      <c r="HK6" s="317"/>
      <c r="HL6" s="317"/>
      <c r="HM6" s="317"/>
    </row>
    <row r="7" spans="1:256" s="312" customFormat="1" ht="13.5" customHeight="1" x14ac:dyDescent="0.15">
      <c r="A7" s="310"/>
      <c r="B7" s="311"/>
      <c r="C7" s="311"/>
      <c r="D7" s="311" t="s">
        <v>439</v>
      </c>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E7" s="317"/>
      <c r="HF7" s="317"/>
      <c r="HG7" s="317"/>
      <c r="HH7" s="317"/>
      <c r="HI7" s="317"/>
      <c r="HJ7" s="317"/>
      <c r="HK7" s="317"/>
      <c r="HL7" s="317"/>
      <c r="HM7" s="317"/>
    </row>
    <row r="8" spans="1:256" s="312" customFormat="1" ht="13.5" customHeight="1" x14ac:dyDescent="0.15">
      <c r="A8" s="310"/>
      <c r="B8" s="311"/>
      <c r="C8" s="311"/>
      <c r="D8" s="311" t="s">
        <v>481</v>
      </c>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D8" s="317"/>
      <c r="HE8" s="317"/>
      <c r="HF8" s="317"/>
    </row>
    <row r="9" spans="1:256" ht="12.75" customHeight="1" x14ac:dyDescent="0.15">
      <c r="B9" s="694" t="s">
        <v>326</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720" t="str">
        <f ca="1">IF(HC3&gt;HC2,"","★新年度版をご購入ください★")</f>
        <v/>
      </c>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CW9" s="720"/>
      <c r="CX9" s="720"/>
      <c r="CY9" s="720"/>
      <c r="CZ9" s="720"/>
      <c r="DA9" s="720"/>
      <c r="DB9" s="720"/>
      <c r="DC9" s="720"/>
      <c r="DD9" s="720"/>
      <c r="DE9" s="720"/>
      <c r="DF9" s="720"/>
      <c r="DG9" s="720"/>
      <c r="DH9" s="720"/>
      <c r="DI9" s="720"/>
      <c r="DJ9" s="720"/>
      <c r="DK9" s="720"/>
      <c r="DL9" s="720"/>
      <c r="DM9" s="720"/>
      <c r="DN9" s="720"/>
      <c r="DO9" s="720"/>
      <c r="DP9" s="720"/>
      <c r="DQ9" s="720"/>
      <c r="DR9" s="720"/>
      <c r="DS9" s="720"/>
      <c r="DT9" s="720"/>
      <c r="DU9" s="720"/>
      <c r="DV9" s="720"/>
      <c r="DW9" s="720"/>
      <c r="DX9" s="720"/>
      <c r="DY9" s="720"/>
      <c r="DZ9" s="720"/>
      <c r="EA9" s="720"/>
      <c r="EB9" s="720"/>
      <c r="EC9" s="720"/>
      <c r="ED9" s="720"/>
      <c r="EE9" s="720"/>
      <c r="EF9" s="720"/>
      <c r="EG9" s="720"/>
      <c r="EH9" s="720"/>
      <c r="EI9" s="720"/>
      <c r="EJ9" s="720"/>
      <c r="EK9" s="720"/>
      <c r="EL9" s="720"/>
      <c r="EM9" s="720"/>
      <c r="EN9" s="720"/>
      <c r="EO9" s="720"/>
      <c r="EP9" s="720"/>
      <c r="EQ9" s="720"/>
      <c r="ER9" s="720"/>
      <c r="ES9" s="720"/>
      <c r="ET9" s="720"/>
      <c r="EU9" s="720"/>
      <c r="EV9" s="720"/>
      <c r="EW9" s="720"/>
      <c r="EX9" s="720"/>
      <c r="EY9" s="720"/>
      <c r="EZ9" s="720"/>
      <c r="FA9" s="720"/>
      <c r="FB9" s="720"/>
      <c r="FC9" s="720"/>
      <c r="FD9" s="720"/>
      <c r="FE9" s="720"/>
      <c r="FF9" s="720"/>
      <c r="FG9" s="720"/>
      <c r="FH9" s="720"/>
      <c r="FI9" s="720"/>
      <c r="FJ9" s="720"/>
      <c r="FK9" s="720"/>
      <c r="FL9" s="720"/>
      <c r="FM9" s="720"/>
      <c r="FN9" s="720"/>
      <c r="FO9" s="720"/>
      <c r="FP9" s="720"/>
      <c r="FQ9" s="720"/>
      <c r="FR9" s="720"/>
      <c r="FS9" s="720"/>
      <c r="FT9" s="720"/>
      <c r="FU9" s="720"/>
      <c r="FV9" s="720"/>
      <c r="FW9" s="720"/>
      <c r="FX9" s="720"/>
      <c r="FY9" s="720"/>
      <c r="FZ9" s="545"/>
      <c r="GA9" s="545"/>
      <c r="GB9" s="545"/>
      <c r="GC9" s="545"/>
      <c r="GD9" s="545"/>
      <c r="GE9" s="693" t="s">
        <v>161</v>
      </c>
      <c r="GF9" s="693"/>
      <c r="GG9" s="693"/>
      <c r="GH9" s="693"/>
      <c r="GI9" s="693"/>
      <c r="GJ9" s="693"/>
      <c r="GK9" s="693"/>
      <c r="GL9" s="693"/>
      <c r="GM9" s="693"/>
      <c r="GN9" s="693"/>
      <c r="GO9" s="693"/>
      <c r="GP9" s="693"/>
      <c r="GQ9" s="693"/>
      <c r="GR9" s="693"/>
      <c r="GS9" s="693"/>
      <c r="GT9" s="693"/>
      <c r="GU9" s="693"/>
      <c r="GV9" s="693"/>
      <c r="GW9" s="693"/>
      <c r="GX9" s="693"/>
      <c r="GY9" s="693"/>
      <c r="GZ9" s="693"/>
      <c r="HA9" s="693"/>
      <c r="HB9" s="693"/>
      <c r="HD9" s="317"/>
      <c r="HE9" s="317"/>
      <c r="HF9" s="317"/>
    </row>
    <row r="10" spans="1:256" ht="24" customHeight="1" x14ac:dyDescent="0.15">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720"/>
      <c r="BR10" s="720"/>
      <c r="BS10" s="720"/>
      <c r="BT10" s="720"/>
      <c r="BU10" s="720"/>
      <c r="BV10" s="720"/>
      <c r="BW10" s="720"/>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CW10" s="720"/>
      <c r="CX10" s="720"/>
      <c r="CY10" s="720"/>
      <c r="CZ10" s="720"/>
      <c r="DA10" s="720"/>
      <c r="DB10" s="720"/>
      <c r="DC10" s="720"/>
      <c r="DD10" s="720"/>
      <c r="DE10" s="720"/>
      <c r="DF10" s="720"/>
      <c r="DG10" s="720"/>
      <c r="DH10" s="720"/>
      <c r="DI10" s="720"/>
      <c r="DJ10" s="720"/>
      <c r="DK10" s="720"/>
      <c r="DL10" s="720"/>
      <c r="DM10" s="720"/>
      <c r="DN10" s="720"/>
      <c r="DO10" s="720"/>
      <c r="DP10" s="720"/>
      <c r="DQ10" s="720"/>
      <c r="DR10" s="720"/>
      <c r="DS10" s="720"/>
      <c r="DT10" s="720"/>
      <c r="DU10" s="720"/>
      <c r="DV10" s="720"/>
      <c r="DW10" s="720"/>
      <c r="DX10" s="720"/>
      <c r="DY10" s="720"/>
      <c r="DZ10" s="720"/>
      <c r="EA10" s="720"/>
      <c r="EB10" s="720"/>
      <c r="EC10" s="720"/>
      <c r="ED10" s="720"/>
      <c r="EE10" s="720"/>
      <c r="EF10" s="720"/>
      <c r="EG10" s="720"/>
      <c r="EH10" s="720"/>
      <c r="EI10" s="720"/>
      <c r="EJ10" s="720"/>
      <c r="EK10" s="720"/>
      <c r="EL10" s="720"/>
      <c r="EM10" s="720"/>
      <c r="EN10" s="720"/>
      <c r="EO10" s="720"/>
      <c r="EP10" s="720"/>
      <c r="EQ10" s="720"/>
      <c r="ER10" s="720"/>
      <c r="ES10" s="720"/>
      <c r="ET10" s="720"/>
      <c r="EU10" s="720"/>
      <c r="EV10" s="720"/>
      <c r="EW10" s="720"/>
      <c r="EX10" s="720"/>
      <c r="EY10" s="720"/>
      <c r="EZ10" s="720"/>
      <c r="FA10" s="720"/>
      <c r="FB10" s="720"/>
      <c r="FC10" s="720"/>
      <c r="FD10" s="720"/>
      <c r="FE10" s="720"/>
      <c r="FF10" s="720"/>
      <c r="FG10" s="720"/>
      <c r="FH10" s="720"/>
      <c r="FI10" s="720"/>
      <c r="FJ10" s="720"/>
      <c r="FK10" s="720"/>
      <c r="FL10" s="720"/>
      <c r="FM10" s="720"/>
      <c r="FN10" s="720"/>
      <c r="FO10" s="720"/>
      <c r="FP10" s="720"/>
      <c r="FQ10" s="720"/>
      <c r="FR10" s="720"/>
      <c r="FS10" s="720"/>
      <c r="FT10" s="720"/>
      <c r="FU10" s="720"/>
      <c r="FV10" s="720"/>
      <c r="FW10" s="720"/>
      <c r="FX10" s="720"/>
      <c r="FY10" s="720"/>
      <c r="FZ10" s="323"/>
      <c r="GA10" s="323"/>
      <c r="GB10" s="323"/>
      <c r="GC10" s="323"/>
      <c r="GD10" s="547"/>
      <c r="GE10" s="656">
        <v>0</v>
      </c>
      <c r="GF10" s="657"/>
      <c r="GG10" s="657"/>
      <c r="GH10" s="658"/>
      <c r="GI10" s="545"/>
      <c r="GJ10" s="656">
        <v>0</v>
      </c>
      <c r="GK10" s="657"/>
      <c r="GL10" s="657"/>
      <c r="GM10" s="658"/>
      <c r="GN10" s="338"/>
      <c r="GO10" s="656">
        <v>0</v>
      </c>
      <c r="GP10" s="657"/>
      <c r="GQ10" s="657"/>
      <c r="GR10" s="658"/>
      <c r="GS10" s="545"/>
      <c r="GT10" s="656">
        <v>0</v>
      </c>
      <c r="GU10" s="657"/>
      <c r="GV10" s="657"/>
      <c r="GW10" s="658"/>
      <c r="GX10" s="338"/>
      <c r="GY10" s="656">
        <v>6</v>
      </c>
      <c r="GZ10" s="657"/>
      <c r="HA10" s="657"/>
      <c r="HB10" s="658"/>
    </row>
    <row r="11" spans="1:256" ht="24.75" customHeight="1" x14ac:dyDescent="0.15">
      <c r="B11" s="674" t="str">
        <f ca="1">IF(HC3&gt;HC2,"変　 更　届　 出　 書","★新年版をご購入ください★")</f>
        <v>変　 更　届　 出　 書</v>
      </c>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4"/>
      <c r="BZ11" s="674"/>
      <c r="CA11" s="674"/>
      <c r="CB11" s="674"/>
      <c r="CC11" s="674"/>
      <c r="CD11" s="674"/>
      <c r="CE11" s="674"/>
      <c r="CF11" s="674"/>
      <c r="CG11" s="674"/>
      <c r="CH11" s="674"/>
      <c r="CI11" s="674"/>
      <c r="CJ11" s="674"/>
      <c r="CK11" s="674"/>
      <c r="CL11" s="674"/>
      <c r="CM11" s="674"/>
      <c r="CN11" s="674"/>
      <c r="CO11" s="674"/>
      <c r="CP11" s="674"/>
      <c r="CQ11" s="674"/>
      <c r="CR11" s="674"/>
      <c r="CS11" s="674"/>
      <c r="CT11" s="674"/>
      <c r="CU11" s="674"/>
      <c r="CV11" s="674"/>
      <c r="CW11" s="674"/>
      <c r="CX11" s="674"/>
      <c r="CY11" s="674"/>
      <c r="CZ11" s="674"/>
      <c r="DA11" s="674"/>
      <c r="DB11" s="674"/>
      <c r="DC11" s="674"/>
      <c r="DD11" s="674"/>
      <c r="DE11" s="674"/>
      <c r="DF11" s="674"/>
      <c r="DG11" s="674"/>
      <c r="DH11" s="674"/>
      <c r="DI11" s="674"/>
      <c r="DJ11" s="674"/>
      <c r="DK11" s="674"/>
      <c r="DL11" s="674"/>
      <c r="DM11" s="674"/>
      <c r="DN11" s="674"/>
      <c r="DO11" s="674"/>
      <c r="DP11" s="674"/>
      <c r="DQ11" s="674"/>
      <c r="DR11" s="674"/>
      <c r="DS11" s="674"/>
      <c r="DT11" s="674"/>
      <c r="DU11" s="674"/>
      <c r="DV11" s="674"/>
      <c r="DW11" s="674"/>
      <c r="DX11" s="674"/>
      <c r="DY11" s="674"/>
      <c r="DZ11" s="674"/>
      <c r="EA11" s="674"/>
      <c r="EB11" s="674"/>
      <c r="EC11" s="674"/>
      <c r="ED11" s="674"/>
      <c r="EE11" s="674"/>
      <c r="EF11" s="674"/>
      <c r="EG11" s="674"/>
      <c r="EH11" s="674"/>
      <c r="EI11" s="674"/>
      <c r="EJ11" s="674"/>
      <c r="EK11" s="674"/>
      <c r="EL11" s="674"/>
      <c r="EM11" s="674"/>
      <c r="EN11" s="674"/>
      <c r="EO11" s="674"/>
      <c r="EP11" s="674"/>
      <c r="EQ11" s="674"/>
      <c r="ER11" s="674"/>
      <c r="ES11" s="674"/>
      <c r="ET11" s="674"/>
      <c r="EU11" s="674"/>
      <c r="EV11" s="674"/>
      <c r="EW11" s="674"/>
      <c r="EX11" s="674"/>
      <c r="EY11" s="674"/>
      <c r="EZ11" s="674"/>
      <c r="FA11" s="674"/>
      <c r="FB11" s="674"/>
      <c r="FC11" s="674"/>
      <c r="FD11" s="674"/>
      <c r="FE11" s="674"/>
      <c r="FF11" s="674"/>
      <c r="FG11" s="674"/>
      <c r="FH11" s="674"/>
      <c r="FI11" s="674"/>
      <c r="FJ11" s="674"/>
      <c r="FK11" s="674"/>
      <c r="FL11" s="674"/>
      <c r="FM11" s="674"/>
      <c r="FN11" s="674"/>
      <c r="FO11" s="674"/>
      <c r="FP11" s="674"/>
      <c r="FQ11" s="674"/>
      <c r="FR11" s="674"/>
      <c r="FS11" s="674"/>
      <c r="FT11" s="674"/>
      <c r="FU11" s="674"/>
      <c r="FV11" s="674"/>
      <c r="FW11" s="674"/>
      <c r="FX11" s="674"/>
      <c r="FY11" s="674"/>
      <c r="FZ11" s="674"/>
      <c r="GA11" s="674"/>
      <c r="GB11" s="674"/>
      <c r="GC11" s="674"/>
      <c r="GD11" s="674"/>
      <c r="GE11" s="674"/>
      <c r="GF11" s="674"/>
      <c r="GG11" s="674"/>
      <c r="GH11" s="674"/>
      <c r="GI11" s="674"/>
      <c r="GJ11" s="674"/>
      <c r="GK11" s="674"/>
      <c r="GL11" s="674"/>
      <c r="GM11" s="674"/>
      <c r="GN11" s="674"/>
      <c r="GO11" s="674"/>
      <c r="GP11" s="674"/>
      <c r="GQ11" s="674"/>
      <c r="GR11" s="674"/>
      <c r="GS11" s="674"/>
      <c r="GT11" s="674"/>
      <c r="GU11" s="674"/>
      <c r="GV11" s="674"/>
      <c r="GW11" s="674"/>
      <c r="GX11" s="674"/>
      <c r="GY11" s="674"/>
      <c r="GZ11" s="674"/>
      <c r="HA11" s="674"/>
      <c r="HB11" s="674"/>
    </row>
    <row r="12" spans="1:256" ht="18" customHeight="1" x14ac:dyDescent="0.15">
      <c r="B12" s="674" t="s">
        <v>327</v>
      </c>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4"/>
      <c r="AQ12" s="674"/>
      <c r="AR12" s="674"/>
      <c r="AS12" s="674"/>
      <c r="AT12" s="674"/>
      <c r="AU12" s="674"/>
      <c r="AV12" s="674"/>
      <c r="AW12" s="674"/>
      <c r="AX12" s="674"/>
      <c r="AY12" s="674"/>
      <c r="AZ12" s="674"/>
      <c r="BA12" s="674"/>
      <c r="BB12" s="674"/>
      <c r="BC12" s="674"/>
      <c r="BD12" s="674"/>
      <c r="BE12" s="674"/>
      <c r="BF12" s="674"/>
      <c r="BG12" s="674"/>
      <c r="BH12" s="674"/>
      <c r="BI12" s="674"/>
      <c r="BJ12" s="674"/>
      <c r="BK12" s="674"/>
      <c r="BL12" s="674"/>
      <c r="BM12" s="674"/>
      <c r="BN12" s="674"/>
      <c r="BO12" s="674"/>
      <c r="BP12" s="674"/>
      <c r="BQ12" s="674"/>
      <c r="BR12" s="674"/>
      <c r="BS12" s="674"/>
      <c r="BT12" s="674"/>
      <c r="BU12" s="674"/>
      <c r="BV12" s="674"/>
      <c r="BW12" s="674"/>
      <c r="BX12" s="674"/>
      <c r="BY12" s="674"/>
      <c r="BZ12" s="674"/>
      <c r="CA12" s="674"/>
      <c r="CB12" s="674"/>
      <c r="CC12" s="674"/>
      <c r="CD12" s="674"/>
      <c r="CE12" s="674"/>
      <c r="CF12" s="674"/>
      <c r="CG12" s="674"/>
      <c r="CH12" s="674"/>
      <c r="CI12" s="674"/>
      <c r="CJ12" s="674"/>
      <c r="CK12" s="674"/>
      <c r="CL12" s="674"/>
      <c r="CM12" s="674"/>
      <c r="CN12" s="674"/>
      <c r="CO12" s="674"/>
      <c r="CP12" s="674"/>
      <c r="CQ12" s="674"/>
      <c r="CR12" s="674"/>
      <c r="CS12" s="674"/>
      <c r="CT12" s="674"/>
      <c r="CU12" s="674"/>
      <c r="CV12" s="674"/>
      <c r="CW12" s="674"/>
      <c r="CX12" s="674"/>
      <c r="CY12" s="674"/>
      <c r="CZ12" s="674"/>
      <c r="DA12" s="674"/>
      <c r="DB12" s="674"/>
      <c r="DC12" s="674"/>
      <c r="DD12" s="674"/>
      <c r="DE12" s="674"/>
      <c r="DF12" s="674"/>
      <c r="DG12" s="674"/>
      <c r="DH12" s="674"/>
      <c r="DI12" s="674"/>
      <c r="DJ12" s="674"/>
      <c r="DK12" s="674"/>
      <c r="DL12" s="674"/>
      <c r="DM12" s="674"/>
      <c r="DN12" s="674"/>
      <c r="DO12" s="674"/>
      <c r="DP12" s="674"/>
      <c r="DQ12" s="674"/>
      <c r="DR12" s="674"/>
      <c r="DS12" s="674"/>
      <c r="DT12" s="674"/>
      <c r="DU12" s="674"/>
      <c r="DV12" s="674"/>
      <c r="DW12" s="674"/>
      <c r="DX12" s="674"/>
      <c r="DY12" s="674"/>
      <c r="DZ12" s="674"/>
      <c r="EA12" s="674"/>
      <c r="EB12" s="674"/>
      <c r="EC12" s="674"/>
      <c r="ED12" s="674"/>
      <c r="EE12" s="674"/>
      <c r="EF12" s="674"/>
      <c r="EG12" s="674"/>
      <c r="EH12" s="674"/>
      <c r="EI12" s="674"/>
      <c r="EJ12" s="674"/>
      <c r="EK12" s="674"/>
      <c r="EL12" s="674"/>
      <c r="EM12" s="674"/>
      <c r="EN12" s="674"/>
      <c r="EO12" s="674"/>
      <c r="EP12" s="674"/>
      <c r="EQ12" s="674"/>
      <c r="ER12" s="674"/>
      <c r="ES12" s="674"/>
      <c r="ET12" s="674"/>
      <c r="EU12" s="674"/>
      <c r="EV12" s="674"/>
      <c r="EW12" s="674"/>
      <c r="EX12" s="674"/>
      <c r="EY12" s="674"/>
      <c r="EZ12" s="674"/>
      <c r="FA12" s="674"/>
      <c r="FB12" s="674"/>
      <c r="FC12" s="674"/>
      <c r="FD12" s="674"/>
      <c r="FE12" s="674"/>
      <c r="FF12" s="674"/>
      <c r="FG12" s="674"/>
      <c r="FH12" s="674"/>
      <c r="FI12" s="674"/>
      <c r="FJ12" s="674"/>
      <c r="FK12" s="674"/>
      <c r="FL12" s="674"/>
      <c r="FM12" s="674"/>
      <c r="FN12" s="674"/>
      <c r="FO12" s="674"/>
      <c r="FP12" s="674"/>
      <c r="FQ12" s="674"/>
      <c r="FR12" s="674"/>
      <c r="FS12" s="674"/>
      <c r="FT12" s="674"/>
      <c r="FU12" s="674"/>
      <c r="FV12" s="674"/>
      <c r="FW12" s="674"/>
      <c r="FX12" s="674"/>
      <c r="FY12" s="674"/>
      <c r="FZ12" s="674"/>
      <c r="GA12" s="674"/>
      <c r="GB12" s="674"/>
      <c r="GC12" s="674"/>
      <c r="GD12" s="674"/>
      <c r="GE12" s="674"/>
      <c r="GF12" s="674"/>
      <c r="GG12" s="674"/>
      <c r="GH12" s="674"/>
      <c r="GI12" s="674"/>
      <c r="GJ12" s="674"/>
      <c r="GK12" s="674"/>
      <c r="GL12" s="674"/>
      <c r="GM12" s="674"/>
      <c r="GN12" s="674"/>
      <c r="GO12" s="674"/>
      <c r="GP12" s="674"/>
      <c r="GQ12" s="674"/>
      <c r="GR12" s="674"/>
      <c r="GS12" s="674"/>
      <c r="GT12" s="674"/>
      <c r="GU12" s="674"/>
      <c r="GV12" s="674"/>
      <c r="GW12" s="674"/>
      <c r="GX12" s="674"/>
      <c r="GY12" s="674"/>
      <c r="GZ12" s="674"/>
      <c r="HA12" s="674"/>
      <c r="HB12" s="674"/>
    </row>
    <row r="13" spans="1:256" s="112" customFormat="1" ht="15" customHeight="1" x14ac:dyDescent="0.15">
      <c r="A13" s="8"/>
      <c r="B13" s="318" t="s">
        <v>43</v>
      </c>
      <c r="C13" s="319"/>
      <c r="D13" s="319"/>
      <c r="E13" s="319"/>
      <c r="F13" s="319"/>
      <c r="G13" s="319"/>
      <c r="H13" s="319"/>
      <c r="I13" s="319"/>
      <c r="J13" s="319"/>
      <c r="K13" s="319"/>
      <c r="L13" s="319"/>
      <c r="M13" s="319"/>
      <c r="N13" s="319"/>
      <c r="O13" s="320"/>
      <c r="P13" s="320"/>
      <c r="Q13" s="320"/>
      <c r="R13" s="321"/>
      <c r="S13" s="321"/>
      <c r="T13" s="321"/>
      <c r="U13" s="321"/>
      <c r="V13" s="321"/>
      <c r="W13" s="321"/>
      <c r="X13" s="321"/>
      <c r="Y13" s="321"/>
      <c r="Z13" s="321"/>
      <c r="AA13" s="321"/>
      <c r="AB13" s="321"/>
      <c r="AC13" s="321"/>
      <c r="AD13" s="319"/>
      <c r="AE13" s="319"/>
      <c r="AF13" s="319"/>
      <c r="AG13" s="319"/>
      <c r="AH13" s="319"/>
      <c r="AI13" s="319"/>
      <c r="AJ13" s="319"/>
      <c r="AK13" s="319"/>
      <c r="AL13" s="319"/>
      <c r="AM13" s="322"/>
      <c r="AN13" s="322"/>
      <c r="AO13" s="322"/>
      <c r="AP13" s="322"/>
      <c r="AQ13" s="322"/>
      <c r="AR13" s="322"/>
      <c r="AS13" s="322"/>
      <c r="AT13" s="322"/>
      <c r="AU13" s="322"/>
      <c r="AV13" s="322"/>
      <c r="AW13" s="322"/>
      <c r="AX13" s="322"/>
      <c r="AY13" s="322"/>
      <c r="AZ13" s="322"/>
      <c r="BA13" s="322"/>
      <c r="BB13" s="322"/>
      <c r="BC13" s="322"/>
      <c r="BD13" s="322"/>
      <c r="BE13" s="322"/>
      <c r="BF13" s="322"/>
      <c r="BG13" s="323"/>
      <c r="BH13" s="323"/>
      <c r="BI13" s="323"/>
      <c r="BJ13" s="323"/>
      <c r="BK13" s="323"/>
      <c r="BL13" s="323"/>
      <c r="BM13" s="323"/>
      <c r="BN13" s="323"/>
      <c r="BO13" s="323"/>
      <c r="BP13" s="323"/>
      <c r="BQ13" s="323"/>
      <c r="BR13" s="323"/>
      <c r="BS13" s="323"/>
      <c r="BT13" s="323"/>
      <c r="BU13" s="323"/>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c r="DF13" s="321"/>
      <c r="DG13" s="321"/>
      <c r="DH13" s="321"/>
      <c r="DI13" s="321"/>
      <c r="DJ13" s="321"/>
      <c r="DK13" s="321"/>
      <c r="DL13" s="321"/>
      <c r="DM13" s="321"/>
      <c r="DN13" s="321"/>
      <c r="DO13" s="321"/>
      <c r="DP13" s="321"/>
      <c r="DQ13" s="321"/>
      <c r="DR13" s="321"/>
      <c r="DS13" s="321"/>
      <c r="DT13" s="321"/>
      <c r="DU13" s="321"/>
      <c r="DV13" s="321"/>
      <c r="DW13" s="321"/>
      <c r="DX13" s="321"/>
      <c r="DY13" s="321"/>
      <c r="DZ13" s="321"/>
      <c r="EA13" s="321"/>
      <c r="EB13" s="321"/>
      <c r="EC13" s="321"/>
      <c r="ED13" s="323"/>
      <c r="EE13" s="323"/>
      <c r="EF13" s="323"/>
      <c r="EG13" s="323"/>
      <c r="EH13" s="323"/>
      <c r="EI13" s="323"/>
      <c r="EJ13" s="323"/>
      <c r="EK13" s="323"/>
      <c r="EL13" s="323"/>
      <c r="EM13" s="323"/>
      <c r="EN13" s="323"/>
      <c r="EO13" s="323"/>
      <c r="EP13" s="323"/>
      <c r="EQ13" s="323"/>
      <c r="ER13" s="323"/>
      <c r="ES13" s="323"/>
      <c r="ET13" s="323"/>
      <c r="EU13" s="323"/>
      <c r="EV13" s="323"/>
      <c r="EW13" s="323"/>
      <c r="EX13" s="323"/>
      <c r="EY13" s="323"/>
      <c r="EZ13" s="323"/>
      <c r="FA13" s="323"/>
      <c r="FB13" s="323"/>
      <c r="FC13" s="323"/>
      <c r="FD13" s="323"/>
      <c r="FE13" s="323"/>
      <c r="FF13" s="323"/>
      <c r="FG13" s="323"/>
      <c r="FH13" s="321"/>
      <c r="FI13" s="321"/>
      <c r="FJ13" s="321"/>
      <c r="FK13" s="321"/>
      <c r="FL13" s="321"/>
      <c r="FM13" s="321"/>
      <c r="FN13" s="321"/>
      <c r="FO13" s="321"/>
      <c r="FP13" s="321"/>
      <c r="FQ13" s="321"/>
      <c r="FR13" s="321"/>
      <c r="FS13" s="321"/>
      <c r="FT13" s="321"/>
      <c r="FU13" s="321"/>
      <c r="FV13" s="321"/>
      <c r="FW13" s="321"/>
      <c r="FX13" s="321"/>
      <c r="FY13" s="321"/>
      <c r="FZ13" s="321"/>
      <c r="GA13" s="321"/>
      <c r="GB13" s="321"/>
      <c r="GC13" s="321"/>
      <c r="GD13" s="321"/>
      <c r="GE13" s="321"/>
      <c r="GF13" s="321"/>
      <c r="GG13" s="321"/>
      <c r="GH13" s="321"/>
      <c r="GI13" s="321"/>
      <c r="GJ13" s="321"/>
      <c r="GK13" s="321"/>
      <c r="GL13" s="321"/>
      <c r="GM13" s="321"/>
      <c r="GN13" s="321"/>
      <c r="GO13" s="321"/>
      <c r="GP13" s="321"/>
      <c r="GQ13" s="321"/>
      <c r="GR13" s="321"/>
      <c r="GS13" s="321"/>
      <c r="GT13" s="321"/>
      <c r="GU13" s="321"/>
      <c r="GV13" s="321"/>
      <c r="GW13" s="321"/>
      <c r="GX13" s="321"/>
      <c r="GY13" s="321"/>
      <c r="GZ13" s="9"/>
      <c r="HA13" s="9"/>
      <c r="HB13" s="9"/>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13" customFormat="1" ht="13.5" customHeight="1" x14ac:dyDescent="0.15">
      <c r="A14" s="77"/>
      <c r="B14" s="324"/>
      <c r="C14" s="324"/>
      <c r="D14" s="324"/>
      <c r="E14" s="669" t="s">
        <v>440</v>
      </c>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702" t="s">
        <v>441</v>
      </c>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669" t="s">
        <v>442</v>
      </c>
      <c r="CB14" s="669"/>
      <c r="CC14" s="669"/>
      <c r="CD14" s="669"/>
      <c r="CE14" s="669"/>
      <c r="CF14" s="669"/>
      <c r="CG14" s="669"/>
      <c r="CH14" s="669"/>
      <c r="CI14" s="669"/>
      <c r="CJ14" s="669"/>
      <c r="CK14" s="669"/>
      <c r="CL14" s="669"/>
      <c r="CM14" s="669"/>
      <c r="CN14" s="669"/>
      <c r="CO14" s="669"/>
      <c r="CP14" s="669"/>
      <c r="CQ14" s="669"/>
      <c r="CR14" s="669"/>
      <c r="CS14" s="669"/>
      <c r="CT14" s="669"/>
      <c r="CU14" s="669"/>
      <c r="CV14" s="669"/>
      <c r="CW14" s="669" t="s">
        <v>443</v>
      </c>
      <c r="CX14" s="669"/>
      <c r="CY14" s="669"/>
      <c r="CZ14" s="669"/>
      <c r="DA14" s="669"/>
      <c r="DB14" s="669"/>
      <c r="DC14" s="669"/>
      <c r="DD14" s="669"/>
      <c r="DE14" s="669"/>
      <c r="DF14" s="669"/>
      <c r="DG14" s="669"/>
      <c r="DH14" s="669"/>
      <c r="DI14" s="669"/>
      <c r="DJ14" s="669"/>
      <c r="DK14" s="669"/>
      <c r="DL14" s="669"/>
      <c r="DM14" s="669"/>
      <c r="DN14" s="669"/>
      <c r="DO14" s="669"/>
      <c r="DP14" s="669"/>
      <c r="DQ14" s="669"/>
      <c r="DR14" s="669"/>
      <c r="DS14" s="669"/>
      <c r="DT14" s="669"/>
      <c r="DU14" s="669"/>
      <c r="DV14" s="669"/>
      <c r="DW14" s="669"/>
      <c r="DX14" s="669"/>
      <c r="DY14" s="669" t="s">
        <v>444</v>
      </c>
      <c r="DZ14" s="669"/>
      <c r="EA14" s="669"/>
      <c r="EB14" s="669"/>
      <c r="EC14" s="669"/>
      <c r="ED14" s="669"/>
      <c r="EE14" s="669"/>
      <c r="EF14" s="669"/>
      <c r="EG14" s="669"/>
      <c r="EH14" s="669"/>
      <c r="EI14" s="669"/>
      <c r="EJ14" s="669"/>
      <c r="EK14" s="669"/>
      <c r="EL14" s="669"/>
      <c r="EM14" s="669"/>
      <c r="EN14" s="669"/>
      <c r="EO14" s="669"/>
      <c r="EP14" s="669"/>
      <c r="EQ14" s="669"/>
      <c r="ER14" s="669"/>
      <c r="ES14" s="669"/>
      <c r="ET14" s="669"/>
      <c r="EU14" s="669"/>
      <c r="EV14" s="669"/>
      <c r="EW14" s="669"/>
      <c r="EX14" s="669"/>
      <c r="EY14" s="669"/>
      <c r="EZ14" s="669"/>
      <c r="FA14" s="325"/>
      <c r="FB14" s="325"/>
      <c r="FC14" s="325"/>
      <c r="FD14" s="325"/>
      <c r="FE14" s="326"/>
      <c r="FF14" s="326"/>
      <c r="FG14" s="326"/>
      <c r="FH14" s="326"/>
      <c r="FI14" s="326"/>
      <c r="FJ14" s="326"/>
      <c r="FK14" s="326"/>
      <c r="FL14" s="326"/>
      <c r="FM14" s="326"/>
      <c r="FN14" s="326"/>
      <c r="FO14" s="326"/>
      <c r="FP14" s="326"/>
      <c r="FQ14" s="326"/>
      <c r="FR14" s="326"/>
      <c r="FS14" s="326"/>
      <c r="FT14" s="326"/>
      <c r="FU14" s="326"/>
      <c r="FV14" s="326"/>
      <c r="FW14" s="326"/>
      <c r="FX14" s="326"/>
      <c r="FY14" s="326"/>
      <c r="FZ14" s="326"/>
      <c r="GA14" s="326"/>
      <c r="GB14" s="326"/>
      <c r="GC14" s="326"/>
      <c r="GD14" s="326"/>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95"/>
      <c r="HA14" s="95"/>
      <c r="HB14" s="95"/>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113" customFormat="1" ht="13.5" customHeight="1" x14ac:dyDescent="0.15">
      <c r="A15" s="77"/>
      <c r="B15" s="324"/>
      <c r="C15" s="324"/>
      <c r="D15" s="324"/>
      <c r="E15" s="669" t="s">
        <v>445</v>
      </c>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69"/>
      <c r="AD15" s="327" t="s">
        <v>446</v>
      </c>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8"/>
      <c r="CN15" s="328" t="s">
        <v>447</v>
      </c>
      <c r="CO15" s="328"/>
      <c r="CP15" s="328"/>
      <c r="CQ15" s="328"/>
      <c r="CR15" s="328"/>
      <c r="CS15" s="328"/>
      <c r="CT15" s="328"/>
      <c r="CU15" s="328"/>
      <c r="CV15" s="676" t="s">
        <v>450</v>
      </c>
      <c r="CW15" s="676"/>
      <c r="CX15" s="676"/>
      <c r="CY15" s="676"/>
      <c r="CZ15" s="676"/>
      <c r="DA15" s="676"/>
      <c r="DB15" s="676"/>
      <c r="DC15" s="676"/>
      <c r="DD15" s="676"/>
      <c r="DE15" s="676"/>
      <c r="DF15" s="676"/>
      <c r="DG15" s="676"/>
      <c r="DH15" s="676"/>
      <c r="DI15" s="676"/>
      <c r="DJ15" s="676"/>
      <c r="DK15" s="676"/>
      <c r="DL15" s="676"/>
      <c r="DM15" s="676"/>
      <c r="DN15" s="676"/>
      <c r="DO15" s="676"/>
      <c r="DP15" s="676"/>
      <c r="DQ15" s="676"/>
      <c r="DR15" s="676"/>
      <c r="DS15" s="676"/>
      <c r="DT15" s="676"/>
      <c r="DU15" s="676"/>
      <c r="DV15" s="676"/>
      <c r="DW15" s="676"/>
      <c r="DX15" s="676"/>
      <c r="DY15" s="676"/>
      <c r="DZ15" s="676"/>
      <c r="EA15" s="676"/>
      <c r="EB15" s="329"/>
      <c r="EC15" s="329"/>
      <c r="ED15" s="329"/>
      <c r="EE15" s="329"/>
      <c r="EF15" s="642" t="s">
        <v>448</v>
      </c>
      <c r="EG15" s="642"/>
      <c r="EH15" s="642"/>
      <c r="EI15" s="642"/>
      <c r="EJ15" s="642"/>
      <c r="EK15" s="642"/>
      <c r="EL15" s="642"/>
      <c r="EM15" s="642"/>
      <c r="EN15" s="642"/>
      <c r="EO15" s="642"/>
      <c r="EP15" s="642"/>
      <c r="EQ15" s="642"/>
      <c r="ER15" s="642"/>
      <c r="ES15" s="642"/>
      <c r="ET15" s="642"/>
      <c r="EU15" s="642"/>
      <c r="EV15" s="642"/>
      <c r="EW15" s="642"/>
      <c r="EX15" s="642"/>
      <c r="EY15" s="642"/>
      <c r="EZ15" s="642"/>
      <c r="FA15" s="642"/>
      <c r="FB15" s="642"/>
      <c r="FC15" s="642"/>
      <c r="FD15" s="642"/>
      <c r="FE15" s="642"/>
      <c r="FF15" s="642"/>
      <c r="FG15" s="642"/>
      <c r="FH15" s="642"/>
      <c r="FI15" s="642"/>
      <c r="FJ15" s="642"/>
      <c r="FK15" s="642"/>
      <c r="FL15" s="642"/>
      <c r="FM15" s="642"/>
      <c r="FN15" s="642"/>
      <c r="FO15" s="642"/>
      <c r="FP15" s="642"/>
      <c r="FQ15" s="642"/>
      <c r="FR15" s="642"/>
      <c r="FS15" s="642"/>
      <c r="FT15" s="642"/>
      <c r="FU15" s="642"/>
      <c r="FV15" s="642"/>
      <c r="FW15" s="642"/>
      <c r="FX15" s="642"/>
      <c r="FY15" s="642"/>
      <c r="FZ15" s="642"/>
      <c r="GA15" s="642"/>
      <c r="GB15" s="642"/>
      <c r="GC15" s="642"/>
      <c r="GD15" s="642"/>
      <c r="GE15" s="642"/>
      <c r="GF15" s="642"/>
      <c r="GG15" s="642"/>
      <c r="GH15" s="642"/>
      <c r="GI15" s="642"/>
      <c r="GJ15" s="642"/>
      <c r="GK15" s="642"/>
      <c r="GL15" s="642"/>
      <c r="GM15" s="642"/>
      <c r="GN15" s="642"/>
      <c r="GO15" s="326"/>
      <c r="GP15" s="326"/>
      <c r="GQ15" s="326"/>
      <c r="GR15" s="326"/>
      <c r="GS15" s="326"/>
      <c r="GT15" s="326"/>
      <c r="GU15" s="326"/>
      <c r="GV15" s="326"/>
      <c r="GW15" s="326"/>
      <c r="GX15" s="326"/>
      <c r="GY15" s="326"/>
      <c r="GZ15" s="95"/>
      <c r="HA15" s="95"/>
      <c r="HB15" s="95"/>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113" customFormat="1" ht="13.5" customHeight="1" x14ac:dyDescent="0.15">
      <c r="A16" s="77"/>
      <c r="B16" s="324"/>
      <c r="C16" s="324"/>
      <c r="D16" s="324"/>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27"/>
      <c r="CL16" s="327"/>
      <c r="CM16" s="328"/>
      <c r="CN16" s="328"/>
      <c r="CO16" s="328"/>
      <c r="CP16" s="328"/>
      <c r="CQ16" s="328"/>
      <c r="CR16" s="328"/>
      <c r="CS16" s="328"/>
      <c r="CT16" s="328"/>
      <c r="CU16" s="328"/>
      <c r="CV16" s="671" t="s">
        <v>451</v>
      </c>
      <c r="CW16" s="671"/>
      <c r="CX16" s="671"/>
      <c r="CY16" s="671"/>
      <c r="CZ16" s="671"/>
      <c r="DA16" s="671"/>
      <c r="DB16" s="671"/>
      <c r="DC16" s="671"/>
      <c r="DD16" s="671"/>
      <c r="DE16" s="671"/>
      <c r="DF16" s="671"/>
      <c r="DG16" s="671"/>
      <c r="DH16" s="671"/>
      <c r="DI16" s="671"/>
      <c r="DJ16" s="671"/>
      <c r="DK16" s="671"/>
      <c r="DL16" s="671"/>
      <c r="DM16" s="671"/>
      <c r="DN16" s="671"/>
      <c r="DO16" s="671"/>
      <c r="DP16" s="671"/>
      <c r="DQ16" s="671"/>
      <c r="DR16" s="671"/>
      <c r="DS16" s="671"/>
      <c r="DT16" s="671"/>
      <c r="DU16" s="671"/>
      <c r="DV16" s="671"/>
      <c r="DW16" s="671"/>
      <c r="DX16" s="671"/>
      <c r="DY16" s="671"/>
      <c r="DZ16" s="671"/>
      <c r="EA16" s="671"/>
      <c r="EB16" s="329"/>
      <c r="EC16" s="329"/>
      <c r="ED16" s="329"/>
      <c r="EE16" s="329"/>
      <c r="EF16" s="329"/>
      <c r="EG16" s="329"/>
      <c r="EH16" s="329"/>
      <c r="EI16" s="329"/>
      <c r="EJ16" s="329"/>
      <c r="EK16" s="329"/>
      <c r="EL16" s="329"/>
      <c r="EM16" s="329"/>
      <c r="EN16" s="329"/>
      <c r="EO16" s="329"/>
      <c r="EP16" s="329"/>
      <c r="EQ16" s="329"/>
      <c r="ER16" s="332"/>
      <c r="ES16" s="332"/>
      <c r="ET16" s="332"/>
      <c r="EU16" s="332"/>
      <c r="EV16" s="333"/>
      <c r="EW16" s="333"/>
      <c r="EX16" s="333"/>
      <c r="EY16" s="333"/>
      <c r="EZ16" s="333"/>
      <c r="FA16" s="333"/>
      <c r="FB16" s="333"/>
      <c r="FC16" s="333"/>
      <c r="FD16" s="333"/>
      <c r="FE16" s="333"/>
      <c r="FF16" s="333"/>
      <c r="FG16" s="333"/>
      <c r="FH16" s="333"/>
      <c r="FI16" s="333"/>
      <c r="FJ16" s="333"/>
      <c r="FK16" s="333"/>
      <c r="FL16" s="333"/>
      <c r="FM16" s="333"/>
      <c r="FN16" s="333"/>
      <c r="FO16" s="333"/>
      <c r="FP16" s="333"/>
      <c r="FQ16" s="333"/>
      <c r="FR16" s="333"/>
      <c r="FS16" s="333"/>
      <c r="FT16" s="333"/>
      <c r="FU16" s="333"/>
      <c r="FV16" s="333"/>
      <c r="FW16" s="333"/>
      <c r="FX16" s="333"/>
      <c r="FY16" s="333"/>
      <c r="FZ16" s="333"/>
      <c r="GA16" s="333"/>
      <c r="GB16" s="333"/>
      <c r="GC16" s="333"/>
      <c r="GD16" s="333"/>
      <c r="GE16" s="333"/>
      <c r="GF16" s="333"/>
      <c r="GG16" s="333"/>
      <c r="GH16" s="333"/>
      <c r="GI16" s="333"/>
      <c r="GJ16" s="333"/>
      <c r="GK16" s="333"/>
      <c r="GL16" s="333"/>
      <c r="GM16" s="333"/>
      <c r="GN16" s="333"/>
      <c r="GO16" s="333"/>
      <c r="GP16" s="333"/>
      <c r="GQ16" s="333"/>
      <c r="GR16" s="333"/>
      <c r="GS16" s="333"/>
      <c r="GT16" s="333"/>
      <c r="GU16" s="333"/>
      <c r="GV16" s="333"/>
      <c r="GW16" s="333"/>
      <c r="GX16" s="333"/>
      <c r="GY16" s="333"/>
      <c r="GZ16" s="87"/>
      <c r="HA16" s="87"/>
      <c r="HB16" s="8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113" customFormat="1" ht="13.5" customHeight="1" x14ac:dyDescent="0.15">
      <c r="A17" s="77"/>
      <c r="B17" s="324"/>
      <c r="C17" s="324"/>
      <c r="D17" s="334"/>
      <c r="E17" s="335" t="s">
        <v>449</v>
      </c>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27"/>
      <c r="AE17" s="327"/>
      <c r="AF17" s="327"/>
      <c r="AG17" s="327"/>
      <c r="AH17" s="327"/>
      <c r="AI17" s="327"/>
      <c r="AJ17" s="327"/>
      <c r="AK17" s="327"/>
      <c r="AL17" s="327"/>
      <c r="AM17" s="327"/>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2"/>
      <c r="ES17" s="332"/>
      <c r="ET17" s="332"/>
      <c r="EU17" s="332"/>
      <c r="EV17" s="333"/>
      <c r="EW17" s="333"/>
      <c r="EX17" s="333"/>
      <c r="EY17" s="333"/>
      <c r="EZ17" s="333"/>
      <c r="FA17" s="333"/>
      <c r="FB17" s="333"/>
      <c r="FC17" s="333"/>
      <c r="FD17" s="333"/>
      <c r="FE17" s="333"/>
      <c r="FF17" s="333"/>
      <c r="FG17" s="333"/>
      <c r="FH17" s="333"/>
      <c r="FI17" s="333"/>
      <c r="FJ17" s="333"/>
      <c r="FK17" s="333"/>
      <c r="FL17" s="333"/>
      <c r="FM17" s="333"/>
      <c r="FN17" s="333"/>
      <c r="FO17" s="333"/>
      <c r="FP17" s="333"/>
      <c r="FQ17" s="333"/>
      <c r="FR17" s="333"/>
      <c r="FS17" s="333"/>
      <c r="FT17" s="333"/>
      <c r="FU17" s="333"/>
      <c r="FV17" s="333"/>
      <c r="FW17" s="333"/>
      <c r="FX17" s="333"/>
      <c r="FY17" s="333"/>
      <c r="FZ17" s="333"/>
      <c r="GA17" s="333"/>
      <c r="GB17" s="333"/>
      <c r="GC17" s="333"/>
      <c r="GD17" s="333"/>
      <c r="GE17" s="333"/>
      <c r="GF17" s="333"/>
      <c r="GG17" s="333"/>
      <c r="GH17" s="333"/>
      <c r="GI17" s="333"/>
      <c r="GJ17" s="333"/>
      <c r="GK17" s="333"/>
      <c r="GL17" s="333"/>
      <c r="GM17" s="333"/>
      <c r="GN17" s="333"/>
      <c r="GO17" s="333"/>
      <c r="GP17" s="333"/>
      <c r="GQ17" s="333"/>
      <c r="GR17" s="333"/>
      <c r="GS17" s="333"/>
      <c r="GT17" s="333"/>
      <c r="GU17" s="333"/>
      <c r="GV17" s="333"/>
      <c r="GW17" s="333"/>
      <c r="GX17" s="333"/>
      <c r="GY17" s="333"/>
      <c r="GZ17" s="333"/>
      <c r="HA17" s="333"/>
      <c r="HB17" s="333"/>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ht="19.5" customHeight="1" x14ac:dyDescent="0.15">
      <c r="A18" s="565" t="s">
        <v>482</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11"/>
      <c r="CF18" s="11"/>
      <c r="CG18" s="11"/>
      <c r="CH18" s="11"/>
      <c r="CI18" s="11"/>
      <c r="CJ18" s="11"/>
      <c r="CK18" s="11"/>
      <c r="CL18" s="11"/>
      <c r="CM18" s="11"/>
      <c r="CN18" s="11"/>
      <c r="CO18" s="11"/>
      <c r="CP18" s="11"/>
      <c r="CQ18" s="11"/>
      <c r="CR18" s="11"/>
      <c r="CS18" s="11"/>
      <c r="CT18" s="11"/>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39"/>
      <c r="EW18" s="339"/>
      <c r="EX18" s="339"/>
      <c r="EY18" s="339"/>
      <c r="EZ18" s="339"/>
      <c r="FA18" s="339"/>
      <c r="FB18" s="678" t="s">
        <v>483</v>
      </c>
      <c r="FC18" s="678"/>
      <c r="FD18" s="678"/>
      <c r="FE18" s="678"/>
      <c r="FF18" s="678"/>
      <c r="FG18" s="678"/>
      <c r="FH18" s="678"/>
      <c r="FI18" s="678"/>
      <c r="FJ18" s="678"/>
      <c r="FK18" s="678"/>
      <c r="FL18" s="678"/>
      <c r="FM18" s="672"/>
      <c r="FN18" s="672"/>
      <c r="FO18" s="672"/>
      <c r="FP18" s="672"/>
      <c r="FQ18" s="672"/>
      <c r="FR18" s="672"/>
      <c r="FS18" s="672"/>
      <c r="FT18" s="672"/>
      <c r="FU18" s="659" t="s">
        <v>2</v>
      </c>
      <c r="FV18" s="659"/>
      <c r="FW18" s="659"/>
      <c r="FX18" s="659"/>
      <c r="FY18" s="659"/>
      <c r="FZ18" s="659"/>
      <c r="GA18" s="672"/>
      <c r="GB18" s="672"/>
      <c r="GC18" s="672"/>
      <c r="GD18" s="672"/>
      <c r="GE18" s="672"/>
      <c r="GF18" s="672"/>
      <c r="GG18" s="672"/>
      <c r="GH18" s="672"/>
      <c r="GI18" s="659" t="s">
        <v>3</v>
      </c>
      <c r="GJ18" s="659"/>
      <c r="GK18" s="659"/>
      <c r="GL18" s="659"/>
      <c r="GM18" s="659"/>
      <c r="GN18" s="659"/>
      <c r="GO18" s="672"/>
      <c r="GP18" s="672"/>
      <c r="GQ18" s="672"/>
      <c r="GR18" s="672"/>
      <c r="GS18" s="672"/>
      <c r="GT18" s="672"/>
      <c r="GU18" s="672"/>
      <c r="GV18" s="672"/>
      <c r="GW18" s="659" t="s">
        <v>4</v>
      </c>
      <c r="GX18" s="659"/>
      <c r="GY18" s="659"/>
      <c r="GZ18" s="659"/>
      <c r="HA18" s="659"/>
      <c r="HB18" s="659"/>
      <c r="HC18" s="80"/>
      <c r="HD18" s="80"/>
      <c r="HE18" s="80"/>
      <c r="HF18" s="80"/>
      <c r="HG18" s="80"/>
      <c r="HH18" s="80"/>
    </row>
    <row r="19" spans="1:256" ht="15.75" customHeight="1" x14ac:dyDescent="0.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668" t="str">
        <f>IF(会社名等!D19="","",会社名等!D19)</f>
        <v/>
      </c>
      <c r="CX19" s="668"/>
      <c r="CY19" s="668"/>
      <c r="CZ19" s="668"/>
      <c r="DA19" s="668"/>
      <c r="DB19" s="668"/>
      <c r="DC19" s="668"/>
      <c r="DD19" s="668"/>
      <c r="DE19" s="668"/>
      <c r="DF19" s="668"/>
      <c r="DG19" s="668"/>
      <c r="DH19" s="668"/>
      <c r="DI19" s="668"/>
      <c r="DJ19" s="668"/>
      <c r="DK19" s="668"/>
      <c r="DL19" s="668"/>
      <c r="DM19" s="668"/>
      <c r="DN19" s="668"/>
      <c r="DO19" s="668"/>
      <c r="DP19" s="668"/>
      <c r="DQ19" s="668"/>
      <c r="DR19" s="364"/>
      <c r="DS19" s="677" t="str">
        <f>IF(会社名等!E19="","",会社名等!E19)</f>
        <v/>
      </c>
      <c r="DT19" s="677"/>
      <c r="DU19" s="677"/>
      <c r="DV19" s="677"/>
      <c r="DW19" s="677"/>
      <c r="DX19" s="677"/>
      <c r="DY19" s="677"/>
      <c r="DZ19" s="677"/>
      <c r="EA19" s="677"/>
      <c r="EB19" s="677"/>
      <c r="EC19" s="677"/>
      <c r="ED19" s="677"/>
      <c r="EE19" s="677"/>
      <c r="EF19" s="677"/>
      <c r="EG19" s="677"/>
      <c r="EH19" s="677"/>
      <c r="EI19" s="677"/>
      <c r="EJ19" s="677"/>
      <c r="EK19" s="677"/>
      <c r="EL19" s="677"/>
      <c r="EM19" s="677"/>
      <c r="EN19" s="677"/>
      <c r="EO19" s="677"/>
      <c r="EP19" s="677"/>
      <c r="EQ19" s="677"/>
      <c r="ER19" s="677"/>
      <c r="ES19" s="677"/>
      <c r="ET19" s="677"/>
      <c r="EU19" s="677"/>
      <c r="EV19" s="677"/>
      <c r="EW19" s="677"/>
      <c r="EX19" s="677"/>
      <c r="EY19" s="677"/>
      <c r="EZ19" s="677"/>
      <c r="FA19" s="677"/>
      <c r="FB19" s="677"/>
      <c r="FC19" s="677"/>
      <c r="FD19" s="677"/>
      <c r="FE19" s="677"/>
      <c r="FF19" s="677"/>
      <c r="FG19" s="677"/>
      <c r="FH19" s="677"/>
      <c r="FI19" s="677"/>
      <c r="FJ19" s="677"/>
      <c r="FK19" s="677"/>
      <c r="FL19" s="677"/>
      <c r="FM19" s="677"/>
      <c r="FN19" s="677"/>
      <c r="FO19" s="677"/>
      <c r="FP19" s="677"/>
      <c r="FQ19" s="677"/>
      <c r="FR19" s="677"/>
      <c r="FS19" s="677"/>
      <c r="FT19" s="677"/>
      <c r="FU19" s="677"/>
      <c r="FV19" s="677"/>
      <c r="FW19" s="677"/>
      <c r="FX19" s="677"/>
      <c r="FY19" s="677"/>
      <c r="FZ19" s="677"/>
      <c r="GA19" s="677"/>
      <c r="GB19" s="677"/>
      <c r="GC19" s="677"/>
      <c r="GD19" s="677"/>
      <c r="GE19" s="677"/>
      <c r="GF19" s="677"/>
      <c r="GG19" s="677"/>
      <c r="GH19" s="677"/>
      <c r="GI19" s="677"/>
      <c r="GJ19" s="677"/>
      <c r="GK19" s="677"/>
      <c r="GL19" s="677"/>
      <c r="GM19" s="677"/>
      <c r="GN19" s="677"/>
      <c r="GO19" s="677"/>
      <c r="GP19" s="677"/>
      <c r="GQ19" s="677"/>
      <c r="GR19" s="677"/>
      <c r="GS19" s="677"/>
      <c r="GT19" s="677"/>
      <c r="GU19" s="677"/>
      <c r="GV19" s="677"/>
      <c r="GW19" s="677"/>
      <c r="GX19" s="677"/>
      <c r="GY19" s="677"/>
      <c r="GZ19" s="677"/>
      <c r="HA19" s="677"/>
      <c r="HB19" s="677"/>
    </row>
    <row r="20" spans="1:256" ht="15.75" customHeight="1"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668" t="str">
        <f>IF(会社名等!D20="","",会社名等!D20)</f>
        <v/>
      </c>
      <c r="CX20" s="668"/>
      <c r="CY20" s="668"/>
      <c r="CZ20" s="668"/>
      <c r="DA20" s="668"/>
      <c r="DB20" s="668"/>
      <c r="DC20" s="668"/>
      <c r="DD20" s="668"/>
      <c r="DE20" s="668"/>
      <c r="DF20" s="668"/>
      <c r="DG20" s="668"/>
      <c r="DH20" s="668"/>
      <c r="DI20" s="668"/>
      <c r="DJ20" s="668"/>
      <c r="DK20" s="668"/>
      <c r="DL20" s="668"/>
      <c r="DM20" s="668"/>
      <c r="DN20" s="668"/>
      <c r="DO20" s="668"/>
      <c r="DP20" s="668"/>
      <c r="DQ20" s="668"/>
      <c r="DR20" s="365"/>
      <c r="DS20" s="667" t="str">
        <f>IF(会社名等!E20="","",会社名等!E20)</f>
        <v/>
      </c>
      <c r="DT20" s="667"/>
      <c r="DU20" s="667"/>
      <c r="DV20" s="667"/>
      <c r="DW20" s="667"/>
      <c r="DX20" s="667"/>
      <c r="DY20" s="667"/>
      <c r="DZ20" s="667"/>
      <c r="EA20" s="667"/>
      <c r="EB20" s="667"/>
      <c r="EC20" s="667"/>
      <c r="ED20" s="667"/>
      <c r="EE20" s="667"/>
      <c r="EF20" s="667"/>
      <c r="EG20" s="667"/>
      <c r="EH20" s="667"/>
      <c r="EI20" s="667"/>
      <c r="EJ20" s="667"/>
      <c r="EK20" s="667"/>
      <c r="EL20" s="667"/>
      <c r="EM20" s="667"/>
      <c r="EN20" s="667"/>
      <c r="EO20" s="667"/>
      <c r="EP20" s="667"/>
      <c r="EQ20" s="667"/>
      <c r="ER20" s="667"/>
      <c r="ES20" s="667"/>
      <c r="ET20" s="667"/>
      <c r="EU20" s="667"/>
      <c r="EV20" s="667"/>
      <c r="EW20" s="667"/>
      <c r="EX20" s="667"/>
      <c r="EY20" s="667"/>
      <c r="EZ20" s="667"/>
      <c r="FA20" s="667"/>
      <c r="FB20" s="667"/>
      <c r="FC20" s="667"/>
      <c r="FD20" s="667"/>
      <c r="FE20" s="667"/>
      <c r="FF20" s="667"/>
      <c r="FG20" s="667"/>
      <c r="FH20" s="667"/>
      <c r="FI20" s="667"/>
      <c r="FJ20" s="667"/>
      <c r="FK20" s="667"/>
      <c r="FL20" s="667"/>
      <c r="FM20" s="667"/>
      <c r="FN20" s="667"/>
      <c r="FO20" s="667"/>
      <c r="FP20" s="667"/>
      <c r="FQ20" s="667"/>
      <c r="FR20" s="667"/>
      <c r="FS20" s="667"/>
      <c r="FT20" s="667"/>
      <c r="FU20" s="667"/>
      <c r="FV20" s="667"/>
      <c r="FW20" s="667"/>
      <c r="FX20" s="667"/>
      <c r="FY20" s="667"/>
      <c r="FZ20" s="667"/>
      <c r="GA20" s="667"/>
      <c r="GB20" s="667"/>
      <c r="GC20" s="667"/>
      <c r="GD20" s="667"/>
      <c r="GE20" s="667"/>
      <c r="GF20" s="667"/>
      <c r="GG20" s="667"/>
      <c r="GH20" s="667"/>
      <c r="GI20" s="667"/>
      <c r="GJ20" s="667"/>
      <c r="GK20" s="667"/>
      <c r="GL20" s="667"/>
      <c r="GM20" s="667"/>
      <c r="GN20" s="667"/>
      <c r="GO20" s="667"/>
      <c r="GP20" s="667"/>
      <c r="GQ20" s="667"/>
      <c r="GR20" s="667"/>
      <c r="GS20" s="667"/>
      <c r="GT20" s="667"/>
      <c r="GU20" s="667"/>
      <c r="GV20" s="667"/>
      <c r="GW20" s="667"/>
      <c r="GX20" s="667"/>
      <c r="GY20" s="667"/>
      <c r="GZ20" s="667"/>
      <c r="HA20" s="667"/>
      <c r="HB20" s="667"/>
    </row>
    <row r="21" spans="1:256" ht="15.75" customHeight="1"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668" t="str">
        <f>IF(会社名等!D21="","",会社名等!D21)</f>
        <v>届出者</v>
      </c>
      <c r="CX21" s="668"/>
      <c r="CY21" s="668"/>
      <c r="CZ21" s="668"/>
      <c r="DA21" s="668"/>
      <c r="DB21" s="668"/>
      <c r="DC21" s="668"/>
      <c r="DD21" s="668"/>
      <c r="DE21" s="668"/>
      <c r="DF21" s="668"/>
      <c r="DG21" s="668"/>
      <c r="DH21" s="668"/>
      <c r="DI21" s="668"/>
      <c r="DJ21" s="668"/>
      <c r="DK21" s="668"/>
      <c r="DL21" s="668"/>
      <c r="DM21" s="668"/>
      <c r="DN21" s="668"/>
      <c r="DO21" s="668"/>
      <c r="DP21" s="668"/>
      <c r="DQ21" s="668"/>
      <c r="DR21" s="365"/>
      <c r="DS21" s="667" t="str">
        <f>IF(会社名等!E21="","",会社名等!E21)</f>
        <v/>
      </c>
      <c r="DT21" s="667"/>
      <c r="DU21" s="667"/>
      <c r="DV21" s="667"/>
      <c r="DW21" s="667"/>
      <c r="DX21" s="667"/>
      <c r="DY21" s="667"/>
      <c r="DZ21" s="667"/>
      <c r="EA21" s="667"/>
      <c r="EB21" s="667"/>
      <c r="EC21" s="667"/>
      <c r="ED21" s="667"/>
      <c r="EE21" s="667"/>
      <c r="EF21" s="667"/>
      <c r="EG21" s="667"/>
      <c r="EH21" s="667"/>
      <c r="EI21" s="667"/>
      <c r="EJ21" s="667"/>
      <c r="EK21" s="667"/>
      <c r="EL21" s="667"/>
      <c r="EM21" s="667"/>
      <c r="EN21" s="667"/>
      <c r="EO21" s="667"/>
      <c r="EP21" s="667"/>
      <c r="EQ21" s="667"/>
      <c r="ER21" s="667"/>
      <c r="ES21" s="667"/>
      <c r="ET21" s="667"/>
      <c r="EU21" s="667"/>
      <c r="EV21" s="667"/>
      <c r="EW21" s="667"/>
      <c r="EX21" s="667"/>
      <c r="EY21" s="667"/>
      <c r="EZ21" s="667"/>
      <c r="FA21" s="667"/>
      <c r="FB21" s="667"/>
      <c r="FC21" s="667"/>
      <c r="FD21" s="667"/>
      <c r="FE21" s="667"/>
      <c r="FF21" s="667"/>
      <c r="FG21" s="667"/>
      <c r="FH21" s="667"/>
      <c r="FI21" s="667"/>
      <c r="FJ21" s="667"/>
      <c r="FK21" s="667"/>
      <c r="FL21" s="667"/>
      <c r="FM21" s="667"/>
      <c r="FN21" s="667"/>
      <c r="FO21" s="667"/>
      <c r="FP21" s="667"/>
      <c r="FQ21" s="667"/>
      <c r="FR21" s="667"/>
      <c r="FS21" s="667"/>
      <c r="FT21" s="667"/>
      <c r="FU21" s="667"/>
      <c r="FV21" s="667"/>
      <c r="FW21" s="667"/>
      <c r="FX21" s="667"/>
      <c r="FY21" s="667"/>
      <c r="FZ21" s="667"/>
      <c r="GA21" s="667"/>
      <c r="GB21" s="667"/>
      <c r="GC21" s="667"/>
      <c r="GD21" s="667"/>
      <c r="GE21" s="667"/>
      <c r="GF21" s="667"/>
      <c r="GG21" s="667"/>
      <c r="GH21" s="667"/>
      <c r="GI21" s="667"/>
      <c r="GJ21" s="667"/>
      <c r="GK21" s="667"/>
      <c r="GL21" s="667"/>
      <c r="GM21" s="667"/>
      <c r="GN21" s="667"/>
      <c r="GO21" s="667"/>
      <c r="GP21" s="667"/>
      <c r="GQ21" s="667"/>
      <c r="GR21" s="667"/>
      <c r="GS21" s="667"/>
      <c r="GT21" s="667"/>
      <c r="GU21" s="667"/>
      <c r="GV21" s="667"/>
      <c r="GW21" s="667"/>
      <c r="GX21" s="667"/>
      <c r="GY21" s="667"/>
      <c r="GZ21" s="667"/>
      <c r="HA21" s="667"/>
      <c r="HB21" s="667"/>
    </row>
    <row r="22" spans="1:256" ht="15.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668" t="str">
        <f>IF(会社名等!D22="","",会社名等!D22)</f>
        <v/>
      </c>
      <c r="CX22" s="668"/>
      <c r="CY22" s="668"/>
      <c r="CZ22" s="668"/>
      <c r="DA22" s="668"/>
      <c r="DB22" s="668"/>
      <c r="DC22" s="668"/>
      <c r="DD22" s="668"/>
      <c r="DE22" s="668"/>
      <c r="DF22" s="668"/>
      <c r="DG22" s="668"/>
      <c r="DH22" s="668"/>
      <c r="DI22" s="668"/>
      <c r="DJ22" s="668"/>
      <c r="DK22" s="668"/>
      <c r="DL22" s="668"/>
      <c r="DM22" s="668"/>
      <c r="DN22" s="668"/>
      <c r="DO22" s="668"/>
      <c r="DP22" s="668"/>
      <c r="DQ22" s="668"/>
      <c r="DR22" s="365"/>
      <c r="DS22" s="667" t="str">
        <f>IF(会社名等!E22="","",会社名等!E22)</f>
        <v/>
      </c>
      <c r="DT22" s="667"/>
      <c r="DU22" s="667"/>
      <c r="DV22" s="667"/>
      <c r="DW22" s="667"/>
      <c r="DX22" s="667"/>
      <c r="DY22" s="667"/>
      <c r="DZ22" s="667"/>
      <c r="EA22" s="667"/>
      <c r="EB22" s="667"/>
      <c r="EC22" s="667"/>
      <c r="ED22" s="667"/>
      <c r="EE22" s="667"/>
      <c r="EF22" s="667"/>
      <c r="EG22" s="667"/>
      <c r="EH22" s="667"/>
      <c r="EI22" s="667"/>
      <c r="EJ22" s="667"/>
      <c r="EK22" s="667"/>
      <c r="EL22" s="667"/>
      <c r="EM22" s="667"/>
      <c r="EN22" s="667"/>
      <c r="EO22" s="667"/>
      <c r="EP22" s="667"/>
      <c r="EQ22" s="667"/>
      <c r="ER22" s="667"/>
      <c r="ES22" s="667"/>
      <c r="ET22" s="667"/>
      <c r="EU22" s="667"/>
      <c r="EV22" s="667"/>
      <c r="EW22" s="667"/>
      <c r="EX22" s="667"/>
      <c r="EY22" s="667"/>
      <c r="EZ22" s="667"/>
      <c r="FA22" s="667"/>
      <c r="FB22" s="667"/>
      <c r="FC22" s="667"/>
      <c r="FD22" s="667"/>
      <c r="FE22" s="667"/>
      <c r="FF22" s="667"/>
      <c r="FG22" s="667"/>
      <c r="FH22" s="667"/>
      <c r="FI22" s="667"/>
      <c r="FJ22" s="667"/>
      <c r="FK22" s="667"/>
      <c r="FL22" s="667"/>
      <c r="FM22" s="667"/>
      <c r="FN22" s="667"/>
      <c r="FO22" s="667"/>
      <c r="FP22" s="667"/>
      <c r="FQ22" s="667"/>
      <c r="FR22" s="667"/>
      <c r="FS22" s="667"/>
      <c r="FT22" s="667"/>
      <c r="FU22" s="667"/>
      <c r="FV22" s="667"/>
      <c r="FW22" s="667"/>
      <c r="FX22" s="667"/>
      <c r="FY22" s="667"/>
      <c r="FZ22" s="667"/>
      <c r="GA22" s="667"/>
      <c r="GB22" s="667"/>
      <c r="GC22" s="667"/>
      <c r="GD22" s="667"/>
      <c r="GE22" s="667"/>
      <c r="GF22" s="667"/>
      <c r="GG22" s="667"/>
      <c r="GH22" s="667"/>
      <c r="GI22" s="667"/>
      <c r="GJ22" s="667"/>
      <c r="GK22" s="667"/>
      <c r="GL22" s="667"/>
      <c r="GM22" s="667"/>
      <c r="GN22" s="667"/>
      <c r="GO22" s="667"/>
      <c r="GP22" s="667"/>
      <c r="GQ22" s="667"/>
      <c r="GR22" s="667"/>
      <c r="GS22" s="667"/>
      <c r="GT22" s="667"/>
      <c r="GU22" s="667"/>
      <c r="GV22" s="667"/>
      <c r="GW22" s="667"/>
      <c r="GX22" s="667"/>
      <c r="GY22" s="667"/>
      <c r="GZ22" s="667"/>
      <c r="HA22" s="667"/>
      <c r="HB22" s="667"/>
    </row>
    <row r="23" spans="1:256" ht="15.75" customHeight="1" x14ac:dyDescent="0.15">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7"/>
      <c r="BK23" s="7"/>
      <c r="BL23" s="7"/>
      <c r="BM23" s="7"/>
      <c r="BN23" s="7"/>
      <c r="BO23" s="7"/>
      <c r="BP23" s="7"/>
      <c r="BQ23" s="7"/>
      <c r="BR23" s="7"/>
      <c r="BS23" s="7"/>
      <c r="BT23" s="7"/>
      <c r="BU23" s="7"/>
      <c r="BV23" s="7"/>
      <c r="BW23" s="7"/>
      <c r="BX23" s="7"/>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668" t="str">
        <f>IF(会社名等!D23="","",会社名等!D23)</f>
        <v/>
      </c>
      <c r="CX23" s="668"/>
      <c r="CY23" s="668"/>
      <c r="CZ23" s="668"/>
      <c r="DA23" s="668"/>
      <c r="DB23" s="668"/>
      <c r="DC23" s="668"/>
      <c r="DD23" s="668"/>
      <c r="DE23" s="668"/>
      <c r="DF23" s="668"/>
      <c r="DG23" s="668"/>
      <c r="DH23" s="668"/>
      <c r="DI23" s="668"/>
      <c r="DJ23" s="668"/>
      <c r="DK23" s="668"/>
      <c r="DL23" s="668"/>
      <c r="DM23" s="668"/>
      <c r="DN23" s="668"/>
      <c r="DO23" s="668"/>
      <c r="DP23" s="668"/>
      <c r="DQ23" s="668"/>
      <c r="DR23" s="365"/>
      <c r="DS23" s="667" t="str">
        <f>IF(会社名等!E23="","",会社名等!E23)</f>
        <v/>
      </c>
      <c r="DT23" s="667"/>
      <c r="DU23" s="667"/>
      <c r="DV23" s="667"/>
      <c r="DW23" s="667"/>
      <c r="DX23" s="667"/>
      <c r="DY23" s="667"/>
      <c r="DZ23" s="667"/>
      <c r="EA23" s="667"/>
      <c r="EB23" s="667"/>
      <c r="EC23" s="667"/>
      <c r="ED23" s="667"/>
      <c r="EE23" s="667"/>
      <c r="EF23" s="667"/>
      <c r="EG23" s="667"/>
      <c r="EH23" s="667"/>
      <c r="EI23" s="667"/>
      <c r="EJ23" s="667"/>
      <c r="EK23" s="667"/>
      <c r="EL23" s="667"/>
      <c r="EM23" s="667"/>
      <c r="EN23" s="667"/>
      <c r="EO23" s="667"/>
      <c r="EP23" s="667"/>
      <c r="EQ23" s="667"/>
      <c r="ER23" s="667"/>
      <c r="ES23" s="667"/>
      <c r="ET23" s="667"/>
      <c r="EU23" s="667"/>
      <c r="EV23" s="667"/>
      <c r="EW23" s="667"/>
      <c r="EX23" s="667"/>
      <c r="EY23" s="667"/>
      <c r="EZ23" s="667"/>
      <c r="FA23" s="667"/>
      <c r="FB23" s="667"/>
      <c r="FC23" s="667"/>
      <c r="FD23" s="667"/>
      <c r="FE23" s="667"/>
      <c r="FF23" s="667"/>
      <c r="FG23" s="667"/>
      <c r="FH23" s="667"/>
      <c r="FI23" s="667"/>
      <c r="FJ23" s="667"/>
      <c r="FK23" s="667"/>
      <c r="FL23" s="667"/>
      <c r="FM23" s="667"/>
      <c r="FN23" s="667"/>
      <c r="FO23" s="667"/>
      <c r="FP23" s="667"/>
      <c r="FQ23" s="667"/>
      <c r="FR23" s="667"/>
      <c r="FS23" s="667"/>
      <c r="FT23" s="667"/>
      <c r="FU23" s="667"/>
      <c r="FV23" s="667"/>
      <c r="FW23" s="667"/>
      <c r="FX23" s="667"/>
      <c r="FY23" s="667"/>
      <c r="FZ23" s="667"/>
      <c r="GA23" s="667"/>
      <c r="GB23" s="667"/>
      <c r="GC23" s="667"/>
      <c r="GD23" s="667"/>
      <c r="GE23" s="667"/>
      <c r="GF23" s="667"/>
      <c r="GG23" s="667"/>
      <c r="GH23" s="667"/>
      <c r="GI23" s="667"/>
      <c r="GJ23" s="667"/>
      <c r="GK23" s="667"/>
      <c r="GL23" s="667"/>
      <c r="GM23" s="667"/>
      <c r="GN23" s="667"/>
      <c r="GO23" s="667"/>
      <c r="GP23" s="667"/>
      <c r="GQ23" s="667"/>
      <c r="GR23" s="667"/>
      <c r="GS23" s="667"/>
      <c r="GT23" s="667"/>
      <c r="GU23" s="667"/>
      <c r="GV23" s="667"/>
      <c r="GW23" s="667"/>
      <c r="GX23" s="667"/>
      <c r="GY23" s="667"/>
      <c r="GZ23" s="667"/>
      <c r="HA23" s="667"/>
      <c r="HB23" s="667"/>
    </row>
    <row r="24" spans="1:256" ht="15.75" customHeight="1" x14ac:dyDescent="0.15">
      <c r="B24" s="709" t="str">
        <f>会社名等!D6</f>
        <v>○○局長</v>
      </c>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353"/>
      <c r="AG24" s="353"/>
      <c r="AH24" s="353"/>
      <c r="AI24" s="353"/>
      <c r="AJ24" s="366"/>
      <c r="AK24" s="366"/>
      <c r="AL24" s="366"/>
      <c r="AM24" s="366"/>
      <c r="AN24" s="366"/>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12"/>
      <c r="BK24" s="12"/>
      <c r="BL24" s="12"/>
      <c r="BM24" s="12"/>
      <c r="BN24" s="12"/>
      <c r="BO24" s="12"/>
      <c r="BP24" s="12"/>
      <c r="BQ24" s="12"/>
      <c r="BR24" s="12"/>
      <c r="BS24" s="12"/>
      <c r="BT24" s="12"/>
      <c r="BU24" s="12"/>
      <c r="BV24" s="12"/>
      <c r="BW24" s="12"/>
      <c r="BX24" s="12"/>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668" t="str">
        <f>IF(会社名等!D24="","",会社名等!D24)</f>
        <v>代理人</v>
      </c>
      <c r="CX24" s="668"/>
      <c r="CY24" s="668"/>
      <c r="CZ24" s="668"/>
      <c r="DA24" s="668"/>
      <c r="DB24" s="668"/>
      <c r="DC24" s="668"/>
      <c r="DD24" s="668"/>
      <c r="DE24" s="668"/>
      <c r="DF24" s="668"/>
      <c r="DG24" s="668"/>
      <c r="DH24" s="668"/>
      <c r="DI24" s="668"/>
      <c r="DJ24" s="668"/>
      <c r="DK24" s="668"/>
      <c r="DL24" s="668"/>
      <c r="DM24" s="668"/>
      <c r="DN24" s="668"/>
      <c r="DO24" s="668"/>
      <c r="DP24" s="668"/>
      <c r="DQ24" s="668"/>
      <c r="DR24" s="365"/>
      <c r="DS24" s="667" t="str">
        <f>IF(会社名等!E24="","",会社名等!E24)</f>
        <v/>
      </c>
      <c r="DT24" s="667"/>
      <c r="DU24" s="667"/>
      <c r="DV24" s="667"/>
      <c r="DW24" s="667"/>
      <c r="DX24" s="667"/>
      <c r="DY24" s="667"/>
      <c r="DZ24" s="667"/>
      <c r="EA24" s="667"/>
      <c r="EB24" s="667"/>
      <c r="EC24" s="667"/>
      <c r="ED24" s="667"/>
      <c r="EE24" s="667"/>
      <c r="EF24" s="667"/>
      <c r="EG24" s="667"/>
      <c r="EH24" s="667"/>
      <c r="EI24" s="667"/>
      <c r="EJ24" s="667"/>
      <c r="EK24" s="667"/>
      <c r="EL24" s="667"/>
      <c r="EM24" s="667"/>
      <c r="EN24" s="667"/>
      <c r="EO24" s="667"/>
      <c r="EP24" s="667"/>
      <c r="EQ24" s="667"/>
      <c r="ER24" s="667"/>
      <c r="ES24" s="667"/>
      <c r="ET24" s="667"/>
      <c r="EU24" s="667"/>
      <c r="EV24" s="667"/>
      <c r="EW24" s="667"/>
      <c r="EX24" s="667"/>
      <c r="EY24" s="667"/>
      <c r="EZ24" s="667"/>
      <c r="FA24" s="667"/>
      <c r="FB24" s="667"/>
      <c r="FC24" s="667"/>
      <c r="FD24" s="667"/>
      <c r="FE24" s="667"/>
      <c r="FF24" s="667"/>
      <c r="FG24" s="667"/>
      <c r="FH24" s="667"/>
      <c r="FI24" s="667"/>
      <c r="FJ24" s="667"/>
      <c r="FK24" s="667"/>
      <c r="FL24" s="667"/>
      <c r="FM24" s="667"/>
      <c r="FN24" s="667"/>
      <c r="FO24" s="667"/>
      <c r="FP24" s="667"/>
      <c r="FQ24" s="667"/>
      <c r="FR24" s="667"/>
      <c r="FS24" s="667"/>
      <c r="FT24" s="667"/>
      <c r="FU24" s="667"/>
      <c r="FV24" s="667"/>
      <c r="FW24" s="667"/>
      <c r="FX24" s="667"/>
      <c r="FY24" s="667"/>
      <c r="FZ24" s="667"/>
      <c r="GA24" s="667"/>
      <c r="GB24" s="667"/>
      <c r="GC24" s="667"/>
      <c r="GD24" s="667"/>
      <c r="GE24" s="667"/>
      <c r="GF24" s="667"/>
      <c r="GG24" s="667"/>
      <c r="GH24" s="667"/>
      <c r="GI24" s="667"/>
      <c r="GJ24" s="667"/>
      <c r="GK24" s="667"/>
      <c r="GL24" s="667"/>
      <c r="GM24" s="667"/>
      <c r="GN24" s="667"/>
      <c r="GO24" s="667"/>
      <c r="GP24" s="667"/>
      <c r="GQ24" s="667"/>
      <c r="GR24" s="667"/>
      <c r="GS24" s="667"/>
      <c r="GT24" s="667"/>
      <c r="GU24" s="667"/>
      <c r="GV24" s="667"/>
      <c r="GW24" s="667"/>
      <c r="GX24" s="667"/>
      <c r="GY24" s="667"/>
      <c r="GZ24" s="667"/>
      <c r="HA24" s="667"/>
      <c r="HB24" s="667"/>
    </row>
    <row r="25" spans="1:256" ht="15.75" customHeight="1" x14ac:dyDescent="0.15">
      <c r="B25" s="710" t="str">
        <f>会社名等!D7</f>
        <v>○○知事</v>
      </c>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343"/>
      <c r="AG25" s="343"/>
      <c r="AH25" s="675" t="s">
        <v>328</v>
      </c>
      <c r="AI25" s="675"/>
      <c r="AJ25" s="675"/>
      <c r="AK25" s="675"/>
      <c r="AL25" s="675"/>
      <c r="AM25" s="675"/>
      <c r="AN25" s="675"/>
      <c r="AO25" s="675"/>
      <c r="AP25" s="675"/>
      <c r="AQ25" s="363"/>
      <c r="AR25" s="363"/>
      <c r="AS25" s="343"/>
      <c r="AT25" s="343"/>
      <c r="AU25" s="343"/>
      <c r="AV25" s="343"/>
      <c r="AW25" s="343"/>
      <c r="AX25" s="343"/>
      <c r="AY25" s="343"/>
      <c r="AZ25" s="343"/>
      <c r="BA25" s="343"/>
      <c r="BB25" s="363"/>
      <c r="BC25" s="363"/>
      <c r="BD25" s="363"/>
      <c r="BE25" s="363"/>
      <c r="BF25" s="363"/>
      <c r="BG25" s="363"/>
      <c r="BH25" s="363"/>
      <c r="BI25" s="363"/>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7"/>
      <c r="CQ25" s="7"/>
      <c r="CR25" s="7"/>
      <c r="CS25" s="7"/>
      <c r="CT25" s="7"/>
      <c r="CU25" s="7"/>
      <c r="CV25" s="7"/>
      <c r="CW25" s="668" t="str">
        <f>IF(会社名等!D25="","",会社名等!D25)</f>
        <v/>
      </c>
      <c r="CX25" s="668"/>
      <c r="CY25" s="668"/>
      <c r="CZ25" s="668"/>
      <c r="DA25" s="668"/>
      <c r="DB25" s="668"/>
      <c r="DC25" s="668"/>
      <c r="DD25" s="668"/>
      <c r="DE25" s="668"/>
      <c r="DF25" s="668"/>
      <c r="DG25" s="668"/>
      <c r="DH25" s="668"/>
      <c r="DI25" s="668"/>
      <c r="DJ25" s="668"/>
      <c r="DK25" s="668"/>
      <c r="DL25" s="668"/>
      <c r="DM25" s="668"/>
      <c r="DN25" s="668"/>
      <c r="DO25" s="668"/>
      <c r="DP25" s="668"/>
      <c r="DQ25" s="668"/>
      <c r="DR25" s="355"/>
      <c r="DS25" s="670" t="str">
        <f>IF(会社名等!E25="","",会社名等!E25)</f>
        <v/>
      </c>
      <c r="DT25" s="670"/>
      <c r="DU25" s="670"/>
      <c r="DV25" s="670"/>
      <c r="DW25" s="670"/>
      <c r="DX25" s="670"/>
      <c r="DY25" s="670"/>
      <c r="DZ25" s="670"/>
      <c r="EA25" s="670"/>
      <c r="EB25" s="670"/>
      <c r="EC25" s="670"/>
      <c r="ED25" s="670"/>
      <c r="EE25" s="670"/>
      <c r="EF25" s="670"/>
      <c r="EG25" s="670"/>
      <c r="EH25" s="670"/>
      <c r="EI25" s="670"/>
      <c r="EJ25" s="670"/>
      <c r="EK25" s="670"/>
      <c r="EL25" s="670"/>
      <c r="EM25" s="670"/>
      <c r="EN25" s="670"/>
      <c r="EO25" s="670"/>
      <c r="EP25" s="670"/>
      <c r="EQ25" s="670"/>
      <c r="ER25" s="670"/>
      <c r="ES25" s="670"/>
      <c r="ET25" s="670"/>
      <c r="EU25" s="670"/>
      <c r="EV25" s="670"/>
      <c r="EW25" s="670"/>
      <c r="EX25" s="670"/>
      <c r="EY25" s="670"/>
      <c r="EZ25" s="670"/>
      <c r="FA25" s="670"/>
      <c r="FB25" s="670"/>
      <c r="FC25" s="670"/>
      <c r="FD25" s="670"/>
      <c r="FE25" s="670"/>
      <c r="FF25" s="670"/>
      <c r="FG25" s="670"/>
      <c r="FH25" s="670"/>
      <c r="FI25" s="670"/>
      <c r="FJ25" s="670"/>
      <c r="FK25" s="670"/>
      <c r="FL25" s="670"/>
      <c r="FM25" s="670"/>
      <c r="FN25" s="670"/>
      <c r="FO25" s="670"/>
      <c r="FP25" s="670"/>
      <c r="FQ25" s="670"/>
      <c r="FR25" s="670"/>
      <c r="FS25" s="670"/>
      <c r="FT25" s="670"/>
      <c r="FU25" s="670"/>
      <c r="FV25" s="670"/>
      <c r="FW25" s="670"/>
      <c r="FX25" s="670"/>
      <c r="FY25" s="670"/>
      <c r="FZ25" s="670"/>
      <c r="GA25" s="670"/>
      <c r="GB25" s="670"/>
      <c r="GC25" s="670"/>
      <c r="GD25" s="670"/>
      <c r="GE25" s="670"/>
      <c r="GF25" s="670"/>
      <c r="GG25" s="670"/>
      <c r="GH25" s="670"/>
      <c r="GI25" s="670"/>
      <c r="GJ25" s="670"/>
      <c r="GK25" s="670"/>
      <c r="GL25" s="670"/>
      <c r="GM25" s="670"/>
      <c r="GN25" s="670"/>
      <c r="GO25" s="670"/>
      <c r="GP25" s="670"/>
      <c r="GQ25" s="670"/>
      <c r="GR25" s="670"/>
      <c r="GS25" s="670"/>
      <c r="GT25" s="670"/>
      <c r="GU25" s="670"/>
      <c r="GV25" s="670"/>
      <c r="GW25" s="670"/>
      <c r="GX25" s="670"/>
      <c r="GY25" s="670"/>
      <c r="GZ25" s="670"/>
      <c r="HA25" s="670"/>
      <c r="HB25" s="670"/>
    </row>
    <row r="26" spans="1:256" s="4" customFormat="1" ht="12.75" customHeight="1"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718" t="s">
        <v>153</v>
      </c>
      <c r="AX26" s="718"/>
      <c r="AY26" s="718"/>
      <c r="AZ26" s="718"/>
      <c r="BA26" s="718"/>
      <c r="BB26" s="718"/>
      <c r="BC26" s="718"/>
      <c r="BD26" s="718"/>
      <c r="BE26" s="718"/>
      <c r="BF26" s="660" t="s">
        <v>377</v>
      </c>
      <c r="BG26" s="660"/>
      <c r="BH26" s="660"/>
      <c r="BI26" s="660"/>
      <c r="BJ26" s="660"/>
      <c r="BK26" s="660"/>
      <c r="BL26" s="660"/>
      <c r="BM26" s="660"/>
      <c r="BN26" s="660"/>
      <c r="BO26" s="660"/>
      <c r="BP26" s="660"/>
      <c r="BQ26" s="660"/>
      <c r="BR26" s="660"/>
      <c r="BS26" s="660"/>
      <c r="BT26" s="660"/>
      <c r="BU26" s="14"/>
      <c r="BV26" s="14"/>
      <c r="BW26" s="14"/>
      <c r="BX26" s="14"/>
      <c r="BY26" s="14"/>
      <c r="BZ26" s="14"/>
      <c r="CA26" s="14"/>
      <c r="CB26" s="14"/>
      <c r="CC26" s="14"/>
      <c r="CD26" s="14"/>
      <c r="CE26" s="14"/>
      <c r="CF26" s="14"/>
      <c r="CG26" s="14"/>
      <c r="CH26" s="14"/>
      <c r="CI26" s="14"/>
      <c r="CJ26" s="15"/>
      <c r="CK26" s="15"/>
      <c r="CL26" s="15"/>
      <c r="CM26" s="15"/>
      <c r="CN26" s="15"/>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row>
    <row r="27" spans="1:256" s="4" customFormat="1" ht="12.75" customHeight="1" x14ac:dyDescent="0.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718" t="s">
        <v>26</v>
      </c>
      <c r="AM27" s="718"/>
      <c r="AN27" s="718"/>
      <c r="AO27" s="718"/>
      <c r="AP27" s="718"/>
      <c r="AQ27" s="718"/>
      <c r="AR27" s="718" t="s">
        <v>27</v>
      </c>
      <c r="AS27" s="718"/>
      <c r="AT27" s="718"/>
      <c r="AU27" s="718"/>
      <c r="AV27" s="718"/>
      <c r="AW27" s="719" t="s">
        <v>154</v>
      </c>
      <c r="AX27" s="719"/>
      <c r="AY27" s="719"/>
      <c r="AZ27" s="719"/>
      <c r="BA27" s="719"/>
      <c r="BB27" s="719"/>
      <c r="BC27" s="719"/>
      <c r="BD27" s="719"/>
      <c r="BE27" s="719"/>
      <c r="BF27" s="660"/>
      <c r="BG27" s="660"/>
      <c r="BH27" s="660"/>
      <c r="BI27" s="660"/>
      <c r="BJ27" s="660"/>
      <c r="BK27" s="660"/>
      <c r="BL27" s="660"/>
      <c r="BM27" s="660"/>
      <c r="BN27" s="660"/>
      <c r="BO27" s="660"/>
      <c r="BP27" s="660"/>
      <c r="BQ27" s="660"/>
      <c r="BR27" s="660"/>
      <c r="BS27" s="660"/>
      <c r="BT27" s="660"/>
      <c r="BU27" s="14"/>
      <c r="BV27" s="14"/>
      <c r="BW27" s="14"/>
      <c r="BX27" s="14"/>
      <c r="BY27" s="14"/>
      <c r="BZ27" s="14"/>
      <c r="CA27" s="14"/>
      <c r="CB27" s="14"/>
      <c r="CC27" s="14"/>
      <c r="CD27" s="13"/>
      <c r="CE27" s="13"/>
      <c r="CF27" s="13"/>
      <c r="CG27" s="13"/>
      <c r="CH27" s="13"/>
      <c r="CI27" s="13"/>
      <c r="CJ27" s="15"/>
      <c r="CK27" s="15"/>
      <c r="CL27" s="15"/>
      <c r="CM27" s="15"/>
      <c r="CN27" s="15"/>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4"/>
      <c r="ER27" s="14"/>
      <c r="ES27" s="14"/>
      <c r="ET27" s="14"/>
      <c r="EU27" s="14"/>
      <c r="EV27" s="14"/>
      <c r="EW27" s="14"/>
      <c r="EX27" s="14"/>
      <c r="EY27" s="14"/>
      <c r="EZ27" s="14"/>
      <c r="FA27" s="14"/>
      <c r="FB27" s="14"/>
      <c r="FC27" s="14"/>
      <c r="FD27" s="14"/>
      <c r="FE27" s="14"/>
      <c r="FF27" s="14"/>
      <c r="FG27" s="13"/>
      <c r="FH27" s="13"/>
      <c r="FI27" s="13"/>
      <c r="FJ27" s="717" t="s">
        <v>28</v>
      </c>
      <c r="FK27" s="717"/>
      <c r="FL27" s="717"/>
      <c r="FM27" s="717"/>
      <c r="FN27" s="717"/>
      <c r="FO27" s="717"/>
      <c r="FP27" s="717"/>
      <c r="FQ27" s="717"/>
      <c r="FR27" s="717"/>
      <c r="FS27" s="717"/>
      <c r="FT27" s="717"/>
      <c r="FU27" s="717"/>
      <c r="FV27" s="717"/>
      <c r="FW27" s="717"/>
      <c r="FX27" s="717"/>
      <c r="FY27" s="717"/>
      <c r="FZ27" s="717"/>
      <c r="GA27" s="717"/>
      <c r="GB27" s="717"/>
      <c r="GC27" s="717"/>
      <c r="GD27" s="717"/>
      <c r="GE27" s="717"/>
      <c r="GF27" s="717"/>
      <c r="GG27" s="717"/>
      <c r="GH27" s="14"/>
      <c r="GI27" s="14"/>
      <c r="GJ27" s="14"/>
      <c r="GK27" s="14"/>
      <c r="GL27" s="14"/>
      <c r="GM27" s="14"/>
      <c r="GN27" s="14"/>
      <c r="GO27" s="14"/>
      <c r="GP27" s="14"/>
      <c r="GQ27" s="14"/>
      <c r="GR27" s="14"/>
      <c r="GS27" s="14"/>
      <c r="GT27" s="14"/>
      <c r="GU27" s="14"/>
      <c r="GV27" s="14"/>
      <c r="GW27" s="14"/>
      <c r="GX27" s="14"/>
      <c r="GY27" s="14"/>
      <c r="GZ27" s="14"/>
      <c r="HA27" s="14"/>
      <c r="HB27" s="14"/>
    </row>
    <row r="28" spans="1:256" s="18" customFormat="1" ht="9" customHeight="1" x14ac:dyDescent="0.1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7"/>
      <c r="AP28" s="87"/>
      <c r="AQ28" s="87"/>
      <c r="AR28" s="87"/>
      <c r="AS28" s="87"/>
      <c r="AT28" s="87"/>
      <c r="AU28" s="87"/>
      <c r="AV28" s="86"/>
      <c r="AW28" s="86"/>
      <c r="AX28" s="86"/>
      <c r="AY28" s="673">
        <v>3</v>
      </c>
      <c r="AZ28" s="673"/>
      <c r="BA28" s="673"/>
      <c r="BB28" s="673"/>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673">
        <v>5</v>
      </c>
      <c r="DR28" s="673"/>
      <c r="DS28" s="673"/>
      <c r="DT28" s="673"/>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673">
        <v>10</v>
      </c>
      <c r="EQ28" s="673"/>
      <c r="ER28" s="673"/>
      <c r="ES28" s="673"/>
      <c r="ET28" s="102"/>
      <c r="EU28" s="102"/>
      <c r="EV28" s="102"/>
      <c r="EW28" s="102"/>
      <c r="EX28" s="102"/>
      <c r="EY28" s="102"/>
      <c r="EZ28" s="102"/>
      <c r="FA28" s="102"/>
      <c r="FB28" s="102"/>
      <c r="FC28" s="102"/>
      <c r="FD28" s="102"/>
      <c r="FE28" s="102"/>
      <c r="FF28" s="102"/>
      <c r="FG28" s="102"/>
      <c r="FH28" s="102"/>
      <c r="FI28" s="102"/>
      <c r="FJ28" s="673">
        <v>11</v>
      </c>
      <c r="FK28" s="673"/>
      <c r="FL28" s="673"/>
      <c r="FM28" s="673"/>
      <c r="FN28" s="102"/>
      <c r="FO28" s="102"/>
      <c r="FP28" s="102"/>
      <c r="FQ28" s="102"/>
      <c r="FR28" s="102"/>
      <c r="FS28" s="102"/>
      <c r="FT28" s="102"/>
      <c r="FU28" s="102"/>
      <c r="FV28" s="102"/>
      <c r="FW28" s="102"/>
      <c r="FX28" s="102"/>
      <c r="FY28" s="673">
        <v>13</v>
      </c>
      <c r="FZ28" s="673"/>
      <c r="GA28" s="673"/>
      <c r="GB28" s="673"/>
      <c r="GC28" s="102"/>
      <c r="GD28" s="102"/>
      <c r="GE28" s="102"/>
      <c r="GF28" s="102"/>
      <c r="GG28" s="102"/>
      <c r="GH28" s="102"/>
      <c r="GI28" s="102"/>
      <c r="GJ28" s="102"/>
      <c r="GK28" s="102"/>
      <c r="GL28" s="102"/>
      <c r="GM28" s="102"/>
      <c r="GN28" s="673">
        <v>15</v>
      </c>
      <c r="GO28" s="673"/>
      <c r="GP28" s="673"/>
      <c r="GQ28" s="673"/>
      <c r="GR28" s="102"/>
      <c r="GS28" s="102"/>
      <c r="GT28" s="102"/>
      <c r="GU28" s="102"/>
      <c r="GV28" s="102"/>
      <c r="GW28" s="86"/>
      <c r="GX28" s="86"/>
      <c r="GY28" s="86"/>
      <c r="GZ28" s="86"/>
      <c r="HA28" s="86"/>
      <c r="HB28" s="86"/>
    </row>
    <row r="29" spans="1:256" ht="12" customHeight="1" x14ac:dyDescent="0.15">
      <c r="A29" s="636" t="s">
        <v>482</v>
      </c>
      <c r="B29" s="701" t="s">
        <v>29</v>
      </c>
      <c r="C29" s="701"/>
      <c r="D29" s="701"/>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89"/>
      <c r="AG29" s="84"/>
      <c r="AH29" s="695"/>
      <c r="AI29" s="696"/>
      <c r="AJ29" s="696"/>
      <c r="AK29" s="697"/>
      <c r="AL29" s="13"/>
      <c r="AM29" s="13"/>
      <c r="AN29" s="711">
        <v>3</v>
      </c>
      <c r="AO29" s="712"/>
      <c r="AP29" s="712"/>
      <c r="AQ29" s="713"/>
      <c r="AR29" s="84"/>
      <c r="AS29" s="711">
        <v>5</v>
      </c>
      <c r="AT29" s="712"/>
      <c r="AU29" s="712"/>
      <c r="AV29" s="713"/>
      <c r="AW29" s="88"/>
      <c r="AX29" s="88"/>
      <c r="AY29" s="661"/>
      <c r="AZ29" s="662"/>
      <c r="BA29" s="662"/>
      <c r="BB29" s="663"/>
      <c r="BC29" s="7"/>
      <c r="BD29" s="661"/>
      <c r="BE29" s="662"/>
      <c r="BF29" s="662"/>
      <c r="BG29" s="663"/>
      <c r="BH29" s="722" t="s">
        <v>152</v>
      </c>
      <c r="BI29" s="719"/>
      <c r="BJ29" s="719"/>
      <c r="BK29" s="719"/>
      <c r="BL29" s="719"/>
      <c r="BM29" s="719"/>
      <c r="BN29" s="719"/>
      <c r="BO29" s="719"/>
      <c r="BP29" s="719"/>
      <c r="BQ29" s="719"/>
      <c r="BR29" s="719"/>
      <c r="BS29" s="719"/>
      <c r="BT29" s="719"/>
      <c r="BU29" s="719"/>
      <c r="BV29" s="719"/>
      <c r="BW29" s="719"/>
      <c r="BX29" s="719"/>
      <c r="BY29" s="719"/>
      <c r="BZ29" s="719"/>
      <c r="CA29" s="719"/>
      <c r="CB29" s="719"/>
      <c r="CC29" s="719"/>
      <c r="CD29" s="719"/>
      <c r="CE29" s="719"/>
      <c r="CF29" s="719" t="s">
        <v>37</v>
      </c>
      <c r="CG29" s="719"/>
      <c r="CH29" s="719"/>
      <c r="CI29" s="719"/>
      <c r="CJ29" s="719"/>
      <c r="CK29" s="719"/>
      <c r="CL29" s="719"/>
      <c r="CM29" s="719"/>
      <c r="CN29" s="719"/>
      <c r="CO29" s="719"/>
      <c r="CP29" s="659" t="s">
        <v>155</v>
      </c>
      <c r="CQ29" s="659"/>
      <c r="CR29" s="659"/>
      <c r="CS29" s="659"/>
      <c r="CT29" s="659"/>
      <c r="CU29" s="659" t="s">
        <v>163</v>
      </c>
      <c r="CV29" s="659"/>
      <c r="CW29" s="659"/>
      <c r="CX29" s="661"/>
      <c r="CY29" s="662"/>
      <c r="CZ29" s="662"/>
      <c r="DA29" s="663"/>
      <c r="DB29" s="7"/>
      <c r="DC29" s="661"/>
      <c r="DD29" s="662"/>
      <c r="DE29" s="662"/>
      <c r="DF29" s="663"/>
      <c r="DG29" s="660" t="s">
        <v>160</v>
      </c>
      <c r="DH29" s="660"/>
      <c r="DI29" s="660"/>
      <c r="DJ29" s="660"/>
      <c r="DK29" s="719" t="s">
        <v>159</v>
      </c>
      <c r="DL29" s="719"/>
      <c r="DM29" s="719"/>
      <c r="DN29" s="719"/>
      <c r="DO29" s="719"/>
      <c r="DP29" s="719"/>
      <c r="DQ29" s="661"/>
      <c r="DR29" s="662"/>
      <c r="DS29" s="662"/>
      <c r="DT29" s="663"/>
      <c r="DU29" s="7"/>
      <c r="DV29" s="661"/>
      <c r="DW29" s="662"/>
      <c r="DX29" s="662"/>
      <c r="DY29" s="663"/>
      <c r="DZ29" s="7"/>
      <c r="EA29" s="661"/>
      <c r="EB29" s="662"/>
      <c r="EC29" s="662"/>
      <c r="ED29" s="663"/>
      <c r="EE29" s="7"/>
      <c r="EF29" s="661"/>
      <c r="EG29" s="662"/>
      <c r="EH29" s="662"/>
      <c r="EI29" s="663"/>
      <c r="EJ29" s="7"/>
      <c r="EK29" s="661"/>
      <c r="EL29" s="662"/>
      <c r="EM29" s="662"/>
      <c r="EN29" s="663"/>
      <c r="EO29" s="7"/>
      <c r="EP29" s="661"/>
      <c r="EQ29" s="662"/>
      <c r="ER29" s="662"/>
      <c r="ES29" s="663"/>
      <c r="ET29" s="660" t="s">
        <v>6</v>
      </c>
      <c r="EU29" s="660"/>
      <c r="EV29" s="660"/>
      <c r="EW29" s="660"/>
      <c r="EX29" s="660"/>
      <c r="EY29" s="660"/>
      <c r="EZ29" s="14"/>
      <c r="FA29" s="678" t="s">
        <v>483</v>
      </c>
      <c r="FB29" s="678"/>
      <c r="FC29" s="678"/>
      <c r="FD29" s="678"/>
      <c r="FE29" s="678"/>
      <c r="FF29" s="678"/>
      <c r="FG29" s="678"/>
      <c r="FH29" s="678"/>
      <c r="FI29" s="678"/>
      <c r="FJ29" s="661"/>
      <c r="FK29" s="662"/>
      <c r="FL29" s="662"/>
      <c r="FM29" s="663"/>
      <c r="FN29" s="7"/>
      <c r="FO29" s="661"/>
      <c r="FP29" s="662"/>
      <c r="FQ29" s="662"/>
      <c r="FR29" s="663"/>
      <c r="FS29" s="659" t="s">
        <v>2</v>
      </c>
      <c r="FT29" s="659"/>
      <c r="FU29" s="659"/>
      <c r="FV29" s="659"/>
      <c r="FW29" s="659"/>
      <c r="FX29" s="659"/>
      <c r="FY29" s="661"/>
      <c r="FZ29" s="662"/>
      <c r="GA29" s="662"/>
      <c r="GB29" s="663"/>
      <c r="GC29" s="7"/>
      <c r="GD29" s="661"/>
      <c r="GE29" s="662"/>
      <c r="GF29" s="662"/>
      <c r="GG29" s="663"/>
      <c r="GH29" s="659" t="s">
        <v>3</v>
      </c>
      <c r="GI29" s="659"/>
      <c r="GJ29" s="659"/>
      <c r="GK29" s="659"/>
      <c r="GL29" s="659"/>
      <c r="GM29" s="659"/>
      <c r="GN29" s="661"/>
      <c r="GO29" s="662"/>
      <c r="GP29" s="662"/>
      <c r="GQ29" s="663"/>
      <c r="GR29" s="7"/>
      <c r="GS29" s="661"/>
      <c r="GT29" s="662"/>
      <c r="GU29" s="662"/>
      <c r="GV29" s="663"/>
      <c r="GW29" s="660" t="s">
        <v>4</v>
      </c>
      <c r="GX29" s="660"/>
      <c r="GY29" s="660"/>
      <c r="GZ29" s="660"/>
      <c r="HA29" s="660"/>
      <c r="HB29" s="660"/>
    </row>
    <row r="30" spans="1:256" ht="12" customHeight="1" x14ac:dyDescent="0.15">
      <c r="A30" s="636"/>
      <c r="B30" s="701"/>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89"/>
      <c r="AG30" s="84"/>
      <c r="AH30" s="698"/>
      <c r="AI30" s="699"/>
      <c r="AJ30" s="699"/>
      <c r="AK30" s="700"/>
      <c r="AL30" s="13"/>
      <c r="AM30" s="13"/>
      <c r="AN30" s="714"/>
      <c r="AO30" s="715"/>
      <c r="AP30" s="715"/>
      <c r="AQ30" s="716"/>
      <c r="AR30" s="84"/>
      <c r="AS30" s="714"/>
      <c r="AT30" s="715"/>
      <c r="AU30" s="715"/>
      <c r="AV30" s="716"/>
      <c r="AW30" s="88"/>
      <c r="AX30" s="88"/>
      <c r="AY30" s="664"/>
      <c r="AZ30" s="665"/>
      <c r="BA30" s="665"/>
      <c r="BB30" s="666"/>
      <c r="BC30" s="7"/>
      <c r="BD30" s="664"/>
      <c r="BE30" s="665"/>
      <c r="BF30" s="665"/>
      <c r="BG30" s="666"/>
      <c r="BH30" s="721" t="str">
        <f>+B25</f>
        <v>○○知事</v>
      </c>
      <c r="BI30" s="721"/>
      <c r="BJ30" s="721"/>
      <c r="BK30" s="721"/>
      <c r="BL30" s="721"/>
      <c r="BM30" s="721"/>
      <c r="BN30" s="721"/>
      <c r="BO30" s="721"/>
      <c r="BP30" s="721"/>
      <c r="BQ30" s="721"/>
      <c r="BR30" s="721"/>
      <c r="BS30" s="721"/>
      <c r="BT30" s="721"/>
      <c r="BU30" s="721"/>
      <c r="BV30" s="721"/>
      <c r="BW30" s="721"/>
      <c r="BX30" s="721"/>
      <c r="BY30" s="721"/>
      <c r="BZ30" s="721"/>
      <c r="CA30" s="721"/>
      <c r="CB30" s="721"/>
      <c r="CC30" s="721"/>
      <c r="CD30" s="721"/>
      <c r="CE30" s="721"/>
      <c r="CF30" s="719"/>
      <c r="CG30" s="719"/>
      <c r="CH30" s="719"/>
      <c r="CI30" s="719"/>
      <c r="CJ30" s="719"/>
      <c r="CK30" s="719"/>
      <c r="CL30" s="719"/>
      <c r="CM30" s="719"/>
      <c r="CN30" s="719"/>
      <c r="CO30" s="719"/>
      <c r="CP30" s="659" t="s">
        <v>156</v>
      </c>
      <c r="CQ30" s="659"/>
      <c r="CR30" s="659"/>
      <c r="CS30" s="659"/>
      <c r="CT30" s="659"/>
      <c r="CU30" s="659"/>
      <c r="CV30" s="659"/>
      <c r="CW30" s="659"/>
      <c r="CX30" s="664"/>
      <c r="CY30" s="665"/>
      <c r="CZ30" s="665"/>
      <c r="DA30" s="666"/>
      <c r="DB30" s="7"/>
      <c r="DC30" s="664"/>
      <c r="DD30" s="665"/>
      <c r="DE30" s="665"/>
      <c r="DF30" s="666"/>
      <c r="DG30" s="660"/>
      <c r="DH30" s="660"/>
      <c r="DI30" s="660"/>
      <c r="DJ30" s="660"/>
      <c r="DK30" s="719"/>
      <c r="DL30" s="719"/>
      <c r="DM30" s="719"/>
      <c r="DN30" s="719"/>
      <c r="DO30" s="719"/>
      <c r="DP30" s="719"/>
      <c r="DQ30" s="664"/>
      <c r="DR30" s="665"/>
      <c r="DS30" s="665"/>
      <c r="DT30" s="666"/>
      <c r="DU30" s="7"/>
      <c r="DV30" s="664"/>
      <c r="DW30" s="665"/>
      <c r="DX30" s="665"/>
      <c r="DY30" s="666"/>
      <c r="DZ30" s="7"/>
      <c r="EA30" s="664"/>
      <c r="EB30" s="665"/>
      <c r="EC30" s="665"/>
      <c r="ED30" s="666"/>
      <c r="EE30" s="7"/>
      <c r="EF30" s="664"/>
      <c r="EG30" s="665"/>
      <c r="EH30" s="665"/>
      <c r="EI30" s="666"/>
      <c r="EJ30" s="7"/>
      <c r="EK30" s="664"/>
      <c r="EL30" s="665"/>
      <c r="EM30" s="665"/>
      <c r="EN30" s="666"/>
      <c r="EO30" s="7"/>
      <c r="EP30" s="664"/>
      <c r="EQ30" s="665"/>
      <c r="ER30" s="665"/>
      <c r="ES30" s="666"/>
      <c r="ET30" s="660"/>
      <c r="EU30" s="660"/>
      <c r="EV30" s="660"/>
      <c r="EW30" s="660"/>
      <c r="EX30" s="660"/>
      <c r="EY30" s="660"/>
      <c r="EZ30" s="14"/>
      <c r="FA30" s="678"/>
      <c r="FB30" s="678"/>
      <c r="FC30" s="678"/>
      <c r="FD30" s="678"/>
      <c r="FE30" s="678"/>
      <c r="FF30" s="678"/>
      <c r="FG30" s="678"/>
      <c r="FH30" s="678"/>
      <c r="FI30" s="678"/>
      <c r="FJ30" s="664"/>
      <c r="FK30" s="665"/>
      <c r="FL30" s="665"/>
      <c r="FM30" s="666"/>
      <c r="FN30" s="7"/>
      <c r="FO30" s="664"/>
      <c r="FP30" s="665"/>
      <c r="FQ30" s="665"/>
      <c r="FR30" s="666"/>
      <c r="FS30" s="659"/>
      <c r="FT30" s="659"/>
      <c r="FU30" s="659"/>
      <c r="FV30" s="659"/>
      <c r="FW30" s="659"/>
      <c r="FX30" s="659"/>
      <c r="FY30" s="664"/>
      <c r="FZ30" s="665"/>
      <c r="GA30" s="665"/>
      <c r="GB30" s="666"/>
      <c r="GC30" s="7"/>
      <c r="GD30" s="664"/>
      <c r="GE30" s="665"/>
      <c r="GF30" s="665"/>
      <c r="GG30" s="666"/>
      <c r="GH30" s="659"/>
      <c r="GI30" s="659"/>
      <c r="GJ30" s="659"/>
      <c r="GK30" s="659"/>
      <c r="GL30" s="659"/>
      <c r="GM30" s="659"/>
      <c r="GN30" s="664"/>
      <c r="GO30" s="665"/>
      <c r="GP30" s="665"/>
      <c r="GQ30" s="666"/>
      <c r="GR30" s="7"/>
      <c r="GS30" s="664"/>
      <c r="GT30" s="665"/>
      <c r="GU30" s="665"/>
      <c r="GV30" s="666"/>
      <c r="GW30" s="660"/>
      <c r="GX30" s="660"/>
      <c r="GY30" s="660"/>
      <c r="GZ30" s="660"/>
      <c r="HA30" s="660"/>
      <c r="HB30" s="660"/>
    </row>
    <row r="31" spans="1:256" ht="12" customHeight="1" x14ac:dyDescent="0.15">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333"/>
      <c r="AP31" s="333"/>
      <c r="AQ31" s="333"/>
      <c r="AR31" s="333"/>
      <c r="AS31" s="333"/>
      <c r="AT31" s="333"/>
      <c r="AU31" s="333"/>
      <c r="AV31" s="538"/>
      <c r="AW31" s="538"/>
      <c r="AX31" s="538"/>
      <c r="AY31" s="673">
        <v>3</v>
      </c>
      <c r="AZ31" s="673"/>
      <c r="BA31" s="673"/>
      <c r="BB31" s="673"/>
      <c r="BC31" s="539"/>
      <c r="BD31" s="539"/>
      <c r="BE31" s="539"/>
      <c r="BF31" s="539"/>
      <c r="BG31" s="539"/>
      <c r="BH31" s="540"/>
      <c r="BI31" s="673">
        <v>5</v>
      </c>
      <c r="BJ31" s="673"/>
      <c r="BK31" s="673"/>
      <c r="BL31" s="673"/>
      <c r="BM31" s="540"/>
      <c r="BN31" s="540"/>
      <c r="BO31" s="540"/>
      <c r="BP31" s="540"/>
      <c r="BQ31" s="540"/>
      <c r="BR31" s="540"/>
      <c r="BS31" s="540"/>
      <c r="BT31" s="540"/>
      <c r="BU31" s="540"/>
      <c r="BV31" s="540"/>
      <c r="BW31" s="540"/>
      <c r="BX31" s="540"/>
      <c r="BY31" s="540"/>
      <c r="BZ31" s="540"/>
      <c r="CA31" s="540"/>
      <c r="CB31" s="540"/>
      <c r="CC31" s="540"/>
      <c r="CD31" s="540"/>
      <c r="CE31" s="540"/>
      <c r="CF31" s="540"/>
      <c r="CG31" s="540"/>
      <c r="CH31" s="673">
        <v>10</v>
      </c>
      <c r="CI31" s="673"/>
      <c r="CJ31" s="673"/>
      <c r="CK31" s="673"/>
      <c r="CL31" s="540"/>
      <c r="CM31" s="540"/>
      <c r="CN31" s="540"/>
      <c r="CO31" s="540"/>
      <c r="CP31" s="540"/>
      <c r="CQ31" s="540"/>
      <c r="CR31" s="540"/>
      <c r="CS31" s="540"/>
      <c r="CT31" s="540"/>
      <c r="CU31" s="540"/>
      <c r="CV31" s="540"/>
      <c r="CW31" s="540"/>
      <c r="CX31" s="540"/>
      <c r="CY31" s="540"/>
      <c r="CZ31" s="540"/>
      <c r="DA31" s="540"/>
      <c r="DB31" s="540"/>
      <c r="DC31" s="540"/>
      <c r="DD31" s="540"/>
      <c r="DE31" s="540"/>
      <c r="DF31" s="540"/>
      <c r="DG31" s="673">
        <v>15</v>
      </c>
      <c r="DH31" s="673"/>
      <c r="DI31" s="673"/>
      <c r="DJ31" s="673"/>
      <c r="DK31" s="540"/>
      <c r="DL31" s="540"/>
      <c r="DM31" s="540"/>
      <c r="DN31" s="540"/>
      <c r="DO31" s="540"/>
      <c r="DP31" s="540"/>
      <c r="DQ31" s="540"/>
      <c r="DR31" s="540"/>
      <c r="DS31" s="540"/>
      <c r="DT31" s="540"/>
      <c r="DU31" s="540"/>
      <c r="DV31" s="540"/>
      <c r="DW31" s="540"/>
      <c r="DX31" s="540"/>
      <c r="DY31" s="540"/>
      <c r="DZ31" s="540"/>
      <c r="EA31" s="540"/>
      <c r="EB31" s="540"/>
      <c r="EC31" s="540"/>
      <c r="ED31" s="540"/>
      <c r="EE31" s="540"/>
      <c r="EF31" s="540"/>
      <c r="EG31" s="540"/>
      <c r="EH31" s="540"/>
      <c r="EI31" s="540"/>
      <c r="EJ31" s="540"/>
      <c r="EK31" s="540"/>
      <c r="EL31" s="540"/>
      <c r="EM31" s="540"/>
      <c r="EN31" s="540"/>
      <c r="EO31" s="540"/>
      <c r="EP31" s="540"/>
      <c r="EQ31" s="540"/>
      <c r="ER31" s="540"/>
      <c r="ES31" s="540"/>
      <c r="ET31" s="540"/>
      <c r="EU31" s="540"/>
      <c r="EV31" s="540"/>
      <c r="EW31" s="540"/>
      <c r="EX31" s="540"/>
      <c r="EY31" s="540"/>
      <c r="EZ31" s="540"/>
      <c r="FA31" s="637"/>
      <c r="FB31" s="637"/>
      <c r="FC31" s="637"/>
      <c r="FD31" s="637"/>
      <c r="FE31" s="637"/>
      <c r="FF31" s="637"/>
      <c r="FG31" s="637"/>
      <c r="FH31" s="637"/>
      <c r="FI31" s="637"/>
      <c r="FJ31" s="540"/>
      <c r="FK31" s="540"/>
      <c r="FL31" s="540"/>
      <c r="FM31" s="540"/>
      <c r="FN31" s="540"/>
      <c r="FO31" s="540"/>
      <c r="FP31" s="540"/>
      <c r="FQ31" s="540"/>
      <c r="FR31" s="540"/>
      <c r="FS31" s="540"/>
      <c r="FT31" s="540"/>
      <c r="FU31" s="540"/>
      <c r="FV31" s="540"/>
      <c r="FW31" s="540"/>
      <c r="FX31" s="540"/>
      <c r="FY31" s="540"/>
      <c r="FZ31" s="540"/>
      <c r="GA31" s="540"/>
      <c r="GB31" s="540"/>
      <c r="GC31" s="540"/>
      <c r="GD31" s="540"/>
      <c r="GE31" s="540"/>
      <c r="GF31" s="540"/>
      <c r="GG31" s="540"/>
      <c r="GH31" s="341"/>
      <c r="GI31" s="341"/>
      <c r="GJ31" s="341"/>
      <c r="GK31" s="341"/>
      <c r="GL31" s="341"/>
      <c r="GM31" s="341"/>
      <c r="GN31" s="540"/>
      <c r="GO31" s="540"/>
      <c r="GP31" s="540"/>
      <c r="GQ31" s="540"/>
      <c r="GR31" s="540"/>
      <c r="GS31" s="540"/>
      <c r="GT31" s="540"/>
      <c r="GU31" s="540"/>
      <c r="GV31" s="540"/>
      <c r="GW31" s="541"/>
      <c r="GX31" s="341"/>
      <c r="GY31" s="341"/>
      <c r="GZ31" s="341"/>
      <c r="HA31" s="341"/>
      <c r="HB31" s="341"/>
      <c r="HC31" s="733" t="s">
        <v>474</v>
      </c>
      <c r="HD31" s="734"/>
    </row>
    <row r="32" spans="1:256" ht="24" customHeight="1" x14ac:dyDescent="0.15">
      <c r="B32" s="701" t="s">
        <v>477</v>
      </c>
      <c r="C32" s="701"/>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542"/>
      <c r="AG32" s="338"/>
      <c r="AH32" s="735"/>
      <c r="AI32" s="736"/>
      <c r="AJ32" s="736"/>
      <c r="AK32" s="737"/>
      <c r="AL32" s="485"/>
      <c r="AM32" s="485"/>
      <c r="AN32" s="656">
        <v>3</v>
      </c>
      <c r="AO32" s="657"/>
      <c r="AP32" s="657"/>
      <c r="AQ32" s="658"/>
      <c r="AR32" s="338"/>
      <c r="AS32" s="656">
        <v>6</v>
      </c>
      <c r="AT32" s="657"/>
      <c r="AU32" s="657"/>
      <c r="AV32" s="658"/>
      <c r="AW32" s="543"/>
      <c r="AX32" s="543"/>
      <c r="AY32" s="706" t="str">
        <f>DBCS(MID(会社名等!$E$8,1,1))</f>
        <v/>
      </c>
      <c r="AZ32" s="707"/>
      <c r="BA32" s="707"/>
      <c r="BB32" s="708"/>
      <c r="BC32" s="339"/>
      <c r="BD32" s="706" t="str">
        <f>DBCS(MID(会社名等!$E$8,2,1))</f>
        <v/>
      </c>
      <c r="BE32" s="707"/>
      <c r="BF32" s="707"/>
      <c r="BG32" s="708"/>
      <c r="BH32" s="544"/>
      <c r="BI32" s="706" t="str">
        <f>DBCS(MID(会社名等!$E$8,3,1))</f>
        <v/>
      </c>
      <c r="BJ32" s="707"/>
      <c r="BK32" s="707"/>
      <c r="BL32" s="708"/>
      <c r="BM32" s="339"/>
      <c r="BN32" s="706" t="str">
        <f>DBCS(MID(会社名等!$E$8,4,1))</f>
        <v/>
      </c>
      <c r="BO32" s="707"/>
      <c r="BP32" s="707"/>
      <c r="BQ32" s="708"/>
      <c r="BR32" s="544"/>
      <c r="BS32" s="706" t="str">
        <f>DBCS(MID(会社名等!$E$8,5,1))</f>
        <v/>
      </c>
      <c r="BT32" s="707"/>
      <c r="BU32" s="707"/>
      <c r="BV32" s="708"/>
      <c r="BW32" s="339"/>
      <c r="BX32" s="706" t="str">
        <f>DBCS(MID(会社名等!$E$8,6,1))</f>
        <v/>
      </c>
      <c r="BY32" s="707"/>
      <c r="BZ32" s="707"/>
      <c r="CA32" s="708"/>
      <c r="CB32" s="544"/>
      <c r="CC32" s="706" t="str">
        <f>DBCS(MID(会社名等!$E$8,7,1))</f>
        <v/>
      </c>
      <c r="CD32" s="707"/>
      <c r="CE32" s="707"/>
      <c r="CF32" s="708"/>
      <c r="CG32" s="339"/>
      <c r="CH32" s="706" t="str">
        <f>DBCS(MID(会社名等!$E$8,8,1))</f>
        <v/>
      </c>
      <c r="CI32" s="707"/>
      <c r="CJ32" s="707"/>
      <c r="CK32" s="708"/>
      <c r="CL32" s="544"/>
      <c r="CM32" s="706" t="str">
        <f>DBCS(MID(会社名等!$E$8,9,1))</f>
        <v/>
      </c>
      <c r="CN32" s="707"/>
      <c r="CO32" s="707"/>
      <c r="CP32" s="708"/>
      <c r="CQ32" s="339"/>
      <c r="CR32" s="706" t="str">
        <f>DBCS(MID(会社名等!$E$8,10,1))</f>
        <v/>
      </c>
      <c r="CS32" s="707"/>
      <c r="CT32" s="707"/>
      <c r="CU32" s="708"/>
      <c r="CV32" s="544"/>
      <c r="CW32" s="706" t="str">
        <f>DBCS(MID(会社名等!$E$8,11,1))</f>
        <v/>
      </c>
      <c r="CX32" s="707"/>
      <c r="CY32" s="707"/>
      <c r="CZ32" s="708"/>
      <c r="DA32" s="339"/>
      <c r="DB32" s="706" t="str">
        <f>DBCS(MID(会社名等!$E$8,12,1))</f>
        <v/>
      </c>
      <c r="DC32" s="707"/>
      <c r="DD32" s="707"/>
      <c r="DE32" s="708"/>
      <c r="DF32" s="544"/>
      <c r="DG32" s="706" t="str">
        <f>DBCS(MID(会社名等!$E$8,13,1))</f>
        <v/>
      </c>
      <c r="DH32" s="707"/>
      <c r="DI32" s="707"/>
      <c r="DJ32" s="708"/>
      <c r="DK32" s="540"/>
      <c r="DL32" s="540"/>
      <c r="DM32" s="540"/>
      <c r="DN32" s="540"/>
      <c r="DO32" s="540"/>
      <c r="DP32" s="540"/>
      <c r="DQ32" s="540"/>
      <c r="DR32" s="540"/>
      <c r="DS32" s="540"/>
      <c r="DT32" s="540"/>
      <c r="DU32" s="540"/>
      <c r="DV32" s="540"/>
      <c r="DW32" s="540"/>
      <c r="DX32" s="540"/>
      <c r="DY32" s="540"/>
      <c r="DZ32" s="540"/>
      <c r="EA32" s="540"/>
      <c r="EB32" s="540"/>
      <c r="EC32" s="540"/>
      <c r="ED32" s="540"/>
      <c r="EE32" s="540"/>
      <c r="EF32" s="540"/>
      <c r="EG32" s="540"/>
      <c r="EH32" s="540"/>
      <c r="EI32" s="540"/>
      <c r="EJ32" s="540"/>
      <c r="EK32" s="540"/>
      <c r="EL32" s="540"/>
      <c r="EM32" s="540"/>
      <c r="EN32" s="540"/>
      <c r="EO32" s="540"/>
      <c r="EP32" s="540"/>
      <c r="EQ32" s="540"/>
      <c r="ER32" s="540"/>
      <c r="ES32" s="540"/>
      <c r="ET32" s="540"/>
      <c r="EU32" s="540"/>
      <c r="EV32" s="540"/>
      <c r="EW32" s="540"/>
      <c r="EX32" s="540"/>
      <c r="EY32" s="540"/>
      <c r="EZ32" s="540"/>
      <c r="FA32" s="540"/>
      <c r="FB32" s="540"/>
      <c r="FC32" s="540"/>
      <c r="FD32" s="540"/>
      <c r="FE32" s="540"/>
      <c r="FF32" s="540"/>
      <c r="FG32" s="540"/>
      <c r="FH32" s="540"/>
      <c r="FI32" s="540"/>
      <c r="FJ32" s="540"/>
      <c r="FK32" s="540"/>
      <c r="FL32" s="540"/>
      <c r="FM32" s="540"/>
      <c r="FN32" s="540"/>
      <c r="FO32" s="540"/>
      <c r="FP32" s="540"/>
      <c r="FQ32" s="540"/>
      <c r="FR32" s="540"/>
      <c r="FS32" s="540"/>
      <c r="FT32" s="540"/>
      <c r="FU32" s="540"/>
      <c r="FV32" s="540"/>
      <c r="FW32" s="540"/>
      <c r="FX32" s="540"/>
      <c r="FY32" s="540"/>
      <c r="FZ32" s="540"/>
      <c r="GA32" s="540"/>
      <c r="GB32" s="540"/>
      <c r="GC32" s="540"/>
      <c r="GD32" s="540"/>
      <c r="GE32" s="540"/>
      <c r="GF32" s="540"/>
      <c r="GG32" s="540"/>
      <c r="GH32" s="341"/>
      <c r="GI32" s="341"/>
      <c r="GJ32" s="341"/>
      <c r="GK32" s="341"/>
      <c r="GL32" s="341"/>
      <c r="GM32" s="341"/>
      <c r="GN32" s="540"/>
      <c r="GO32" s="540"/>
      <c r="GP32" s="540"/>
      <c r="GQ32" s="540"/>
      <c r="GR32" s="540"/>
      <c r="GS32" s="540"/>
      <c r="GT32" s="540"/>
      <c r="GU32" s="540"/>
      <c r="GV32" s="540"/>
      <c r="GW32" s="541"/>
      <c r="GX32" s="341"/>
      <c r="GY32" s="341"/>
      <c r="GZ32" s="341"/>
      <c r="HA32" s="341"/>
      <c r="HB32" s="341"/>
      <c r="HC32" s="734"/>
      <c r="HD32" s="734"/>
    </row>
    <row r="33" spans="1:210" ht="12" customHeight="1" x14ac:dyDescent="0.15">
      <c r="B33" s="659" t="s">
        <v>30</v>
      </c>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659"/>
      <c r="CG33" s="659"/>
      <c r="CH33" s="659"/>
      <c r="CI33" s="659"/>
      <c r="CJ33" s="659"/>
      <c r="CK33" s="659"/>
      <c r="CL33" s="659"/>
      <c r="CM33" s="659"/>
      <c r="CN33" s="659"/>
      <c r="CO33" s="659"/>
      <c r="CP33" s="659"/>
      <c r="CQ33" s="659"/>
      <c r="CR33" s="659"/>
      <c r="CS33" s="659"/>
      <c r="CT33" s="659"/>
      <c r="CU33" s="659"/>
      <c r="CV33" s="659"/>
      <c r="CW33" s="659"/>
      <c r="CX33" s="659"/>
      <c r="CY33" s="659"/>
      <c r="CZ33" s="659"/>
      <c r="DA33" s="659"/>
      <c r="DB33" s="659"/>
      <c r="DC33" s="659"/>
      <c r="DD33" s="659"/>
      <c r="DE33" s="659"/>
      <c r="DF33" s="659"/>
      <c r="DG33" s="659"/>
      <c r="DH33" s="659"/>
      <c r="DI33" s="659"/>
      <c r="DJ33" s="659"/>
      <c r="DK33" s="659"/>
      <c r="DL33" s="659"/>
      <c r="DM33" s="659"/>
      <c r="DN33" s="659"/>
      <c r="DO33" s="659"/>
      <c r="DP33" s="659"/>
      <c r="DQ33" s="659"/>
      <c r="DR33" s="659"/>
      <c r="DS33" s="659"/>
      <c r="DT33" s="659"/>
      <c r="DU33" s="659"/>
      <c r="DV33" s="659"/>
      <c r="DW33" s="659"/>
      <c r="DX33" s="659"/>
      <c r="DY33" s="659"/>
      <c r="DZ33" s="659"/>
      <c r="EA33" s="659"/>
      <c r="EB33" s="659"/>
      <c r="EC33" s="659"/>
      <c r="ED33" s="659"/>
      <c r="EE33" s="659"/>
      <c r="EF33" s="659"/>
      <c r="EG33" s="659"/>
      <c r="EH33" s="659"/>
      <c r="EI33" s="659"/>
      <c r="EJ33" s="659"/>
      <c r="EK33" s="659"/>
      <c r="EL33" s="659"/>
      <c r="EM33" s="659"/>
      <c r="EN33" s="659"/>
      <c r="EO33" s="659"/>
      <c r="EP33" s="659"/>
      <c r="EQ33" s="659"/>
      <c r="ER33" s="659"/>
      <c r="ES33" s="659"/>
      <c r="ET33" s="659"/>
      <c r="EU33" s="659"/>
      <c r="EV33" s="659"/>
      <c r="EW33" s="659"/>
      <c r="EX33" s="659"/>
      <c r="EY33" s="659"/>
      <c r="EZ33" s="659"/>
      <c r="FA33" s="659"/>
      <c r="FB33" s="659"/>
      <c r="FC33" s="659"/>
      <c r="FD33" s="659"/>
      <c r="FE33" s="659"/>
      <c r="FF33" s="659"/>
      <c r="FG33" s="659"/>
      <c r="FH33" s="659"/>
      <c r="FI33" s="659"/>
      <c r="FJ33" s="659"/>
      <c r="FK33" s="659"/>
      <c r="FL33" s="659"/>
      <c r="FM33" s="659"/>
      <c r="FN33" s="659"/>
      <c r="FO33" s="659"/>
      <c r="FP33" s="659"/>
      <c r="FQ33" s="659"/>
      <c r="FR33" s="659"/>
      <c r="FS33" s="659"/>
      <c r="FT33" s="659"/>
      <c r="FU33" s="659"/>
      <c r="FV33" s="659"/>
      <c r="FW33" s="659"/>
      <c r="FX33" s="659"/>
      <c r="FY33" s="659"/>
      <c r="FZ33" s="659"/>
      <c r="GA33" s="659"/>
      <c r="GB33" s="659"/>
      <c r="GC33" s="659"/>
      <c r="GD33" s="659"/>
      <c r="GE33" s="659"/>
      <c r="GF33" s="659"/>
      <c r="GG33" s="659"/>
      <c r="GH33" s="659"/>
      <c r="GI33" s="659"/>
      <c r="GJ33" s="659"/>
      <c r="GK33" s="659"/>
      <c r="GL33" s="659"/>
      <c r="GM33" s="659"/>
      <c r="GN33" s="659"/>
      <c r="GO33" s="659"/>
      <c r="GP33" s="659"/>
      <c r="GQ33" s="659"/>
      <c r="GR33" s="659"/>
      <c r="GS33" s="659"/>
      <c r="GT33" s="659"/>
      <c r="GU33" s="659"/>
      <c r="GV33" s="659"/>
      <c r="GW33" s="659"/>
      <c r="GX33" s="659"/>
      <c r="GY33" s="659"/>
      <c r="GZ33" s="659"/>
      <c r="HA33" s="659"/>
      <c r="HB33" s="659"/>
    </row>
    <row r="34" spans="1:210" s="20" customFormat="1" ht="15" customHeight="1" x14ac:dyDescent="0.15">
      <c r="A34" s="19"/>
      <c r="B34" s="723" t="s">
        <v>31</v>
      </c>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38"/>
      <c r="AN34" s="723" t="s">
        <v>32</v>
      </c>
      <c r="AO34" s="724"/>
      <c r="AP34" s="724"/>
      <c r="AQ34" s="724"/>
      <c r="AR34" s="724"/>
      <c r="AS34" s="724"/>
      <c r="AT34" s="724"/>
      <c r="AU34" s="724"/>
      <c r="AV34" s="724"/>
      <c r="AW34" s="724"/>
      <c r="AX34" s="724"/>
      <c r="AY34" s="724"/>
      <c r="AZ34" s="724"/>
      <c r="BA34" s="724"/>
      <c r="BB34" s="724"/>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4"/>
      <c r="CQ34" s="725"/>
      <c r="CR34" s="704" t="s">
        <v>33</v>
      </c>
      <c r="CS34" s="704"/>
      <c r="CT34" s="704"/>
      <c r="CU34" s="704"/>
      <c r="CV34" s="704"/>
      <c r="CW34" s="704"/>
      <c r="CX34" s="704"/>
      <c r="CY34" s="704"/>
      <c r="CZ34" s="704"/>
      <c r="DA34" s="704"/>
      <c r="DB34" s="704"/>
      <c r="DC34" s="704"/>
      <c r="DD34" s="704"/>
      <c r="DE34" s="704"/>
      <c r="DF34" s="704"/>
      <c r="DG34" s="704"/>
      <c r="DH34" s="704"/>
      <c r="DI34" s="704"/>
      <c r="DJ34" s="704"/>
      <c r="DK34" s="704"/>
      <c r="DL34" s="704"/>
      <c r="DM34" s="704"/>
      <c r="DN34" s="704"/>
      <c r="DO34" s="704"/>
      <c r="DP34" s="704"/>
      <c r="DQ34" s="704"/>
      <c r="DR34" s="704"/>
      <c r="DS34" s="704"/>
      <c r="DT34" s="704"/>
      <c r="DU34" s="704"/>
      <c r="DV34" s="704"/>
      <c r="DW34" s="704"/>
      <c r="DX34" s="704"/>
      <c r="DY34" s="704"/>
      <c r="DZ34" s="704"/>
      <c r="EA34" s="704"/>
      <c r="EB34" s="704"/>
      <c r="EC34" s="704"/>
      <c r="ED34" s="704"/>
      <c r="EE34" s="704"/>
      <c r="EF34" s="704"/>
      <c r="EG34" s="704"/>
      <c r="EH34" s="704"/>
      <c r="EI34" s="704"/>
      <c r="EJ34" s="704"/>
      <c r="EK34" s="704"/>
      <c r="EL34" s="704"/>
      <c r="EM34" s="704"/>
      <c r="EN34" s="704"/>
      <c r="EO34" s="704"/>
      <c r="EP34" s="704"/>
      <c r="EQ34" s="704"/>
      <c r="ER34" s="704"/>
      <c r="ES34" s="704"/>
      <c r="ET34" s="704"/>
      <c r="EU34" s="704"/>
      <c r="EV34" s="703" t="s">
        <v>34</v>
      </c>
      <c r="EW34" s="704"/>
      <c r="EX34" s="704"/>
      <c r="EY34" s="704"/>
      <c r="EZ34" s="704"/>
      <c r="FA34" s="704"/>
      <c r="FB34" s="704"/>
      <c r="FC34" s="704"/>
      <c r="FD34" s="704"/>
      <c r="FE34" s="704"/>
      <c r="FF34" s="704"/>
      <c r="FG34" s="704"/>
      <c r="FH34" s="704"/>
      <c r="FI34" s="704"/>
      <c r="FJ34" s="704"/>
      <c r="FK34" s="704"/>
      <c r="FL34" s="704"/>
      <c r="FM34" s="704"/>
      <c r="FN34" s="704"/>
      <c r="FO34" s="704"/>
      <c r="FP34" s="704"/>
      <c r="FQ34" s="704"/>
      <c r="FR34" s="704"/>
      <c r="FS34" s="704"/>
      <c r="FT34" s="704"/>
      <c r="FU34" s="705"/>
      <c r="FV34" s="704" t="s">
        <v>0</v>
      </c>
      <c r="FW34" s="704"/>
      <c r="FX34" s="704"/>
      <c r="FY34" s="704"/>
      <c r="FZ34" s="704"/>
      <c r="GA34" s="704"/>
      <c r="GB34" s="704"/>
      <c r="GC34" s="704"/>
      <c r="GD34" s="704"/>
      <c r="GE34" s="704"/>
      <c r="GF34" s="704"/>
      <c r="GG34" s="704"/>
      <c r="GH34" s="704"/>
      <c r="GI34" s="704"/>
      <c r="GJ34" s="704"/>
      <c r="GK34" s="704"/>
      <c r="GL34" s="704"/>
      <c r="GM34" s="704"/>
      <c r="GN34" s="704"/>
      <c r="GO34" s="704"/>
      <c r="GP34" s="704"/>
      <c r="GQ34" s="704"/>
      <c r="GR34" s="704"/>
      <c r="GS34" s="704"/>
      <c r="GT34" s="704"/>
      <c r="GU34" s="704"/>
      <c r="GV34" s="704"/>
      <c r="GW34" s="704"/>
      <c r="GX34" s="704"/>
      <c r="GY34" s="704"/>
      <c r="GZ34" s="704"/>
      <c r="HA34" s="704"/>
      <c r="HB34" s="705"/>
    </row>
    <row r="35" spans="1:210" ht="21" customHeight="1" x14ac:dyDescent="0.15">
      <c r="B35" s="643"/>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5"/>
      <c r="AN35" s="643"/>
      <c r="AO35" s="644"/>
      <c r="AP35" s="644"/>
      <c r="AQ35" s="644"/>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644"/>
      <c r="BU35" s="644"/>
      <c r="BV35" s="644"/>
      <c r="BW35" s="644"/>
      <c r="BX35" s="644"/>
      <c r="BY35" s="644"/>
      <c r="BZ35" s="644"/>
      <c r="CA35" s="644"/>
      <c r="CB35" s="644"/>
      <c r="CC35" s="644"/>
      <c r="CD35" s="644"/>
      <c r="CE35" s="644"/>
      <c r="CF35" s="644"/>
      <c r="CG35" s="644"/>
      <c r="CH35" s="644"/>
      <c r="CI35" s="644"/>
      <c r="CJ35" s="644"/>
      <c r="CK35" s="644"/>
      <c r="CL35" s="644"/>
      <c r="CM35" s="644"/>
      <c r="CN35" s="644"/>
      <c r="CO35" s="644"/>
      <c r="CP35" s="644"/>
      <c r="CQ35" s="684"/>
      <c r="CR35" s="683"/>
      <c r="CS35" s="683"/>
      <c r="CT35" s="683"/>
      <c r="CU35" s="683"/>
      <c r="CV35" s="683"/>
      <c r="CW35" s="683"/>
      <c r="CX35" s="683"/>
      <c r="CY35" s="683"/>
      <c r="CZ35" s="683"/>
      <c r="DA35" s="683"/>
      <c r="DB35" s="683"/>
      <c r="DC35" s="683"/>
      <c r="DD35" s="683"/>
      <c r="DE35" s="683"/>
      <c r="DF35" s="683"/>
      <c r="DG35" s="683"/>
      <c r="DH35" s="683"/>
      <c r="DI35" s="683"/>
      <c r="DJ35" s="683"/>
      <c r="DK35" s="683"/>
      <c r="DL35" s="683"/>
      <c r="DM35" s="683"/>
      <c r="DN35" s="683"/>
      <c r="DO35" s="683"/>
      <c r="DP35" s="683"/>
      <c r="DQ35" s="683"/>
      <c r="DR35" s="683"/>
      <c r="DS35" s="683"/>
      <c r="DT35" s="683"/>
      <c r="DU35" s="683"/>
      <c r="DV35" s="683"/>
      <c r="DW35" s="683"/>
      <c r="DX35" s="683"/>
      <c r="DY35" s="683"/>
      <c r="DZ35" s="683"/>
      <c r="EA35" s="683"/>
      <c r="EB35" s="683"/>
      <c r="EC35" s="683"/>
      <c r="ED35" s="683"/>
      <c r="EE35" s="683"/>
      <c r="EF35" s="683"/>
      <c r="EG35" s="683"/>
      <c r="EH35" s="683"/>
      <c r="EI35" s="683"/>
      <c r="EJ35" s="683"/>
      <c r="EK35" s="683"/>
      <c r="EL35" s="683"/>
      <c r="EM35" s="683"/>
      <c r="EN35" s="683"/>
      <c r="EO35" s="683"/>
      <c r="EP35" s="683"/>
      <c r="EQ35" s="683"/>
      <c r="ER35" s="683"/>
      <c r="ES35" s="683"/>
      <c r="ET35" s="683"/>
      <c r="EU35" s="683"/>
      <c r="EV35" s="653"/>
      <c r="EW35" s="654"/>
      <c r="EX35" s="654"/>
      <c r="EY35" s="654"/>
      <c r="EZ35" s="654"/>
      <c r="FA35" s="654"/>
      <c r="FB35" s="654"/>
      <c r="FC35" s="654"/>
      <c r="FD35" s="654"/>
      <c r="FE35" s="654"/>
      <c r="FF35" s="655" t="str">
        <f t="shared" ref="FF35:FF46" si="0">IF($FA35="","","･")</f>
        <v/>
      </c>
      <c r="FG35" s="655"/>
      <c r="FH35" s="655"/>
      <c r="FI35" s="654"/>
      <c r="FJ35" s="654"/>
      <c r="FK35" s="654"/>
      <c r="FL35" s="654"/>
      <c r="FM35" s="654"/>
      <c r="FN35" s="655" t="str">
        <f t="shared" ref="FN35:FN46" si="1">IF($FA35="","","･")</f>
        <v/>
      </c>
      <c r="FO35" s="655"/>
      <c r="FP35" s="655"/>
      <c r="FQ35" s="654"/>
      <c r="FR35" s="654"/>
      <c r="FS35" s="654"/>
      <c r="FT35" s="654"/>
      <c r="FU35" s="682"/>
      <c r="FV35" s="683"/>
      <c r="FW35" s="683"/>
      <c r="FX35" s="683"/>
      <c r="FY35" s="683"/>
      <c r="FZ35" s="683"/>
      <c r="GA35" s="683"/>
      <c r="GB35" s="683"/>
      <c r="GC35" s="683"/>
      <c r="GD35" s="683"/>
      <c r="GE35" s="683"/>
      <c r="GF35" s="683"/>
      <c r="GG35" s="683"/>
      <c r="GH35" s="683"/>
      <c r="GI35" s="683"/>
      <c r="GJ35" s="683"/>
      <c r="GK35" s="683"/>
      <c r="GL35" s="683"/>
      <c r="GM35" s="683"/>
      <c r="GN35" s="683"/>
      <c r="GO35" s="683"/>
      <c r="GP35" s="683"/>
      <c r="GQ35" s="683"/>
      <c r="GR35" s="683"/>
      <c r="GS35" s="683"/>
      <c r="GT35" s="683"/>
      <c r="GU35" s="683"/>
      <c r="GV35" s="683"/>
      <c r="GW35" s="683"/>
      <c r="GX35" s="683"/>
      <c r="GY35" s="683"/>
      <c r="GZ35" s="683"/>
      <c r="HA35" s="683"/>
      <c r="HB35" s="690"/>
    </row>
    <row r="36" spans="1:210" ht="21" customHeight="1" x14ac:dyDescent="0.15">
      <c r="B36" s="643"/>
      <c r="C36" s="644"/>
      <c r="D36" s="644"/>
      <c r="E36" s="644"/>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5"/>
      <c r="AN36" s="643"/>
      <c r="AO36" s="644"/>
      <c r="AP36" s="644"/>
      <c r="AQ36" s="644"/>
      <c r="AR36" s="644"/>
      <c r="AS36" s="644"/>
      <c r="AT36" s="644"/>
      <c r="AU36" s="644"/>
      <c r="AV36" s="644"/>
      <c r="AW36" s="644"/>
      <c r="AX36" s="644"/>
      <c r="AY36" s="644"/>
      <c r="AZ36" s="644"/>
      <c r="BA36" s="644"/>
      <c r="BB36" s="644"/>
      <c r="BC36" s="644"/>
      <c r="BD36" s="644"/>
      <c r="BE36" s="644"/>
      <c r="BF36" s="644"/>
      <c r="BG36" s="644"/>
      <c r="BH36" s="644"/>
      <c r="BI36" s="644"/>
      <c r="BJ36" s="644"/>
      <c r="BK36" s="644"/>
      <c r="BL36" s="644"/>
      <c r="BM36" s="644"/>
      <c r="BN36" s="644"/>
      <c r="BO36" s="644"/>
      <c r="BP36" s="644"/>
      <c r="BQ36" s="644"/>
      <c r="BR36" s="644"/>
      <c r="BS36" s="644"/>
      <c r="BT36" s="644"/>
      <c r="BU36" s="644"/>
      <c r="BV36" s="644"/>
      <c r="BW36" s="644"/>
      <c r="BX36" s="644"/>
      <c r="BY36" s="644"/>
      <c r="BZ36" s="644"/>
      <c r="CA36" s="644"/>
      <c r="CB36" s="644"/>
      <c r="CC36" s="644"/>
      <c r="CD36" s="644"/>
      <c r="CE36" s="644"/>
      <c r="CF36" s="644"/>
      <c r="CG36" s="644"/>
      <c r="CH36" s="644"/>
      <c r="CI36" s="644"/>
      <c r="CJ36" s="644"/>
      <c r="CK36" s="644"/>
      <c r="CL36" s="644"/>
      <c r="CM36" s="644"/>
      <c r="CN36" s="644"/>
      <c r="CO36" s="644"/>
      <c r="CP36" s="644"/>
      <c r="CQ36" s="684"/>
      <c r="CR36" s="683"/>
      <c r="CS36" s="683"/>
      <c r="CT36" s="683"/>
      <c r="CU36" s="683"/>
      <c r="CV36" s="683"/>
      <c r="CW36" s="683"/>
      <c r="CX36" s="683"/>
      <c r="CY36" s="683"/>
      <c r="CZ36" s="683"/>
      <c r="DA36" s="683"/>
      <c r="DB36" s="683"/>
      <c r="DC36" s="683"/>
      <c r="DD36" s="683"/>
      <c r="DE36" s="683"/>
      <c r="DF36" s="683"/>
      <c r="DG36" s="683"/>
      <c r="DH36" s="683"/>
      <c r="DI36" s="683"/>
      <c r="DJ36" s="683"/>
      <c r="DK36" s="683"/>
      <c r="DL36" s="683"/>
      <c r="DM36" s="683"/>
      <c r="DN36" s="683"/>
      <c r="DO36" s="683"/>
      <c r="DP36" s="683"/>
      <c r="DQ36" s="683"/>
      <c r="DR36" s="683"/>
      <c r="DS36" s="683"/>
      <c r="DT36" s="683"/>
      <c r="DU36" s="683"/>
      <c r="DV36" s="683"/>
      <c r="DW36" s="683"/>
      <c r="DX36" s="683"/>
      <c r="DY36" s="683"/>
      <c r="DZ36" s="683"/>
      <c r="EA36" s="683"/>
      <c r="EB36" s="683"/>
      <c r="EC36" s="683"/>
      <c r="ED36" s="683"/>
      <c r="EE36" s="683"/>
      <c r="EF36" s="683"/>
      <c r="EG36" s="683"/>
      <c r="EH36" s="683"/>
      <c r="EI36" s="683"/>
      <c r="EJ36" s="683"/>
      <c r="EK36" s="683"/>
      <c r="EL36" s="683"/>
      <c r="EM36" s="683"/>
      <c r="EN36" s="683"/>
      <c r="EO36" s="683"/>
      <c r="EP36" s="683"/>
      <c r="EQ36" s="683"/>
      <c r="ER36" s="683"/>
      <c r="ES36" s="683"/>
      <c r="ET36" s="683"/>
      <c r="EU36" s="683"/>
      <c r="EV36" s="653"/>
      <c r="EW36" s="654"/>
      <c r="EX36" s="654"/>
      <c r="EY36" s="654"/>
      <c r="EZ36" s="654"/>
      <c r="FA36" s="654"/>
      <c r="FB36" s="654"/>
      <c r="FC36" s="654"/>
      <c r="FD36" s="654"/>
      <c r="FE36" s="654"/>
      <c r="FF36" s="655" t="str">
        <f t="shared" si="0"/>
        <v/>
      </c>
      <c r="FG36" s="655"/>
      <c r="FH36" s="655"/>
      <c r="FI36" s="654"/>
      <c r="FJ36" s="654"/>
      <c r="FK36" s="654"/>
      <c r="FL36" s="654"/>
      <c r="FM36" s="654"/>
      <c r="FN36" s="655" t="str">
        <f t="shared" si="1"/>
        <v/>
      </c>
      <c r="FO36" s="655"/>
      <c r="FP36" s="655"/>
      <c r="FQ36" s="654"/>
      <c r="FR36" s="654"/>
      <c r="FS36" s="654"/>
      <c r="FT36" s="654"/>
      <c r="FU36" s="682"/>
      <c r="FV36" s="683"/>
      <c r="FW36" s="683"/>
      <c r="FX36" s="683"/>
      <c r="FY36" s="683"/>
      <c r="FZ36" s="683"/>
      <c r="GA36" s="683"/>
      <c r="GB36" s="683"/>
      <c r="GC36" s="683"/>
      <c r="GD36" s="683"/>
      <c r="GE36" s="683"/>
      <c r="GF36" s="683"/>
      <c r="GG36" s="683"/>
      <c r="GH36" s="683"/>
      <c r="GI36" s="683"/>
      <c r="GJ36" s="683"/>
      <c r="GK36" s="683"/>
      <c r="GL36" s="683"/>
      <c r="GM36" s="683"/>
      <c r="GN36" s="683"/>
      <c r="GO36" s="683"/>
      <c r="GP36" s="683"/>
      <c r="GQ36" s="683"/>
      <c r="GR36" s="683"/>
      <c r="GS36" s="683"/>
      <c r="GT36" s="683"/>
      <c r="GU36" s="683"/>
      <c r="GV36" s="683"/>
      <c r="GW36" s="683"/>
      <c r="GX36" s="683"/>
      <c r="GY36" s="683"/>
      <c r="GZ36" s="683"/>
      <c r="HA36" s="683"/>
      <c r="HB36" s="690"/>
    </row>
    <row r="37" spans="1:210" ht="21" customHeight="1" x14ac:dyDescent="0.15">
      <c r="B37" s="643"/>
      <c r="C37" s="644"/>
      <c r="D37" s="644"/>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5"/>
      <c r="AN37" s="643"/>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4"/>
      <c r="BV37" s="644"/>
      <c r="BW37" s="644"/>
      <c r="BX37" s="644"/>
      <c r="BY37" s="644"/>
      <c r="BZ37" s="644"/>
      <c r="CA37" s="644"/>
      <c r="CB37" s="644"/>
      <c r="CC37" s="644"/>
      <c r="CD37" s="644"/>
      <c r="CE37" s="644"/>
      <c r="CF37" s="644"/>
      <c r="CG37" s="644"/>
      <c r="CH37" s="644"/>
      <c r="CI37" s="644"/>
      <c r="CJ37" s="644"/>
      <c r="CK37" s="644"/>
      <c r="CL37" s="644"/>
      <c r="CM37" s="644"/>
      <c r="CN37" s="644"/>
      <c r="CO37" s="644"/>
      <c r="CP37" s="644"/>
      <c r="CQ37" s="684"/>
      <c r="CR37" s="683"/>
      <c r="CS37" s="683"/>
      <c r="CT37" s="683"/>
      <c r="CU37" s="683"/>
      <c r="CV37" s="683"/>
      <c r="CW37" s="683"/>
      <c r="CX37" s="683"/>
      <c r="CY37" s="683"/>
      <c r="CZ37" s="683"/>
      <c r="DA37" s="683"/>
      <c r="DB37" s="683"/>
      <c r="DC37" s="683"/>
      <c r="DD37" s="683"/>
      <c r="DE37" s="683"/>
      <c r="DF37" s="683"/>
      <c r="DG37" s="683"/>
      <c r="DH37" s="683"/>
      <c r="DI37" s="683"/>
      <c r="DJ37" s="683"/>
      <c r="DK37" s="683"/>
      <c r="DL37" s="683"/>
      <c r="DM37" s="683"/>
      <c r="DN37" s="683"/>
      <c r="DO37" s="683"/>
      <c r="DP37" s="683"/>
      <c r="DQ37" s="683"/>
      <c r="DR37" s="683"/>
      <c r="DS37" s="683"/>
      <c r="DT37" s="683"/>
      <c r="DU37" s="683"/>
      <c r="DV37" s="683"/>
      <c r="DW37" s="683"/>
      <c r="DX37" s="683"/>
      <c r="DY37" s="683"/>
      <c r="DZ37" s="683"/>
      <c r="EA37" s="683"/>
      <c r="EB37" s="683"/>
      <c r="EC37" s="683"/>
      <c r="ED37" s="683"/>
      <c r="EE37" s="683"/>
      <c r="EF37" s="683"/>
      <c r="EG37" s="683"/>
      <c r="EH37" s="683"/>
      <c r="EI37" s="683"/>
      <c r="EJ37" s="683"/>
      <c r="EK37" s="683"/>
      <c r="EL37" s="683"/>
      <c r="EM37" s="683"/>
      <c r="EN37" s="683"/>
      <c r="EO37" s="683"/>
      <c r="EP37" s="683"/>
      <c r="EQ37" s="683"/>
      <c r="ER37" s="683"/>
      <c r="ES37" s="683"/>
      <c r="ET37" s="683"/>
      <c r="EU37" s="683"/>
      <c r="EV37" s="653"/>
      <c r="EW37" s="654"/>
      <c r="EX37" s="654"/>
      <c r="EY37" s="654"/>
      <c r="EZ37" s="654"/>
      <c r="FA37" s="654"/>
      <c r="FB37" s="654"/>
      <c r="FC37" s="654"/>
      <c r="FD37" s="654"/>
      <c r="FE37" s="654"/>
      <c r="FF37" s="655" t="str">
        <f t="shared" si="0"/>
        <v/>
      </c>
      <c r="FG37" s="655"/>
      <c r="FH37" s="655"/>
      <c r="FI37" s="654"/>
      <c r="FJ37" s="654"/>
      <c r="FK37" s="654"/>
      <c r="FL37" s="654"/>
      <c r="FM37" s="654"/>
      <c r="FN37" s="655" t="str">
        <f t="shared" si="1"/>
        <v/>
      </c>
      <c r="FO37" s="655"/>
      <c r="FP37" s="655"/>
      <c r="FQ37" s="654"/>
      <c r="FR37" s="654"/>
      <c r="FS37" s="654"/>
      <c r="FT37" s="654"/>
      <c r="FU37" s="682"/>
      <c r="FV37" s="683"/>
      <c r="FW37" s="683"/>
      <c r="FX37" s="683"/>
      <c r="FY37" s="683"/>
      <c r="FZ37" s="683"/>
      <c r="GA37" s="683"/>
      <c r="GB37" s="683"/>
      <c r="GC37" s="683"/>
      <c r="GD37" s="683"/>
      <c r="GE37" s="683"/>
      <c r="GF37" s="683"/>
      <c r="GG37" s="683"/>
      <c r="GH37" s="683"/>
      <c r="GI37" s="683"/>
      <c r="GJ37" s="683"/>
      <c r="GK37" s="683"/>
      <c r="GL37" s="683"/>
      <c r="GM37" s="683"/>
      <c r="GN37" s="683"/>
      <c r="GO37" s="683"/>
      <c r="GP37" s="683"/>
      <c r="GQ37" s="683"/>
      <c r="GR37" s="683"/>
      <c r="GS37" s="683"/>
      <c r="GT37" s="683"/>
      <c r="GU37" s="683"/>
      <c r="GV37" s="683"/>
      <c r="GW37" s="683"/>
      <c r="GX37" s="683"/>
      <c r="GY37" s="683"/>
      <c r="GZ37" s="683"/>
      <c r="HA37" s="683"/>
      <c r="HB37" s="690"/>
    </row>
    <row r="38" spans="1:210" ht="21" customHeight="1" x14ac:dyDescent="0.15">
      <c r="B38" s="643"/>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5"/>
      <c r="AN38" s="643"/>
      <c r="AO38" s="644"/>
      <c r="AP38" s="644"/>
      <c r="AQ38" s="644"/>
      <c r="AR38" s="644"/>
      <c r="AS38" s="644"/>
      <c r="AT38" s="644"/>
      <c r="AU38" s="644"/>
      <c r="AV38" s="644"/>
      <c r="AW38" s="644"/>
      <c r="AX38" s="644"/>
      <c r="AY38" s="644"/>
      <c r="AZ38" s="644"/>
      <c r="BA38" s="644"/>
      <c r="BB38" s="644"/>
      <c r="BC38" s="644"/>
      <c r="BD38" s="644"/>
      <c r="BE38" s="644"/>
      <c r="BF38" s="644"/>
      <c r="BG38" s="644"/>
      <c r="BH38" s="644"/>
      <c r="BI38" s="644"/>
      <c r="BJ38" s="644"/>
      <c r="BK38" s="644"/>
      <c r="BL38" s="644"/>
      <c r="BM38" s="644"/>
      <c r="BN38" s="644"/>
      <c r="BO38" s="644"/>
      <c r="BP38" s="644"/>
      <c r="BQ38" s="644"/>
      <c r="BR38" s="644"/>
      <c r="BS38" s="644"/>
      <c r="BT38" s="644"/>
      <c r="BU38" s="644"/>
      <c r="BV38" s="644"/>
      <c r="BW38" s="644"/>
      <c r="BX38" s="644"/>
      <c r="BY38" s="644"/>
      <c r="BZ38" s="644"/>
      <c r="CA38" s="644"/>
      <c r="CB38" s="644"/>
      <c r="CC38" s="644"/>
      <c r="CD38" s="644"/>
      <c r="CE38" s="644"/>
      <c r="CF38" s="644"/>
      <c r="CG38" s="644"/>
      <c r="CH38" s="644"/>
      <c r="CI38" s="644"/>
      <c r="CJ38" s="644"/>
      <c r="CK38" s="644"/>
      <c r="CL38" s="644"/>
      <c r="CM38" s="644"/>
      <c r="CN38" s="644"/>
      <c r="CO38" s="644"/>
      <c r="CP38" s="644"/>
      <c r="CQ38" s="684"/>
      <c r="CR38" s="683"/>
      <c r="CS38" s="683"/>
      <c r="CT38" s="683"/>
      <c r="CU38" s="683"/>
      <c r="CV38" s="683"/>
      <c r="CW38" s="683"/>
      <c r="CX38" s="683"/>
      <c r="CY38" s="683"/>
      <c r="CZ38" s="683"/>
      <c r="DA38" s="683"/>
      <c r="DB38" s="683"/>
      <c r="DC38" s="683"/>
      <c r="DD38" s="683"/>
      <c r="DE38" s="683"/>
      <c r="DF38" s="683"/>
      <c r="DG38" s="683"/>
      <c r="DH38" s="683"/>
      <c r="DI38" s="683"/>
      <c r="DJ38" s="683"/>
      <c r="DK38" s="683"/>
      <c r="DL38" s="683"/>
      <c r="DM38" s="683"/>
      <c r="DN38" s="683"/>
      <c r="DO38" s="683"/>
      <c r="DP38" s="683"/>
      <c r="DQ38" s="683"/>
      <c r="DR38" s="683"/>
      <c r="DS38" s="683"/>
      <c r="DT38" s="683"/>
      <c r="DU38" s="683"/>
      <c r="DV38" s="683"/>
      <c r="DW38" s="683"/>
      <c r="DX38" s="683"/>
      <c r="DY38" s="683"/>
      <c r="DZ38" s="683"/>
      <c r="EA38" s="683"/>
      <c r="EB38" s="683"/>
      <c r="EC38" s="683"/>
      <c r="ED38" s="683"/>
      <c r="EE38" s="683"/>
      <c r="EF38" s="683"/>
      <c r="EG38" s="683"/>
      <c r="EH38" s="683"/>
      <c r="EI38" s="683"/>
      <c r="EJ38" s="683"/>
      <c r="EK38" s="683"/>
      <c r="EL38" s="683"/>
      <c r="EM38" s="683"/>
      <c r="EN38" s="683"/>
      <c r="EO38" s="683"/>
      <c r="EP38" s="683"/>
      <c r="EQ38" s="683"/>
      <c r="ER38" s="683"/>
      <c r="ES38" s="683"/>
      <c r="ET38" s="683"/>
      <c r="EU38" s="683"/>
      <c r="EV38" s="653"/>
      <c r="EW38" s="654"/>
      <c r="EX38" s="654"/>
      <c r="EY38" s="654"/>
      <c r="EZ38" s="654"/>
      <c r="FA38" s="654"/>
      <c r="FB38" s="654"/>
      <c r="FC38" s="654"/>
      <c r="FD38" s="654"/>
      <c r="FE38" s="654"/>
      <c r="FF38" s="655" t="str">
        <f t="shared" si="0"/>
        <v/>
      </c>
      <c r="FG38" s="655"/>
      <c r="FH38" s="655"/>
      <c r="FI38" s="654"/>
      <c r="FJ38" s="654"/>
      <c r="FK38" s="654"/>
      <c r="FL38" s="654"/>
      <c r="FM38" s="654"/>
      <c r="FN38" s="655" t="str">
        <f t="shared" si="1"/>
        <v/>
      </c>
      <c r="FO38" s="655"/>
      <c r="FP38" s="655"/>
      <c r="FQ38" s="654"/>
      <c r="FR38" s="654"/>
      <c r="FS38" s="654"/>
      <c r="FT38" s="654"/>
      <c r="FU38" s="682"/>
      <c r="FV38" s="683"/>
      <c r="FW38" s="683"/>
      <c r="FX38" s="683"/>
      <c r="FY38" s="683"/>
      <c r="FZ38" s="683"/>
      <c r="GA38" s="683"/>
      <c r="GB38" s="683"/>
      <c r="GC38" s="683"/>
      <c r="GD38" s="683"/>
      <c r="GE38" s="683"/>
      <c r="GF38" s="683"/>
      <c r="GG38" s="683"/>
      <c r="GH38" s="683"/>
      <c r="GI38" s="683"/>
      <c r="GJ38" s="683"/>
      <c r="GK38" s="683"/>
      <c r="GL38" s="683"/>
      <c r="GM38" s="683"/>
      <c r="GN38" s="683"/>
      <c r="GO38" s="683"/>
      <c r="GP38" s="683"/>
      <c r="GQ38" s="683"/>
      <c r="GR38" s="683"/>
      <c r="GS38" s="683"/>
      <c r="GT38" s="683"/>
      <c r="GU38" s="683"/>
      <c r="GV38" s="683"/>
      <c r="GW38" s="683"/>
      <c r="GX38" s="683"/>
      <c r="GY38" s="683"/>
      <c r="GZ38" s="683"/>
      <c r="HA38" s="683"/>
      <c r="HB38" s="690"/>
    </row>
    <row r="39" spans="1:210" ht="21" customHeight="1" x14ac:dyDescent="0.15">
      <c r="B39" s="643"/>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5"/>
      <c r="AN39" s="643"/>
      <c r="AO39" s="644"/>
      <c r="AP39" s="644"/>
      <c r="AQ39" s="644"/>
      <c r="AR39" s="644"/>
      <c r="AS39" s="644"/>
      <c r="AT39" s="644"/>
      <c r="AU39" s="644"/>
      <c r="AV39" s="644"/>
      <c r="AW39" s="644"/>
      <c r="AX39" s="644"/>
      <c r="AY39" s="644"/>
      <c r="AZ39" s="644"/>
      <c r="BA39" s="644"/>
      <c r="BB39" s="644"/>
      <c r="BC39" s="644"/>
      <c r="BD39" s="644"/>
      <c r="BE39" s="644"/>
      <c r="BF39" s="644"/>
      <c r="BG39" s="644"/>
      <c r="BH39" s="644"/>
      <c r="BI39" s="644"/>
      <c r="BJ39" s="644"/>
      <c r="BK39" s="644"/>
      <c r="BL39" s="644"/>
      <c r="BM39" s="644"/>
      <c r="BN39" s="644"/>
      <c r="BO39" s="644"/>
      <c r="BP39" s="644"/>
      <c r="BQ39" s="644"/>
      <c r="BR39" s="644"/>
      <c r="BS39" s="644"/>
      <c r="BT39" s="644"/>
      <c r="BU39" s="644"/>
      <c r="BV39" s="644"/>
      <c r="BW39" s="644"/>
      <c r="BX39" s="644"/>
      <c r="BY39" s="644"/>
      <c r="BZ39" s="644"/>
      <c r="CA39" s="644"/>
      <c r="CB39" s="644"/>
      <c r="CC39" s="644"/>
      <c r="CD39" s="644"/>
      <c r="CE39" s="644"/>
      <c r="CF39" s="644"/>
      <c r="CG39" s="644"/>
      <c r="CH39" s="644"/>
      <c r="CI39" s="644"/>
      <c r="CJ39" s="644"/>
      <c r="CK39" s="644"/>
      <c r="CL39" s="644"/>
      <c r="CM39" s="644"/>
      <c r="CN39" s="644"/>
      <c r="CO39" s="644"/>
      <c r="CP39" s="644"/>
      <c r="CQ39" s="684"/>
      <c r="CR39" s="683"/>
      <c r="CS39" s="683"/>
      <c r="CT39" s="683"/>
      <c r="CU39" s="683"/>
      <c r="CV39" s="683"/>
      <c r="CW39" s="683"/>
      <c r="CX39" s="683"/>
      <c r="CY39" s="683"/>
      <c r="CZ39" s="683"/>
      <c r="DA39" s="683"/>
      <c r="DB39" s="683"/>
      <c r="DC39" s="683"/>
      <c r="DD39" s="683"/>
      <c r="DE39" s="683"/>
      <c r="DF39" s="683"/>
      <c r="DG39" s="683"/>
      <c r="DH39" s="683"/>
      <c r="DI39" s="683"/>
      <c r="DJ39" s="683"/>
      <c r="DK39" s="683"/>
      <c r="DL39" s="683"/>
      <c r="DM39" s="683"/>
      <c r="DN39" s="683"/>
      <c r="DO39" s="683"/>
      <c r="DP39" s="683"/>
      <c r="DQ39" s="683"/>
      <c r="DR39" s="683"/>
      <c r="DS39" s="683"/>
      <c r="DT39" s="683"/>
      <c r="DU39" s="683"/>
      <c r="DV39" s="683"/>
      <c r="DW39" s="683"/>
      <c r="DX39" s="683"/>
      <c r="DY39" s="683"/>
      <c r="DZ39" s="683"/>
      <c r="EA39" s="683"/>
      <c r="EB39" s="683"/>
      <c r="EC39" s="683"/>
      <c r="ED39" s="683"/>
      <c r="EE39" s="683"/>
      <c r="EF39" s="683"/>
      <c r="EG39" s="683"/>
      <c r="EH39" s="683"/>
      <c r="EI39" s="683"/>
      <c r="EJ39" s="683"/>
      <c r="EK39" s="683"/>
      <c r="EL39" s="683"/>
      <c r="EM39" s="683"/>
      <c r="EN39" s="683"/>
      <c r="EO39" s="683"/>
      <c r="EP39" s="683"/>
      <c r="EQ39" s="683"/>
      <c r="ER39" s="683"/>
      <c r="ES39" s="683"/>
      <c r="ET39" s="683"/>
      <c r="EU39" s="683"/>
      <c r="EV39" s="653"/>
      <c r="EW39" s="654"/>
      <c r="EX39" s="654"/>
      <c r="EY39" s="654"/>
      <c r="EZ39" s="654"/>
      <c r="FA39" s="654"/>
      <c r="FB39" s="654"/>
      <c r="FC39" s="654"/>
      <c r="FD39" s="654"/>
      <c r="FE39" s="654"/>
      <c r="FF39" s="655" t="str">
        <f t="shared" si="0"/>
        <v/>
      </c>
      <c r="FG39" s="655"/>
      <c r="FH39" s="655"/>
      <c r="FI39" s="654"/>
      <c r="FJ39" s="654"/>
      <c r="FK39" s="654"/>
      <c r="FL39" s="654"/>
      <c r="FM39" s="654"/>
      <c r="FN39" s="655" t="str">
        <f t="shared" si="1"/>
        <v/>
      </c>
      <c r="FO39" s="655"/>
      <c r="FP39" s="655"/>
      <c r="FQ39" s="654"/>
      <c r="FR39" s="654"/>
      <c r="FS39" s="654"/>
      <c r="FT39" s="654"/>
      <c r="FU39" s="682"/>
      <c r="FV39" s="683"/>
      <c r="FW39" s="683"/>
      <c r="FX39" s="683"/>
      <c r="FY39" s="683"/>
      <c r="FZ39" s="683"/>
      <c r="GA39" s="683"/>
      <c r="GB39" s="683"/>
      <c r="GC39" s="683"/>
      <c r="GD39" s="683"/>
      <c r="GE39" s="683"/>
      <c r="GF39" s="683"/>
      <c r="GG39" s="683"/>
      <c r="GH39" s="683"/>
      <c r="GI39" s="683"/>
      <c r="GJ39" s="683"/>
      <c r="GK39" s="683"/>
      <c r="GL39" s="683"/>
      <c r="GM39" s="683"/>
      <c r="GN39" s="683"/>
      <c r="GO39" s="683"/>
      <c r="GP39" s="683"/>
      <c r="GQ39" s="683"/>
      <c r="GR39" s="683"/>
      <c r="GS39" s="683"/>
      <c r="GT39" s="683"/>
      <c r="GU39" s="683"/>
      <c r="GV39" s="683"/>
      <c r="GW39" s="683"/>
      <c r="GX39" s="683"/>
      <c r="GY39" s="683"/>
      <c r="GZ39" s="683"/>
      <c r="HA39" s="683"/>
      <c r="HB39" s="690"/>
    </row>
    <row r="40" spans="1:210" ht="21" customHeight="1" x14ac:dyDescent="0.15">
      <c r="B40" s="643"/>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5"/>
      <c r="AN40" s="643"/>
      <c r="AO40" s="644"/>
      <c r="AP40" s="644"/>
      <c r="AQ40" s="644"/>
      <c r="AR40" s="644"/>
      <c r="AS40" s="644"/>
      <c r="AT40" s="644"/>
      <c r="AU40" s="644"/>
      <c r="AV40" s="644"/>
      <c r="AW40" s="644"/>
      <c r="AX40" s="644"/>
      <c r="AY40" s="644"/>
      <c r="AZ40" s="644"/>
      <c r="BA40" s="644"/>
      <c r="BB40" s="644"/>
      <c r="BC40" s="644"/>
      <c r="BD40" s="644"/>
      <c r="BE40" s="644"/>
      <c r="BF40" s="644"/>
      <c r="BG40" s="644"/>
      <c r="BH40" s="644"/>
      <c r="BI40" s="644"/>
      <c r="BJ40" s="644"/>
      <c r="BK40" s="644"/>
      <c r="BL40" s="644"/>
      <c r="BM40" s="644"/>
      <c r="BN40" s="644"/>
      <c r="BO40" s="644"/>
      <c r="BP40" s="644"/>
      <c r="BQ40" s="644"/>
      <c r="BR40" s="644"/>
      <c r="BS40" s="644"/>
      <c r="BT40" s="644"/>
      <c r="BU40" s="644"/>
      <c r="BV40" s="644"/>
      <c r="BW40" s="644"/>
      <c r="BX40" s="644"/>
      <c r="BY40" s="644"/>
      <c r="BZ40" s="644"/>
      <c r="CA40" s="644"/>
      <c r="CB40" s="644"/>
      <c r="CC40" s="644"/>
      <c r="CD40" s="644"/>
      <c r="CE40" s="644"/>
      <c r="CF40" s="644"/>
      <c r="CG40" s="644"/>
      <c r="CH40" s="644"/>
      <c r="CI40" s="644"/>
      <c r="CJ40" s="644"/>
      <c r="CK40" s="644"/>
      <c r="CL40" s="644"/>
      <c r="CM40" s="644"/>
      <c r="CN40" s="644"/>
      <c r="CO40" s="644"/>
      <c r="CP40" s="644"/>
      <c r="CQ40" s="684"/>
      <c r="CR40" s="683"/>
      <c r="CS40" s="683"/>
      <c r="CT40" s="683"/>
      <c r="CU40" s="683"/>
      <c r="CV40" s="683"/>
      <c r="CW40" s="683"/>
      <c r="CX40" s="683"/>
      <c r="CY40" s="683"/>
      <c r="CZ40" s="683"/>
      <c r="DA40" s="683"/>
      <c r="DB40" s="683"/>
      <c r="DC40" s="683"/>
      <c r="DD40" s="683"/>
      <c r="DE40" s="683"/>
      <c r="DF40" s="683"/>
      <c r="DG40" s="683"/>
      <c r="DH40" s="683"/>
      <c r="DI40" s="683"/>
      <c r="DJ40" s="683"/>
      <c r="DK40" s="683"/>
      <c r="DL40" s="683"/>
      <c r="DM40" s="683"/>
      <c r="DN40" s="683"/>
      <c r="DO40" s="683"/>
      <c r="DP40" s="683"/>
      <c r="DQ40" s="683"/>
      <c r="DR40" s="683"/>
      <c r="DS40" s="683"/>
      <c r="DT40" s="683"/>
      <c r="DU40" s="683"/>
      <c r="DV40" s="683"/>
      <c r="DW40" s="683"/>
      <c r="DX40" s="683"/>
      <c r="DY40" s="683"/>
      <c r="DZ40" s="683"/>
      <c r="EA40" s="683"/>
      <c r="EB40" s="683"/>
      <c r="EC40" s="683"/>
      <c r="ED40" s="683"/>
      <c r="EE40" s="683"/>
      <c r="EF40" s="683"/>
      <c r="EG40" s="683"/>
      <c r="EH40" s="683"/>
      <c r="EI40" s="683"/>
      <c r="EJ40" s="683"/>
      <c r="EK40" s="683"/>
      <c r="EL40" s="683"/>
      <c r="EM40" s="683"/>
      <c r="EN40" s="683"/>
      <c r="EO40" s="683"/>
      <c r="EP40" s="683"/>
      <c r="EQ40" s="683"/>
      <c r="ER40" s="683"/>
      <c r="ES40" s="683"/>
      <c r="ET40" s="683"/>
      <c r="EU40" s="683"/>
      <c r="EV40" s="653"/>
      <c r="EW40" s="654"/>
      <c r="EX40" s="654"/>
      <c r="EY40" s="654"/>
      <c r="EZ40" s="654"/>
      <c r="FA40" s="654"/>
      <c r="FB40" s="654"/>
      <c r="FC40" s="654"/>
      <c r="FD40" s="654"/>
      <c r="FE40" s="654"/>
      <c r="FF40" s="655" t="str">
        <f t="shared" si="0"/>
        <v/>
      </c>
      <c r="FG40" s="655"/>
      <c r="FH40" s="655"/>
      <c r="FI40" s="654"/>
      <c r="FJ40" s="654"/>
      <c r="FK40" s="654"/>
      <c r="FL40" s="654"/>
      <c r="FM40" s="654"/>
      <c r="FN40" s="655" t="str">
        <f t="shared" si="1"/>
        <v/>
      </c>
      <c r="FO40" s="655"/>
      <c r="FP40" s="655"/>
      <c r="FQ40" s="654"/>
      <c r="FR40" s="654"/>
      <c r="FS40" s="654"/>
      <c r="FT40" s="654"/>
      <c r="FU40" s="682"/>
      <c r="FV40" s="683"/>
      <c r="FW40" s="683"/>
      <c r="FX40" s="683"/>
      <c r="FY40" s="683"/>
      <c r="FZ40" s="683"/>
      <c r="GA40" s="683"/>
      <c r="GB40" s="683"/>
      <c r="GC40" s="683"/>
      <c r="GD40" s="683"/>
      <c r="GE40" s="683"/>
      <c r="GF40" s="683"/>
      <c r="GG40" s="683"/>
      <c r="GH40" s="683"/>
      <c r="GI40" s="683"/>
      <c r="GJ40" s="683"/>
      <c r="GK40" s="683"/>
      <c r="GL40" s="683"/>
      <c r="GM40" s="683"/>
      <c r="GN40" s="683"/>
      <c r="GO40" s="683"/>
      <c r="GP40" s="683"/>
      <c r="GQ40" s="683"/>
      <c r="GR40" s="683"/>
      <c r="GS40" s="683"/>
      <c r="GT40" s="683"/>
      <c r="GU40" s="683"/>
      <c r="GV40" s="683"/>
      <c r="GW40" s="683"/>
      <c r="GX40" s="683"/>
      <c r="GY40" s="683"/>
      <c r="GZ40" s="683"/>
      <c r="HA40" s="683"/>
      <c r="HB40" s="690"/>
    </row>
    <row r="41" spans="1:210" ht="21" customHeight="1" x14ac:dyDescent="0.15">
      <c r="B41" s="643"/>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4"/>
      <c r="AL41" s="644"/>
      <c r="AM41" s="645"/>
      <c r="AN41" s="643"/>
      <c r="AO41" s="644"/>
      <c r="AP41" s="644"/>
      <c r="AQ41" s="644"/>
      <c r="AR41" s="644"/>
      <c r="AS41" s="644"/>
      <c r="AT41" s="644"/>
      <c r="AU41" s="644"/>
      <c r="AV41" s="644"/>
      <c r="AW41" s="644"/>
      <c r="AX41" s="644"/>
      <c r="AY41" s="644"/>
      <c r="AZ41" s="644"/>
      <c r="BA41" s="644"/>
      <c r="BB41" s="644"/>
      <c r="BC41" s="644"/>
      <c r="BD41" s="644"/>
      <c r="BE41" s="644"/>
      <c r="BF41" s="644"/>
      <c r="BG41" s="644"/>
      <c r="BH41" s="644"/>
      <c r="BI41" s="644"/>
      <c r="BJ41" s="644"/>
      <c r="BK41" s="644"/>
      <c r="BL41" s="644"/>
      <c r="BM41" s="644"/>
      <c r="BN41" s="644"/>
      <c r="BO41" s="644"/>
      <c r="BP41" s="644"/>
      <c r="BQ41" s="644"/>
      <c r="BR41" s="644"/>
      <c r="BS41" s="644"/>
      <c r="BT41" s="644"/>
      <c r="BU41" s="644"/>
      <c r="BV41" s="644"/>
      <c r="BW41" s="644"/>
      <c r="BX41" s="644"/>
      <c r="BY41" s="644"/>
      <c r="BZ41" s="644"/>
      <c r="CA41" s="644"/>
      <c r="CB41" s="644"/>
      <c r="CC41" s="644"/>
      <c r="CD41" s="644"/>
      <c r="CE41" s="644"/>
      <c r="CF41" s="644"/>
      <c r="CG41" s="644"/>
      <c r="CH41" s="644"/>
      <c r="CI41" s="644"/>
      <c r="CJ41" s="644"/>
      <c r="CK41" s="644"/>
      <c r="CL41" s="644"/>
      <c r="CM41" s="644"/>
      <c r="CN41" s="644"/>
      <c r="CO41" s="644"/>
      <c r="CP41" s="644"/>
      <c r="CQ41" s="684"/>
      <c r="CR41" s="683"/>
      <c r="CS41" s="683"/>
      <c r="CT41" s="683"/>
      <c r="CU41" s="683"/>
      <c r="CV41" s="683"/>
      <c r="CW41" s="683"/>
      <c r="CX41" s="683"/>
      <c r="CY41" s="683"/>
      <c r="CZ41" s="683"/>
      <c r="DA41" s="683"/>
      <c r="DB41" s="683"/>
      <c r="DC41" s="683"/>
      <c r="DD41" s="683"/>
      <c r="DE41" s="683"/>
      <c r="DF41" s="683"/>
      <c r="DG41" s="683"/>
      <c r="DH41" s="683"/>
      <c r="DI41" s="683"/>
      <c r="DJ41" s="683"/>
      <c r="DK41" s="683"/>
      <c r="DL41" s="683"/>
      <c r="DM41" s="683"/>
      <c r="DN41" s="683"/>
      <c r="DO41" s="683"/>
      <c r="DP41" s="683"/>
      <c r="DQ41" s="683"/>
      <c r="DR41" s="683"/>
      <c r="DS41" s="683"/>
      <c r="DT41" s="683"/>
      <c r="DU41" s="683"/>
      <c r="DV41" s="683"/>
      <c r="DW41" s="683"/>
      <c r="DX41" s="683"/>
      <c r="DY41" s="683"/>
      <c r="DZ41" s="683"/>
      <c r="EA41" s="683"/>
      <c r="EB41" s="683"/>
      <c r="EC41" s="683"/>
      <c r="ED41" s="683"/>
      <c r="EE41" s="683"/>
      <c r="EF41" s="683"/>
      <c r="EG41" s="683"/>
      <c r="EH41" s="683"/>
      <c r="EI41" s="683"/>
      <c r="EJ41" s="683"/>
      <c r="EK41" s="683"/>
      <c r="EL41" s="683"/>
      <c r="EM41" s="683"/>
      <c r="EN41" s="683"/>
      <c r="EO41" s="683"/>
      <c r="EP41" s="683"/>
      <c r="EQ41" s="683"/>
      <c r="ER41" s="683"/>
      <c r="ES41" s="683"/>
      <c r="ET41" s="683"/>
      <c r="EU41" s="683"/>
      <c r="EV41" s="653"/>
      <c r="EW41" s="654"/>
      <c r="EX41" s="654"/>
      <c r="EY41" s="654"/>
      <c r="EZ41" s="654"/>
      <c r="FA41" s="654"/>
      <c r="FB41" s="654"/>
      <c r="FC41" s="654"/>
      <c r="FD41" s="654"/>
      <c r="FE41" s="654"/>
      <c r="FF41" s="655" t="str">
        <f t="shared" si="0"/>
        <v/>
      </c>
      <c r="FG41" s="655"/>
      <c r="FH41" s="655"/>
      <c r="FI41" s="654"/>
      <c r="FJ41" s="654"/>
      <c r="FK41" s="654"/>
      <c r="FL41" s="654"/>
      <c r="FM41" s="654"/>
      <c r="FN41" s="655" t="str">
        <f t="shared" si="1"/>
        <v/>
      </c>
      <c r="FO41" s="655"/>
      <c r="FP41" s="655"/>
      <c r="FQ41" s="654"/>
      <c r="FR41" s="654"/>
      <c r="FS41" s="654"/>
      <c r="FT41" s="654"/>
      <c r="FU41" s="682"/>
      <c r="FV41" s="683"/>
      <c r="FW41" s="683"/>
      <c r="FX41" s="683"/>
      <c r="FY41" s="683"/>
      <c r="FZ41" s="683"/>
      <c r="GA41" s="683"/>
      <c r="GB41" s="683"/>
      <c r="GC41" s="683"/>
      <c r="GD41" s="683"/>
      <c r="GE41" s="683"/>
      <c r="GF41" s="683"/>
      <c r="GG41" s="683"/>
      <c r="GH41" s="683"/>
      <c r="GI41" s="683"/>
      <c r="GJ41" s="683"/>
      <c r="GK41" s="683"/>
      <c r="GL41" s="683"/>
      <c r="GM41" s="683"/>
      <c r="GN41" s="683"/>
      <c r="GO41" s="683"/>
      <c r="GP41" s="683"/>
      <c r="GQ41" s="683"/>
      <c r="GR41" s="683"/>
      <c r="GS41" s="683"/>
      <c r="GT41" s="683"/>
      <c r="GU41" s="683"/>
      <c r="GV41" s="683"/>
      <c r="GW41" s="683"/>
      <c r="GX41" s="683"/>
      <c r="GY41" s="683"/>
      <c r="GZ41" s="683"/>
      <c r="HA41" s="683"/>
      <c r="HB41" s="690"/>
    </row>
    <row r="42" spans="1:210" ht="21" customHeight="1" x14ac:dyDescent="0.15">
      <c r="B42" s="643"/>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5"/>
      <c r="AN42" s="691"/>
      <c r="AO42" s="683"/>
      <c r="AP42" s="683"/>
      <c r="AQ42" s="683"/>
      <c r="AR42" s="683"/>
      <c r="AS42" s="683"/>
      <c r="AT42" s="683"/>
      <c r="AU42" s="683"/>
      <c r="AV42" s="683"/>
      <c r="AW42" s="683"/>
      <c r="AX42" s="683"/>
      <c r="AY42" s="683"/>
      <c r="AZ42" s="683"/>
      <c r="BA42" s="683"/>
      <c r="BB42" s="683"/>
      <c r="BC42" s="683"/>
      <c r="BD42" s="683"/>
      <c r="BE42" s="683"/>
      <c r="BF42" s="683"/>
      <c r="BG42" s="683"/>
      <c r="BH42" s="683"/>
      <c r="BI42" s="683"/>
      <c r="BJ42" s="683"/>
      <c r="BK42" s="683"/>
      <c r="BL42" s="683"/>
      <c r="BM42" s="683"/>
      <c r="BN42" s="683"/>
      <c r="BO42" s="683"/>
      <c r="BP42" s="683"/>
      <c r="BQ42" s="683"/>
      <c r="BR42" s="683"/>
      <c r="BS42" s="683"/>
      <c r="BT42" s="683"/>
      <c r="BU42" s="683"/>
      <c r="BV42" s="683"/>
      <c r="BW42" s="683"/>
      <c r="BX42" s="683"/>
      <c r="BY42" s="683"/>
      <c r="BZ42" s="683"/>
      <c r="CA42" s="683"/>
      <c r="CB42" s="683"/>
      <c r="CC42" s="683"/>
      <c r="CD42" s="683"/>
      <c r="CE42" s="683"/>
      <c r="CF42" s="683"/>
      <c r="CG42" s="683"/>
      <c r="CH42" s="683"/>
      <c r="CI42" s="683"/>
      <c r="CJ42" s="683"/>
      <c r="CK42" s="683"/>
      <c r="CL42" s="683"/>
      <c r="CM42" s="683"/>
      <c r="CN42" s="683"/>
      <c r="CO42" s="683"/>
      <c r="CP42" s="683"/>
      <c r="CQ42" s="690"/>
      <c r="CR42" s="683"/>
      <c r="CS42" s="683"/>
      <c r="CT42" s="683"/>
      <c r="CU42" s="683"/>
      <c r="CV42" s="683"/>
      <c r="CW42" s="683"/>
      <c r="CX42" s="683"/>
      <c r="CY42" s="683"/>
      <c r="CZ42" s="683"/>
      <c r="DA42" s="683"/>
      <c r="DB42" s="683"/>
      <c r="DC42" s="683"/>
      <c r="DD42" s="683"/>
      <c r="DE42" s="683"/>
      <c r="DF42" s="683"/>
      <c r="DG42" s="683"/>
      <c r="DH42" s="683"/>
      <c r="DI42" s="683"/>
      <c r="DJ42" s="683"/>
      <c r="DK42" s="683"/>
      <c r="DL42" s="683"/>
      <c r="DM42" s="683"/>
      <c r="DN42" s="683"/>
      <c r="DO42" s="683"/>
      <c r="DP42" s="683"/>
      <c r="DQ42" s="683"/>
      <c r="DR42" s="683"/>
      <c r="DS42" s="683"/>
      <c r="DT42" s="683"/>
      <c r="DU42" s="683"/>
      <c r="DV42" s="683"/>
      <c r="DW42" s="683"/>
      <c r="DX42" s="683"/>
      <c r="DY42" s="683"/>
      <c r="DZ42" s="683"/>
      <c r="EA42" s="683"/>
      <c r="EB42" s="683"/>
      <c r="EC42" s="683"/>
      <c r="ED42" s="683"/>
      <c r="EE42" s="683"/>
      <c r="EF42" s="683"/>
      <c r="EG42" s="683"/>
      <c r="EH42" s="683"/>
      <c r="EI42" s="683"/>
      <c r="EJ42" s="683"/>
      <c r="EK42" s="683"/>
      <c r="EL42" s="683"/>
      <c r="EM42" s="683"/>
      <c r="EN42" s="683"/>
      <c r="EO42" s="683"/>
      <c r="EP42" s="683"/>
      <c r="EQ42" s="683"/>
      <c r="ER42" s="683"/>
      <c r="ES42" s="683"/>
      <c r="ET42" s="683"/>
      <c r="EU42" s="683"/>
      <c r="EV42" s="653"/>
      <c r="EW42" s="654"/>
      <c r="EX42" s="654"/>
      <c r="EY42" s="654"/>
      <c r="EZ42" s="654"/>
      <c r="FA42" s="654"/>
      <c r="FB42" s="654"/>
      <c r="FC42" s="654"/>
      <c r="FD42" s="654"/>
      <c r="FE42" s="654"/>
      <c r="FF42" s="655" t="str">
        <f t="shared" si="0"/>
        <v/>
      </c>
      <c r="FG42" s="655"/>
      <c r="FH42" s="655"/>
      <c r="FI42" s="654"/>
      <c r="FJ42" s="654"/>
      <c r="FK42" s="654"/>
      <c r="FL42" s="654"/>
      <c r="FM42" s="654"/>
      <c r="FN42" s="655" t="str">
        <f t="shared" si="1"/>
        <v/>
      </c>
      <c r="FO42" s="655"/>
      <c r="FP42" s="655"/>
      <c r="FQ42" s="654"/>
      <c r="FR42" s="654"/>
      <c r="FS42" s="654"/>
      <c r="FT42" s="654"/>
      <c r="FU42" s="682"/>
      <c r="FV42" s="683"/>
      <c r="FW42" s="683"/>
      <c r="FX42" s="683"/>
      <c r="FY42" s="683"/>
      <c r="FZ42" s="683"/>
      <c r="GA42" s="683"/>
      <c r="GB42" s="683"/>
      <c r="GC42" s="683"/>
      <c r="GD42" s="683"/>
      <c r="GE42" s="683"/>
      <c r="GF42" s="683"/>
      <c r="GG42" s="683"/>
      <c r="GH42" s="683"/>
      <c r="GI42" s="683"/>
      <c r="GJ42" s="683"/>
      <c r="GK42" s="683"/>
      <c r="GL42" s="683"/>
      <c r="GM42" s="683"/>
      <c r="GN42" s="683"/>
      <c r="GO42" s="683"/>
      <c r="GP42" s="683"/>
      <c r="GQ42" s="683"/>
      <c r="GR42" s="683"/>
      <c r="GS42" s="683"/>
      <c r="GT42" s="683"/>
      <c r="GU42" s="683"/>
      <c r="GV42" s="683"/>
      <c r="GW42" s="683"/>
      <c r="GX42" s="683"/>
      <c r="GY42" s="683"/>
      <c r="GZ42" s="683"/>
      <c r="HA42" s="683"/>
      <c r="HB42" s="690"/>
    </row>
    <row r="43" spans="1:210" ht="21" customHeight="1" x14ac:dyDescent="0.15">
      <c r="B43" s="643"/>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5"/>
      <c r="AN43" s="643"/>
      <c r="AO43" s="644"/>
      <c r="AP43" s="644"/>
      <c r="AQ43" s="644"/>
      <c r="AR43" s="644"/>
      <c r="AS43" s="644"/>
      <c r="AT43" s="644"/>
      <c r="AU43" s="644"/>
      <c r="AV43" s="644"/>
      <c r="AW43" s="644"/>
      <c r="AX43" s="644"/>
      <c r="AY43" s="644"/>
      <c r="AZ43" s="644"/>
      <c r="BA43" s="644"/>
      <c r="BB43" s="644"/>
      <c r="BC43" s="644"/>
      <c r="BD43" s="644"/>
      <c r="BE43" s="644"/>
      <c r="BF43" s="644"/>
      <c r="BG43" s="644"/>
      <c r="BH43" s="644"/>
      <c r="BI43" s="644"/>
      <c r="BJ43" s="644"/>
      <c r="BK43" s="644"/>
      <c r="BL43" s="644"/>
      <c r="BM43" s="644"/>
      <c r="BN43" s="644"/>
      <c r="BO43" s="644"/>
      <c r="BP43" s="644"/>
      <c r="BQ43" s="644"/>
      <c r="BR43" s="644"/>
      <c r="BS43" s="644"/>
      <c r="BT43" s="644"/>
      <c r="BU43" s="644"/>
      <c r="BV43" s="644"/>
      <c r="BW43" s="644"/>
      <c r="BX43" s="644"/>
      <c r="BY43" s="644"/>
      <c r="BZ43" s="644"/>
      <c r="CA43" s="644"/>
      <c r="CB43" s="644"/>
      <c r="CC43" s="644"/>
      <c r="CD43" s="644"/>
      <c r="CE43" s="644"/>
      <c r="CF43" s="644"/>
      <c r="CG43" s="644"/>
      <c r="CH43" s="644"/>
      <c r="CI43" s="644"/>
      <c r="CJ43" s="644"/>
      <c r="CK43" s="644"/>
      <c r="CL43" s="644"/>
      <c r="CM43" s="644"/>
      <c r="CN43" s="644"/>
      <c r="CO43" s="644"/>
      <c r="CP43" s="644"/>
      <c r="CQ43" s="684"/>
      <c r="CR43" s="683"/>
      <c r="CS43" s="683"/>
      <c r="CT43" s="683"/>
      <c r="CU43" s="683"/>
      <c r="CV43" s="683"/>
      <c r="CW43" s="683"/>
      <c r="CX43" s="683"/>
      <c r="CY43" s="683"/>
      <c r="CZ43" s="683"/>
      <c r="DA43" s="683"/>
      <c r="DB43" s="683"/>
      <c r="DC43" s="683"/>
      <c r="DD43" s="683"/>
      <c r="DE43" s="683"/>
      <c r="DF43" s="683"/>
      <c r="DG43" s="683"/>
      <c r="DH43" s="683"/>
      <c r="DI43" s="683"/>
      <c r="DJ43" s="683"/>
      <c r="DK43" s="683"/>
      <c r="DL43" s="683"/>
      <c r="DM43" s="683"/>
      <c r="DN43" s="683"/>
      <c r="DO43" s="683"/>
      <c r="DP43" s="683"/>
      <c r="DQ43" s="683"/>
      <c r="DR43" s="683"/>
      <c r="DS43" s="683"/>
      <c r="DT43" s="683"/>
      <c r="DU43" s="683"/>
      <c r="DV43" s="683"/>
      <c r="DW43" s="683"/>
      <c r="DX43" s="683"/>
      <c r="DY43" s="683"/>
      <c r="DZ43" s="683"/>
      <c r="EA43" s="683"/>
      <c r="EB43" s="683"/>
      <c r="EC43" s="683"/>
      <c r="ED43" s="683"/>
      <c r="EE43" s="683"/>
      <c r="EF43" s="683"/>
      <c r="EG43" s="683"/>
      <c r="EH43" s="683"/>
      <c r="EI43" s="683"/>
      <c r="EJ43" s="683"/>
      <c r="EK43" s="683"/>
      <c r="EL43" s="683"/>
      <c r="EM43" s="683"/>
      <c r="EN43" s="683"/>
      <c r="EO43" s="683"/>
      <c r="EP43" s="683"/>
      <c r="EQ43" s="683"/>
      <c r="ER43" s="683"/>
      <c r="ES43" s="683"/>
      <c r="ET43" s="683"/>
      <c r="EU43" s="683"/>
      <c r="EV43" s="653"/>
      <c r="EW43" s="654"/>
      <c r="EX43" s="654"/>
      <c r="EY43" s="654"/>
      <c r="EZ43" s="654"/>
      <c r="FA43" s="654"/>
      <c r="FB43" s="654"/>
      <c r="FC43" s="654"/>
      <c r="FD43" s="654"/>
      <c r="FE43" s="654"/>
      <c r="FF43" s="655" t="str">
        <f t="shared" si="0"/>
        <v/>
      </c>
      <c r="FG43" s="655"/>
      <c r="FH43" s="655"/>
      <c r="FI43" s="654"/>
      <c r="FJ43" s="654"/>
      <c r="FK43" s="654"/>
      <c r="FL43" s="654"/>
      <c r="FM43" s="654"/>
      <c r="FN43" s="655" t="str">
        <f t="shared" si="1"/>
        <v/>
      </c>
      <c r="FO43" s="655"/>
      <c r="FP43" s="655"/>
      <c r="FQ43" s="654"/>
      <c r="FR43" s="654"/>
      <c r="FS43" s="654"/>
      <c r="FT43" s="654"/>
      <c r="FU43" s="682"/>
      <c r="FV43" s="683"/>
      <c r="FW43" s="683"/>
      <c r="FX43" s="683"/>
      <c r="FY43" s="683"/>
      <c r="FZ43" s="683"/>
      <c r="GA43" s="683"/>
      <c r="GB43" s="683"/>
      <c r="GC43" s="683"/>
      <c r="GD43" s="683"/>
      <c r="GE43" s="683"/>
      <c r="GF43" s="683"/>
      <c r="GG43" s="683"/>
      <c r="GH43" s="683"/>
      <c r="GI43" s="683"/>
      <c r="GJ43" s="683"/>
      <c r="GK43" s="683"/>
      <c r="GL43" s="683"/>
      <c r="GM43" s="683"/>
      <c r="GN43" s="683"/>
      <c r="GO43" s="683"/>
      <c r="GP43" s="683"/>
      <c r="GQ43" s="683"/>
      <c r="GR43" s="683"/>
      <c r="GS43" s="683"/>
      <c r="GT43" s="683"/>
      <c r="GU43" s="683"/>
      <c r="GV43" s="683"/>
      <c r="GW43" s="683"/>
      <c r="GX43" s="683"/>
      <c r="GY43" s="683"/>
      <c r="GZ43" s="683"/>
      <c r="HA43" s="683"/>
      <c r="HB43" s="690"/>
    </row>
    <row r="44" spans="1:210" ht="21" customHeight="1" x14ac:dyDescent="0.15">
      <c r="B44" s="643"/>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5"/>
      <c r="AN44" s="643"/>
      <c r="AO44" s="644"/>
      <c r="AP44" s="644"/>
      <c r="AQ44" s="644"/>
      <c r="AR44" s="644"/>
      <c r="AS44" s="644"/>
      <c r="AT44" s="644"/>
      <c r="AU44" s="644"/>
      <c r="AV44" s="644"/>
      <c r="AW44" s="644"/>
      <c r="AX44" s="644"/>
      <c r="AY44" s="644"/>
      <c r="AZ44" s="644"/>
      <c r="BA44" s="644"/>
      <c r="BB44" s="644"/>
      <c r="BC44" s="644"/>
      <c r="BD44" s="644"/>
      <c r="BE44" s="644"/>
      <c r="BF44" s="644"/>
      <c r="BG44" s="644"/>
      <c r="BH44" s="644"/>
      <c r="BI44" s="644"/>
      <c r="BJ44" s="644"/>
      <c r="BK44" s="644"/>
      <c r="BL44" s="644"/>
      <c r="BM44" s="644"/>
      <c r="BN44" s="644"/>
      <c r="BO44" s="644"/>
      <c r="BP44" s="644"/>
      <c r="BQ44" s="644"/>
      <c r="BR44" s="644"/>
      <c r="BS44" s="644"/>
      <c r="BT44" s="644"/>
      <c r="BU44" s="644"/>
      <c r="BV44" s="644"/>
      <c r="BW44" s="644"/>
      <c r="BX44" s="644"/>
      <c r="BY44" s="644"/>
      <c r="BZ44" s="644"/>
      <c r="CA44" s="644"/>
      <c r="CB44" s="644"/>
      <c r="CC44" s="644"/>
      <c r="CD44" s="644"/>
      <c r="CE44" s="644"/>
      <c r="CF44" s="644"/>
      <c r="CG44" s="644"/>
      <c r="CH44" s="644"/>
      <c r="CI44" s="644"/>
      <c r="CJ44" s="644"/>
      <c r="CK44" s="644"/>
      <c r="CL44" s="644"/>
      <c r="CM44" s="644"/>
      <c r="CN44" s="644"/>
      <c r="CO44" s="644"/>
      <c r="CP44" s="644"/>
      <c r="CQ44" s="684"/>
      <c r="CR44" s="683"/>
      <c r="CS44" s="683"/>
      <c r="CT44" s="683"/>
      <c r="CU44" s="683"/>
      <c r="CV44" s="683"/>
      <c r="CW44" s="683"/>
      <c r="CX44" s="683"/>
      <c r="CY44" s="683"/>
      <c r="CZ44" s="683"/>
      <c r="DA44" s="683"/>
      <c r="DB44" s="683"/>
      <c r="DC44" s="683"/>
      <c r="DD44" s="683"/>
      <c r="DE44" s="683"/>
      <c r="DF44" s="683"/>
      <c r="DG44" s="683"/>
      <c r="DH44" s="683"/>
      <c r="DI44" s="683"/>
      <c r="DJ44" s="683"/>
      <c r="DK44" s="683"/>
      <c r="DL44" s="683"/>
      <c r="DM44" s="683"/>
      <c r="DN44" s="683"/>
      <c r="DO44" s="683"/>
      <c r="DP44" s="683"/>
      <c r="DQ44" s="683"/>
      <c r="DR44" s="683"/>
      <c r="DS44" s="683"/>
      <c r="DT44" s="683"/>
      <c r="DU44" s="683"/>
      <c r="DV44" s="683"/>
      <c r="DW44" s="683"/>
      <c r="DX44" s="683"/>
      <c r="DY44" s="683"/>
      <c r="DZ44" s="683"/>
      <c r="EA44" s="683"/>
      <c r="EB44" s="683"/>
      <c r="EC44" s="683"/>
      <c r="ED44" s="683"/>
      <c r="EE44" s="683"/>
      <c r="EF44" s="683"/>
      <c r="EG44" s="683"/>
      <c r="EH44" s="683"/>
      <c r="EI44" s="683"/>
      <c r="EJ44" s="683"/>
      <c r="EK44" s="683"/>
      <c r="EL44" s="683"/>
      <c r="EM44" s="683"/>
      <c r="EN44" s="683"/>
      <c r="EO44" s="683"/>
      <c r="EP44" s="683"/>
      <c r="EQ44" s="683"/>
      <c r="ER44" s="683"/>
      <c r="ES44" s="683"/>
      <c r="ET44" s="683"/>
      <c r="EU44" s="683"/>
      <c r="EV44" s="653"/>
      <c r="EW44" s="654"/>
      <c r="EX44" s="654"/>
      <c r="EY44" s="654"/>
      <c r="EZ44" s="654"/>
      <c r="FA44" s="654"/>
      <c r="FB44" s="654"/>
      <c r="FC44" s="654"/>
      <c r="FD44" s="654"/>
      <c r="FE44" s="654"/>
      <c r="FF44" s="655" t="str">
        <f t="shared" si="0"/>
        <v/>
      </c>
      <c r="FG44" s="655"/>
      <c r="FH44" s="655"/>
      <c r="FI44" s="654"/>
      <c r="FJ44" s="654"/>
      <c r="FK44" s="654"/>
      <c r="FL44" s="654"/>
      <c r="FM44" s="654"/>
      <c r="FN44" s="655" t="str">
        <f t="shared" si="1"/>
        <v/>
      </c>
      <c r="FO44" s="655"/>
      <c r="FP44" s="655"/>
      <c r="FQ44" s="654"/>
      <c r="FR44" s="654"/>
      <c r="FS44" s="654"/>
      <c r="FT44" s="654"/>
      <c r="FU44" s="682"/>
      <c r="FV44" s="683"/>
      <c r="FW44" s="683"/>
      <c r="FX44" s="683"/>
      <c r="FY44" s="683"/>
      <c r="FZ44" s="683"/>
      <c r="GA44" s="683"/>
      <c r="GB44" s="683"/>
      <c r="GC44" s="683"/>
      <c r="GD44" s="683"/>
      <c r="GE44" s="683"/>
      <c r="GF44" s="683"/>
      <c r="GG44" s="683"/>
      <c r="GH44" s="683"/>
      <c r="GI44" s="683"/>
      <c r="GJ44" s="683"/>
      <c r="GK44" s="683"/>
      <c r="GL44" s="683"/>
      <c r="GM44" s="683"/>
      <c r="GN44" s="683"/>
      <c r="GO44" s="683"/>
      <c r="GP44" s="683"/>
      <c r="GQ44" s="683"/>
      <c r="GR44" s="683"/>
      <c r="GS44" s="683"/>
      <c r="GT44" s="683"/>
      <c r="GU44" s="683"/>
      <c r="GV44" s="683"/>
      <c r="GW44" s="683"/>
      <c r="GX44" s="683"/>
      <c r="GY44" s="683"/>
      <c r="GZ44" s="683"/>
      <c r="HA44" s="683"/>
      <c r="HB44" s="690"/>
    </row>
    <row r="45" spans="1:210" ht="21" customHeight="1" x14ac:dyDescent="0.15">
      <c r="B45" s="643"/>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5"/>
      <c r="AN45" s="643"/>
      <c r="AO45" s="644"/>
      <c r="AP45" s="644"/>
      <c r="AQ45" s="644"/>
      <c r="AR45" s="644"/>
      <c r="AS45" s="644"/>
      <c r="AT45" s="644"/>
      <c r="AU45" s="644"/>
      <c r="AV45" s="644"/>
      <c r="AW45" s="644"/>
      <c r="AX45" s="644"/>
      <c r="AY45" s="644"/>
      <c r="AZ45" s="644"/>
      <c r="BA45" s="644"/>
      <c r="BB45" s="644"/>
      <c r="BC45" s="644"/>
      <c r="BD45" s="644"/>
      <c r="BE45" s="644"/>
      <c r="BF45" s="644"/>
      <c r="BG45" s="644"/>
      <c r="BH45" s="644"/>
      <c r="BI45" s="644"/>
      <c r="BJ45" s="644"/>
      <c r="BK45" s="644"/>
      <c r="BL45" s="644"/>
      <c r="BM45" s="644"/>
      <c r="BN45" s="644"/>
      <c r="BO45" s="644"/>
      <c r="BP45" s="644"/>
      <c r="BQ45" s="644"/>
      <c r="BR45" s="644"/>
      <c r="BS45" s="644"/>
      <c r="BT45" s="644"/>
      <c r="BU45" s="644"/>
      <c r="BV45" s="644"/>
      <c r="BW45" s="644"/>
      <c r="BX45" s="644"/>
      <c r="BY45" s="644"/>
      <c r="BZ45" s="644"/>
      <c r="CA45" s="644"/>
      <c r="CB45" s="644"/>
      <c r="CC45" s="644"/>
      <c r="CD45" s="644"/>
      <c r="CE45" s="644"/>
      <c r="CF45" s="644"/>
      <c r="CG45" s="644"/>
      <c r="CH45" s="644"/>
      <c r="CI45" s="644"/>
      <c r="CJ45" s="644"/>
      <c r="CK45" s="644"/>
      <c r="CL45" s="644"/>
      <c r="CM45" s="644"/>
      <c r="CN45" s="644"/>
      <c r="CO45" s="644"/>
      <c r="CP45" s="644"/>
      <c r="CQ45" s="684"/>
      <c r="CR45" s="683"/>
      <c r="CS45" s="683"/>
      <c r="CT45" s="683"/>
      <c r="CU45" s="683"/>
      <c r="CV45" s="683"/>
      <c r="CW45" s="683"/>
      <c r="CX45" s="683"/>
      <c r="CY45" s="683"/>
      <c r="CZ45" s="683"/>
      <c r="DA45" s="683"/>
      <c r="DB45" s="683"/>
      <c r="DC45" s="683"/>
      <c r="DD45" s="683"/>
      <c r="DE45" s="683"/>
      <c r="DF45" s="683"/>
      <c r="DG45" s="683"/>
      <c r="DH45" s="683"/>
      <c r="DI45" s="683"/>
      <c r="DJ45" s="683"/>
      <c r="DK45" s="683"/>
      <c r="DL45" s="683"/>
      <c r="DM45" s="683"/>
      <c r="DN45" s="683"/>
      <c r="DO45" s="683"/>
      <c r="DP45" s="683"/>
      <c r="DQ45" s="683"/>
      <c r="DR45" s="683"/>
      <c r="DS45" s="683"/>
      <c r="DT45" s="683"/>
      <c r="DU45" s="683"/>
      <c r="DV45" s="683"/>
      <c r="DW45" s="683"/>
      <c r="DX45" s="683"/>
      <c r="DY45" s="683"/>
      <c r="DZ45" s="683"/>
      <c r="EA45" s="683"/>
      <c r="EB45" s="683"/>
      <c r="EC45" s="683"/>
      <c r="ED45" s="683"/>
      <c r="EE45" s="683"/>
      <c r="EF45" s="683"/>
      <c r="EG45" s="683"/>
      <c r="EH45" s="683"/>
      <c r="EI45" s="683"/>
      <c r="EJ45" s="683"/>
      <c r="EK45" s="683"/>
      <c r="EL45" s="683"/>
      <c r="EM45" s="683"/>
      <c r="EN45" s="683"/>
      <c r="EO45" s="683"/>
      <c r="EP45" s="683"/>
      <c r="EQ45" s="683"/>
      <c r="ER45" s="683"/>
      <c r="ES45" s="683"/>
      <c r="ET45" s="683"/>
      <c r="EU45" s="683"/>
      <c r="EV45" s="653"/>
      <c r="EW45" s="654"/>
      <c r="EX45" s="654"/>
      <c r="EY45" s="654"/>
      <c r="EZ45" s="654"/>
      <c r="FA45" s="654"/>
      <c r="FB45" s="654"/>
      <c r="FC45" s="654"/>
      <c r="FD45" s="654"/>
      <c r="FE45" s="654"/>
      <c r="FF45" s="655" t="str">
        <f t="shared" si="0"/>
        <v/>
      </c>
      <c r="FG45" s="655"/>
      <c r="FH45" s="655"/>
      <c r="FI45" s="654"/>
      <c r="FJ45" s="654"/>
      <c r="FK45" s="654"/>
      <c r="FL45" s="654"/>
      <c r="FM45" s="654"/>
      <c r="FN45" s="655" t="str">
        <f t="shared" si="1"/>
        <v/>
      </c>
      <c r="FO45" s="655"/>
      <c r="FP45" s="655"/>
      <c r="FQ45" s="654"/>
      <c r="FR45" s="654"/>
      <c r="FS45" s="654"/>
      <c r="FT45" s="654"/>
      <c r="FU45" s="682"/>
      <c r="FV45" s="683"/>
      <c r="FW45" s="683"/>
      <c r="FX45" s="683"/>
      <c r="FY45" s="683"/>
      <c r="FZ45" s="683"/>
      <c r="GA45" s="683"/>
      <c r="GB45" s="683"/>
      <c r="GC45" s="683"/>
      <c r="GD45" s="683"/>
      <c r="GE45" s="683"/>
      <c r="GF45" s="683"/>
      <c r="GG45" s="683"/>
      <c r="GH45" s="683"/>
      <c r="GI45" s="683"/>
      <c r="GJ45" s="683"/>
      <c r="GK45" s="683"/>
      <c r="GL45" s="683"/>
      <c r="GM45" s="683"/>
      <c r="GN45" s="683"/>
      <c r="GO45" s="683"/>
      <c r="GP45" s="683"/>
      <c r="GQ45" s="683"/>
      <c r="GR45" s="683"/>
      <c r="GS45" s="683"/>
      <c r="GT45" s="683"/>
      <c r="GU45" s="683"/>
      <c r="GV45" s="683"/>
      <c r="GW45" s="683"/>
      <c r="GX45" s="683"/>
      <c r="GY45" s="683"/>
      <c r="GZ45" s="683"/>
      <c r="HA45" s="683"/>
      <c r="HB45" s="690"/>
    </row>
    <row r="46" spans="1:210" ht="21" customHeight="1" x14ac:dyDescent="0.15">
      <c r="B46" s="643"/>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5"/>
      <c r="AN46" s="643"/>
      <c r="AO46" s="644"/>
      <c r="AP46" s="644"/>
      <c r="AQ46" s="644"/>
      <c r="AR46" s="644"/>
      <c r="AS46" s="644"/>
      <c r="AT46" s="644"/>
      <c r="AU46" s="644"/>
      <c r="AV46" s="644"/>
      <c r="AW46" s="644"/>
      <c r="AX46" s="644"/>
      <c r="AY46" s="644"/>
      <c r="AZ46" s="644"/>
      <c r="BA46" s="644"/>
      <c r="BB46" s="644"/>
      <c r="BC46" s="644"/>
      <c r="BD46" s="644"/>
      <c r="BE46" s="644"/>
      <c r="BF46" s="644"/>
      <c r="BG46" s="644"/>
      <c r="BH46" s="644"/>
      <c r="BI46" s="644"/>
      <c r="BJ46" s="644"/>
      <c r="BK46" s="644"/>
      <c r="BL46" s="644"/>
      <c r="BM46" s="644"/>
      <c r="BN46" s="644"/>
      <c r="BO46" s="644"/>
      <c r="BP46" s="644"/>
      <c r="BQ46" s="644"/>
      <c r="BR46" s="644"/>
      <c r="BS46" s="644"/>
      <c r="BT46" s="644"/>
      <c r="BU46" s="644"/>
      <c r="BV46" s="644"/>
      <c r="BW46" s="644"/>
      <c r="BX46" s="644"/>
      <c r="BY46" s="644"/>
      <c r="BZ46" s="644"/>
      <c r="CA46" s="644"/>
      <c r="CB46" s="644"/>
      <c r="CC46" s="644"/>
      <c r="CD46" s="644"/>
      <c r="CE46" s="644"/>
      <c r="CF46" s="644"/>
      <c r="CG46" s="644"/>
      <c r="CH46" s="644"/>
      <c r="CI46" s="644"/>
      <c r="CJ46" s="644"/>
      <c r="CK46" s="644"/>
      <c r="CL46" s="644"/>
      <c r="CM46" s="644"/>
      <c r="CN46" s="644"/>
      <c r="CO46" s="644"/>
      <c r="CP46" s="644"/>
      <c r="CQ46" s="684"/>
      <c r="CR46" s="683"/>
      <c r="CS46" s="683"/>
      <c r="CT46" s="683"/>
      <c r="CU46" s="683"/>
      <c r="CV46" s="683"/>
      <c r="CW46" s="683"/>
      <c r="CX46" s="683"/>
      <c r="CY46" s="683"/>
      <c r="CZ46" s="683"/>
      <c r="DA46" s="683"/>
      <c r="DB46" s="683"/>
      <c r="DC46" s="683"/>
      <c r="DD46" s="683"/>
      <c r="DE46" s="683"/>
      <c r="DF46" s="683"/>
      <c r="DG46" s="683"/>
      <c r="DH46" s="683"/>
      <c r="DI46" s="683"/>
      <c r="DJ46" s="683"/>
      <c r="DK46" s="683"/>
      <c r="DL46" s="683"/>
      <c r="DM46" s="683"/>
      <c r="DN46" s="683"/>
      <c r="DO46" s="683"/>
      <c r="DP46" s="683"/>
      <c r="DQ46" s="683"/>
      <c r="DR46" s="683"/>
      <c r="DS46" s="683"/>
      <c r="DT46" s="683"/>
      <c r="DU46" s="683"/>
      <c r="DV46" s="683"/>
      <c r="DW46" s="683"/>
      <c r="DX46" s="683"/>
      <c r="DY46" s="683"/>
      <c r="DZ46" s="683"/>
      <c r="EA46" s="683"/>
      <c r="EB46" s="683"/>
      <c r="EC46" s="683"/>
      <c r="ED46" s="683"/>
      <c r="EE46" s="683"/>
      <c r="EF46" s="683"/>
      <c r="EG46" s="683"/>
      <c r="EH46" s="683"/>
      <c r="EI46" s="683"/>
      <c r="EJ46" s="683"/>
      <c r="EK46" s="683"/>
      <c r="EL46" s="683"/>
      <c r="EM46" s="683"/>
      <c r="EN46" s="683"/>
      <c r="EO46" s="683"/>
      <c r="EP46" s="683"/>
      <c r="EQ46" s="683"/>
      <c r="ER46" s="683"/>
      <c r="ES46" s="683"/>
      <c r="ET46" s="683"/>
      <c r="EU46" s="683"/>
      <c r="EV46" s="653"/>
      <c r="EW46" s="654"/>
      <c r="EX46" s="654"/>
      <c r="EY46" s="654"/>
      <c r="EZ46" s="654"/>
      <c r="FA46" s="654"/>
      <c r="FB46" s="654"/>
      <c r="FC46" s="654"/>
      <c r="FD46" s="654"/>
      <c r="FE46" s="654"/>
      <c r="FF46" s="655" t="str">
        <f t="shared" si="0"/>
        <v/>
      </c>
      <c r="FG46" s="655"/>
      <c r="FH46" s="655"/>
      <c r="FI46" s="654"/>
      <c r="FJ46" s="654"/>
      <c r="FK46" s="654"/>
      <c r="FL46" s="654"/>
      <c r="FM46" s="654"/>
      <c r="FN46" s="655" t="str">
        <f t="shared" si="1"/>
        <v/>
      </c>
      <c r="FO46" s="655"/>
      <c r="FP46" s="655"/>
      <c r="FQ46" s="654"/>
      <c r="FR46" s="654"/>
      <c r="FS46" s="654"/>
      <c r="FT46" s="654"/>
      <c r="FU46" s="682"/>
      <c r="FV46" s="683"/>
      <c r="FW46" s="683"/>
      <c r="FX46" s="683"/>
      <c r="FY46" s="683"/>
      <c r="FZ46" s="683"/>
      <c r="GA46" s="683"/>
      <c r="GB46" s="683"/>
      <c r="GC46" s="683"/>
      <c r="GD46" s="683"/>
      <c r="GE46" s="683"/>
      <c r="GF46" s="683"/>
      <c r="GG46" s="683"/>
      <c r="GH46" s="683"/>
      <c r="GI46" s="683"/>
      <c r="GJ46" s="683"/>
      <c r="GK46" s="683"/>
      <c r="GL46" s="683"/>
      <c r="GM46" s="683"/>
      <c r="GN46" s="683"/>
      <c r="GO46" s="683"/>
      <c r="GP46" s="683"/>
      <c r="GQ46" s="683"/>
      <c r="GR46" s="683"/>
      <c r="GS46" s="683"/>
      <c r="GT46" s="683"/>
      <c r="GU46" s="683"/>
      <c r="GV46" s="683"/>
      <c r="GW46" s="683"/>
      <c r="GX46" s="683"/>
      <c r="GY46" s="683"/>
      <c r="GZ46" s="683"/>
      <c r="HA46" s="683"/>
      <c r="HB46" s="690"/>
    </row>
    <row r="47" spans="1:210" s="10" customFormat="1" ht="13.5" customHeight="1" x14ac:dyDescent="0.15">
      <c r="A47" s="8"/>
      <c r="B47" s="652" t="s">
        <v>329</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c r="BZ47" s="652"/>
      <c r="CA47" s="652"/>
      <c r="CB47" s="652"/>
      <c r="CC47" s="652"/>
      <c r="CD47" s="652"/>
      <c r="CE47" s="652"/>
      <c r="CF47" s="652"/>
      <c r="CG47" s="652"/>
      <c r="CH47" s="652"/>
      <c r="CI47" s="652"/>
      <c r="CJ47" s="652"/>
      <c r="CK47" s="652"/>
      <c r="CL47" s="652"/>
      <c r="CM47" s="652"/>
      <c r="CN47" s="652"/>
      <c r="CO47" s="652"/>
      <c r="CP47" s="652"/>
      <c r="CQ47" s="652"/>
      <c r="CR47" s="652"/>
      <c r="CS47" s="652"/>
      <c r="CT47" s="652"/>
      <c r="CU47" s="652"/>
      <c r="CV47" s="652"/>
      <c r="CW47" s="652"/>
      <c r="CX47" s="652"/>
      <c r="CY47" s="652"/>
      <c r="CZ47" s="652"/>
      <c r="DA47" s="652"/>
      <c r="DB47" s="652"/>
      <c r="DC47" s="652"/>
      <c r="DD47" s="652"/>
      <c r="DE47" s="652"/>
      <c r="DF47" s="652"/>
      <c r="DG47" s="652"/>
      <c r="DH47" s="652"/>
      <c r="DI47" s="652"/>
      <c r="DJ47" s="652"/>
      <c r="DK47" s="652"/>
      <c r="DL47" s="652"/>
      <c r="DM47" s="652"/>
      <c r="DN47" s="652"/>
      <c r="DO47" s="652"/>
      <c r="DP47" s="652"/>
      <c r="DQ47" s="652"/>
      <c r="DR47" s="652"/>
      <c r="DS47" s="652"/>
      <c r="DT47" s="652"/>
      <c r="DU47" s="652"/>
      <c r="DV47" s="652"/>
      <c r="DW47" s="652"/>
      <c r="DX47" s="652"/>
      <c r="DY47" s="652"/>
      <c r="DZ47" s="652"/>
      <c r="EA47" s="652"/>
      <c r="EB47" s="652"/>
      <c r="EC47" s="652"/>
      <c r="ED47" s="652"/>
      <c r="EE47" s="652"/>
      <c r="EF47" s="652"/>
      <c r="EG47" s="652"/>
      <c r="EH47" s="652"/>
      <c r="EI47" s="652"/>
      <c r="EJ47" s="652"/>
      <c r="EK47" s="652"/>
      <c r="EL47" s="652"/>
      <c r="EM47" s="652"/>
      <c r="EN47" s="652"/>
      <c r="EO47" s="652"/>
      <c r="EP47" s="652"/>
      <c r="EQ47" s="652"/>
      <c r="ER47" s="652"/>
      <c r="ES47" s="652"/>
      <c r="ET47" s="652"/>
      <c r="EU47" s="652"/>
      <c r="EV47" s="652"/>
      <c r="EW47" s="652"/>
      <c r="EX47" s="652"/>
      <c r="EY47" s="652"/>
      <c r="EZ47" s="652"/>
      <c r="FA47" s="652"/>
      <c r="FB47" s="652"/>
      <c r="FC47" s="652"/>
      <c r="FD47" s="652"/>
      <c r="FE47" s="652"/>
      <c r="FF47" s="652"/>
      <c r="FG47" s="652"/>
      <c r="FH47" s="652"/>
      <c r="FI47" s="652"/>
      <c r="FJ47" s="652"/>
      <c r="FK47" s="652"/>
      <c r="FL47" s="652"/>
      <c r="FM47" s="652"/>
      <c r="FN47" s="652"/>
      <c r="FO47" s="652"/>
      <c r="FP47" s="652"/>
      <c r="FQ47" s="652"/>
      <c r="FR47" s="652"/>
      <c r="FS47" s="652"/>
      <c r="FT47" s="652"/>
      <c r="FU47" s="652"/>
      <c r="FV47" s="652"/>
      <c r="FW47" s="652"/>
      <c r="FX47" s="652"/>
      <c r="FY47" s="652"/>
      <c r="FZ47" s="652"/>
      <c r="GA47" s="652"/>
      <c r="GB47" s="652"/>
      <c r="GC47" s="652"/>
      <c r="GD47" s="652"/>
      <c r="GE47" s="652"/>
      <c r="GF47" s="652"/>
      <c r="GG47" s="652"/>
      <c r="GH47" s="652"/>
      <c r="GI47" s="652"/>
      <c r="GJ47" s="652"/>
      <c r="GK47" s="652"/>
      <c r="GL47" s="652"/>
      <c r="GM47" s="652"/>
      <c r="GN47" s="652"/>
      <c r="GO47" s="652"/>
      <c r="GP47" s="652"/>
      <c r="GQ47" s="652"/>
      <c r="GR47" s="652"/>
      <c r="GS47" s="652"/>
      <c r="GT47" s="652"/>
      <c r="GU47" s="652"/>
      <c r="GV47" s="652"/>
      <c r="GW47" s="652"/>
      <c r="GX47" s="652"/>
      <c r="GY47" s="652"/>
      <c r="GZ47" s="652"/>
      <c r="HA47" s="652"/>
      <c r="HB47" s="652"/>
    </row>
    <row r="48" spans="1:210" s="10" customFormat="1" ht="13.5" customHeight="1" x14ac:dyDescent="0.15">
      <c r="A48" s="8"/>
      <c r="B48" s="652" t="s">
        <v>330</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c r="BZ48" s="652"/>
      <c r="CA48" s="652"/>
      <c r="CB48" s="652"/>
      <c r="CC48" s="652"/>
      <c r="CD48" s="652"/>
      <c r="CE48" s="652"/>
      <c r="CF48" s="652"/>
      <c r="CG48" s="652"/>
      <c r="CH48" s="652"/>
      <c r="CI48" s="652"/>
      <c r="CJ48" s="652"/>
      <c r="CK48" s="652"/>
      <c r="CL48" s="652"/>
      <c r="CM48" s="652"/>
      <c r="CN48" s="652"/>
      <c r="CO48" s="652"/>
      <c r="CP48" s="652"/>
      <c r="CQ48" s="652"/>
      <c r="CR48" s="652"/>
      <c r="CS48" s="652"/>
      <c r="CT48" s="652"/>
      <c r="CU48" s="652"/>
      <c r="CV48" s="652"/>
      <c r="CW48" s="652"/>
      <c r="CX48" s="652"/>
      <c r="CY48" s="652"/>
      <c r="CZ48" s="652"/>
      <c r="DA48" s="652"/>
      <c r="DB48" s="652"/>
      <c r="DC48" s="652"/>
      <c r="DD48" s="652"/>
      <c r="DE48" s="652"/>
      <c r="DF48" s="652"/>
      <c r="DG48" s="652"/>
      <c r="DH48" s="652"/>
      <c r="DI48" s="652"/>
      <c r="DJ48" s="652"/>
      <c r="DK48" s="652"/>
      <c r="DL48" s="652"/>
      <c r="DM48" s="652"/>
      <c r="DN48" s="652"/>
      <c r="DO48" s="652"/>
      <c r="DP48" s="652"/>
      <c r="DQ48" s="652"/>
      <c r="DR48" s="652"/>
      <c r="DS48" s="652"/>
      <c r="DT48" s="652"/>
      <c r="DU48" s="652"/>
      <c r="DV48" s="652"/>
      <c r="DW48" s="652"/>
      <c r="DX48" s="652"/>
      <c r="DY48" s="652"/>
      <c r="DZ48" s="652"/>
      <c r="EA48" s="652"/>
      <c r="EB48" s="652"/>
      <c r="EC48" s="652"/>
      <c r="ED48" s="652"/>
      <c r="EE48" s="652"/>
      <c r="EF48" s="652"/>
      <c r="EG48" s="652"/>
      <c r="EH48" s="652"/>
      <c r="EI48" s="652"/>
      <c r="EJ48" s="652"/>
      <c r="EK48" s="652"/>
      <c r="EL48" s="652"/>
      <c r="EM48" s="652"/>
      <c r="EN48" s="652"/>
      <c r="EO48" s="652"/>
      <c r="EP48" s="652"/>
      <c r="EQ48" s="652"/>
      <c r="ER48" s="652"/>
      <c r="ES48" s="652"/>
      <c r="ET48" s="652"/>
      <c r="EU48" s="652"/>
      <c r="EV48" s="652"/>
      <c r="EW48" s="652"/>
      <c r="EX48" s="652"/>
      <c r="EY48" s="652"/>
      <c r="EZ48" s="652"/>
      <c r="FA48" s="652"/>
      <c r="FB48" s="652"/>
      <c r="FC48" s="652"/>
      <c r="FD48" s="652"/>
      <c r="FE48" s="652"/>
      <c r="FF48" s="652"/>
      <c r="FG48" s="652"/>
      <c r="FH48" s="652"/>
      <c r="FI48" s="652"/>
      <c r="FJ48" s="652"/>
      <c r="FK48" s="652"/>
      <c r="FL48" s="652"/>
      <c r="FM48" s="652"/>
      <c r="FN48" s="652"/>
      <c r="FO48" s="652"/>
      <c r="FP48" s="652"/>
      <c r="FQ48" s="652"/>
      <c r="FR48" s="652"/>
      <c r="FS48" s="652"/>
      <c r="FT48" s="652"/>
      <c r="FU48" s="652"/>
      <c r="FV48" s="652"/>
      <c r="FW48" s="652"/>
      <c r="FX48" s="652"/>
      <c r="FY48" s="652"/>
      <c r="FZ48" s="652"/>
      <c r="GA48" s="652"/>
      <c r="GB48" s="652"/>
      <c r="GC48" s="652"/>
      <c r="GD48" s="652"/>
      <c r="GE48" s="652"/>
      <c r="GF48" s="652"/>
      <c r="GG48" s="652"/>
      <c r="GH48" s="652"/>
      <c r="GI48" s="652"/>
      <c r="GJ48" s="652"/>
      <c r="GK48" s="652"/>
      <c r="GL48" s="652"/>
      <c r="GM48" s="652"/>
      <c r="GN48" s="652"/>
      <c r="GO48" s="652"/>
      <c r="GP48" s="652"/>
      <c r="GQ48" s="652"/>
      <c r="GR48" s="652"/>
      <c r="GS48" s="652"/>
      <c r="GT48" s="652"/>
      <c r="GU48" s="652"/>
      <c r="GV48" s="652"/>
      <c r="GW48" s="652"/>
      <c r="GX48" s="652"/>
      <c r="GY48" s="652"/>
      <c r="GZ48" s="652"/>
      <c r="HA48" s="652"/>
      <c r="HB48" s="652"/>
    </row>
    <row r="49" spans="1:210" s="10" customFormat="1" ht="13.5" customHeight="1" x14ac:dyDescent="0.15">
      <c r="A49" s="8"/>
      <c r="B49" s="652" t="s">
        <v>331</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c r="BV49" s="652"/>
      <c r="BW49" s="652"/>
      <c r="BX49" s="652"/>
      <c r="BY49" s="652"/>
      <c r="BZ49" s="652"/>
      <c r="CA49" s="652"/>
      <c r="CB49" s="652"/>
      <c r="CC49" s="652"/>
      <c r="CD49" s="652"/>
      <c r="CE49" s="652"/>
      <c r="CF49" s="652"/>
      <c r="CG49" s="652"/>
      <c r="CH49" s="652"/>
      <c r="CI49" s="652"/>
      <c r="CJ49" s="652"/>
      <c r="CK49" s="652"/>
      <c r="CL49" s="652"/>
      <c r="CM49" s="652"/>
      <c r="CN49" s="652"/>
      <c r="CO49" s="652"/>
      <c r="CP49" s="652"/>
      <c r="CQ49" s="652"/>
      <c r="CR49" s="652"/>
      <c r="CS49" s="652"/>
      <c r="CT49" s="652"/>
      <c r="CU49" s="652"/>
      <c r="CV49" s="652"/>
      <c r="CW49" s="652"/>
      <c r="CX49" s="652"/>
      <c r="CY49" s="652"/>
      <c r="CZ49" s="652"/>
      <c r="DA49" s="652"/>
      <c r="DB49" s="652"/>
      <c r="DC49" s="652"/>
      <c r="DD49" s="652"/>
      <c r="DE49" s="652"/>
      <c r="DF49" s="652"/>
      <c r="DG49" s="652"/>
      <c r="DH49" s="652"/>
      <c r="DI49" s="652"/>
      <c r="DJ49" s="652"/>
      <c r="DK49" s="652"/>
      <c r="DL49" s="652"/>
      <c r="DM49" s="652"/>
      <c r="DN49" s="652"/>
      <c r="DO49" s="652"/>
      <c r="DP49" s="652"/>
      <c r="DQ49" s="652"/>
      <c r="DR49" s="652"/>
      <c r="DS49" s="652"/>
      <c r="DT49" s="652"/>
      <c r="DU49" s="652"/>
      <c r="DV49" s="652"/>
      <c r="DW49" s="652"/>
      <c r="DX49" s="652"/>
      <c r="DY49" s="652"/>
      <c r="DZ49" s="652"/>
      <c r="EA49" s="652"/>
      <c r="EB49" s="652"/>
      <c r="EC49" s="652"/>
      <c r="ED49" s="652"/>
      <c r="EE49" s="652"/>
      <c r="EF49" s="652"/>
      <c r="EG49" s="652"/>
      <c r="EH49" s="652"/>
      <c r="EI49" s="652"/>
      <c r="EJ49" s="652"/>
      <c r="EK49" s="652"/>
      <c r="EL49" s="652"/>
      <c r="EM49" s="652"/>
      <c r="EN49" s="652"/>
      <c r="EO49" s="652"/>
      <c r="EP49" s="652"/>
      <c r="EQ49" s="652"/>
      <c r="ER49" s="652"/>
      <c r="ES49" s="652"/>
      <c r="ET49" s="652"/>
      <c r="EU49" s="652"/>
      <c r="EV49" s="652"/>
      <c r="EW49" s="652"/>
      <c r="EX49" s="652"/>
      <c r="EY49" s="652"/>
      <c r="EZ49" s="652"/>
      <c r="FA49" s="652"/>
      <c r="FB49" s="652"/>
      <c r="FC49" s="652"/>
      <c r="FD49" s="652"/>
      <c r="FE49" s="652"/>
      <c r="FF49" s="652"/>
      <c r="FG49" s="652"/>
      <c r="FH49" s="652"/>
      <c r="FI49" s="652"/>
      <c r="FJ49" s="652"/>
      <c r="FK49" s="652"/>
      <c r="FL49" s="652"/>
      <c r="FM49" s="652"/>
      <c r="FN49" s="652"/>
      <c r="FO49" s="652"/>
      <c r="FP49" s="652"/>
      <c r="FQ49" s="652"/>
      <c r="FR49" s="652"/>
      <c r="FS49" s="652"/>
      <c r="FT49" s="652"/>
      <c r="FU49" s="652"/>
      <c r="FV49" s="652"/>
      <c r="FW49" s="652"/>
      <c r="FX49" s="652"/>
      <c r="FY49" s="652"/>
      <c r="FZ49" s="652"/>
      <c r="GA49" s="652"/>
      <c r="GB49" s="652"/>
      <c r="GC49" s="652"/>
      <c r="GD49" s="652"/>
      <c r="GE49" s="652"/>
      <c r="GF49" s="652"/>
      <c r="GG49" s="652"/>
      <c r="GH49" s="652"/>
      <c r="GI49" s="652"/>
      <c r="GJ49" s="652"/>
      <c r="GK49" s="652"/>
      <c r="GL49" s="652"/>
      <c r="GM49" s="652"/>
      <c r="GN49" s="652"/>
      <c r="GO49" s="652"/>
      <c r="GP49" s="652"/>
      <c r="GQ49" s="652"/>
      <c r="GR49" s="652"/>
      <c r="GS49" s="652"/>
      <c r="GT49" s="652"/>
      <c r="GU49" s="652"/>
      <c r="GV49" s="652"/>
      <c r="GW49" s="652"/>
      <c r="GX49" s="652"/>
      <c r="GY49" s="652"/>
      <c r="GZ49" s="652"/>
      <c r="HA49" s="652"/>
      <c r="HB49" s="652"/>
    </row>
    <row r="50" spans="1:210" s="10" customFormat="1" ht="13.5" customHeight="1" x14ac:dyDescent="0.15">
      <c r="A50" s="8"/>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652" t="s">
        <v>378</v>
      </c>
      <c r="BA50" s="652"/>
      <c r="BB50" s="652"/>
      <c r="BC50" s="652"/>
      <c r="BD50" s="652"/>
      <c r="BE50" s="652"/>
      <c r="BF50" s="652"/>
      <c r="BG50" s="652"/>
      <c r="BH50" s="652"/>
      <c r="BI50" s="652"/>
      <c r="BJ50" s="652"/>
      <c r="BK50" s="652"/>
      <c r="BL50" s="652"/>
      <c r="BM50" s="652"/>
      <c r="BN50" s="652"/>
      <c r="BO50" s="652"/>
      <c r="BP50" s="652"/>
      <c r="BQ50" s="652"/>
      <c r="BR50" s="652"/>
      <c r="BS50" s="652"/>
      <c r="BT50" s="652"/>
      <c r="BU50" s="652"/>
      <c r="BV50" s="652"/>
      <c r="BW50" s="652"/>
      <c r="BX50" s="652"/>
      <c r="BY50" s="652"/>
      <c r="BZ50" s="652"/>
      <c r="CA50" s="652"/>
      <c r="CB50" s="652"/>
      <c r="CC50" s="652"/>
      <c r="CD50" s="652"/>
      <c r="CE50" s="652"/>
      <c r="CF50" s="652"/>
      <c r="CG50" s="652"/>
      <c r="CH50" s="652"/>
      <c r="CI50" s="652"/>
      <c r="CJ50" s="652"/>
      <c r="CK50" s="652"/>
      <c r="CL50" s="652"/>
      <c r="CM50" s="652"/>
      <c r="CN50" s="652"/>
      <c r="CO50" s="652"/>
      <c r="CP50" s="652"/>
      <c r="CQ50" s="652"/>
      <c r="CR50" s="652"/>
      <c r="CS50" s="652"/>
      <c r="CT50" s="652"/>
      <c r="CU50" s="652"/>
      <c r="CV50" s="652"/>
      <c r="CW50" s="652"/>
      <c r="CX50" s="652"/>
      <c r="CY50" s="652"/>
      <c r="CZ50" s="652"/>
      <c r="DA50" s="652"/>
      <c r="DB50" s="652"/>
      <c r="DC50" s="652"/>
      <c r="DD50" s="652"/>
      <c r="DE50" s="652"/>
      <c r="DF50" s="652"/>
      <c r="DG50" s="652"/>
      <c r="DH50" s="652"/>
      <c r="DI50" s="652"/>
      <c r="DJ50" s="652"/>
      <c r="DK50" s="652"/>
      <c r="DL50" s="652"/>
      <c r="DM50" s="652"/>
      <c r="DN50" s="652"/>
      <c r="DO50" s="652"/>
      <c r="DP50" s="652"/>
      <c r="DQ50" s="652"/>
      <c r="DR50" s="652"/>
      <c r="DS50" s="652"/>
      <c r="DT50" s="652"/>
      <c r="DU50" s="652"/>
      <c r="DV50" s="652"/>
      <c r="DW50" s="652"/>
      <c r="DX50" s="652"/>
      <c r="DY50" s="652"/>
      <c r="DZ50" s="652"/>
      <c r="EA50" s="652"/>
      <c r="EB50" s="652"/>
      <c r="EC50" s="652"/>
      <c r="ED50" s="652"/>
      <c r="EE50" s="652"/>
      <c r="EF50" s="652"/>
      <c r="EG50" s="652"/>
      <c r="EH50" s="652"/>
      <c r="EI50" s="652"/>
      <c r="EJ50" s="652"/>
      <c r="EK50" s="652"/>
      <c r="EL50" s="652"/>
      <c r="EM50" s="652"/>
      <c r="EN50" s="652"/>
      <c r="EO50" s="652"/>
      <c r="EP50" s="652"/>
      <c r="EQ50" s="652"/>
      <c r="ER50" s="652"/>
      <c r="ES50" s="652"/>
      <c r="ET50" s="652"/>
      <c r="EU50" s="652"/>
      <c r="EV50" s="652"/>
      <c r="EW50" s="652"/>
      <c r="EX50" s="652"/>
      <c r="EY50" s="652"/>
      <c r="EZ50" s="652"/>
      <c r="FA50" s="652"/>
      <c r="FB50" s="652"/>
      <c r="FC50" s="652"/>
      <c r="FD50" s="652"/>
      <c r="FE50" s="652"/>
      <c r="FF50" s="652"/>
      <c r="FG50" s="652"/>
      <c r="FH50" s="652"/>
      <c r="FI50" s="652"/>
      <c r="FJ50" s="652"/>
      <c r="FK50" s="652"/>
      <c r="FL50" s="652"/>
      <c r="FM50" s="652"/>
      <c r="FN50" s="652"/>
      <c r="FO50" s="652"/>
      <c r="FP50" s="652"/>
      <c r="FQ50" s="652"/>
      <c r="FR50" s="652"/>
      <c r="FS50" s="652"/>
      <c r="FT50" s="652"/>
      <c r="FU50" s="652"/>
      <c r="FV50" s="652"/>
      <c r="FW50" s="652"/>
      <c r="FX50" s="652"/>
      <c r="FY50" s="652"/>
      <c r="FZ50" s="652"/>
      <c r="GA50" s="652"/>
      <c r="GB50" s="652"/>
      <c r="GC50" s="652"/>
      <c r="GD50" s="652"/>
      <c r="GE50" s="652"/>
      <c r="GF50" s="652"/>
      <c r="GG50" s="652"/>
      <c r="GH50" s="652"/>
      <c r="GI50" s="652"/>
      <c r="GJ50" s="652"/>
      <c r="GK50" s="652"/>
      <c r="GL50" s="652"/>
      <c r="GM50" s="652"/>
      <c r="GN50" s="652"/>
      <c r="GO50" s="652"/>
      <c r="GP50" s="652"/>
      <c r="GQ50" s="652"/>
      <c r="GR50" s="652"/>
      <c r="GS50" s="652"/>
      <c r="GT50" s="652"/>
      <c r="GU50" s="652"/>
      <c r="GV50" s="652"/>
      <c r="GW50" s="652"/>
      <c r="GX50" s="652"/>
      <c r="GY50" s="652"/>
      <c r="GZ50" s="652"/>
      <c r="HA50" s="652"/>
      <c r="HB50" s="652"/>
    </row>
    <row r="51" spans="1:210" s="103" customFormat="1" ht="9" customHeight="1" x14ac:dyDescent="0.15">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105"/>
      <c r="AZ51" s="673">
        <v>3</v>
      </c>
      <c r="BA51" s="673"/>
      <c r="BB51" s="673"/>
      <c r="BC51" s="673"/>
      <c r="BD51" s="673"/>
      <c r="BE51" s="673"/>
      <c r="BF51" s="673"/>
      <c r="BG51" s="102"/>
      <c r="BH51" s="102"/>
      <c r="BI51" s="102"/>
      <c r="BJ51" s="102"/>
      <c r="BK51" s="102"/>
      <c r="BL51" s="102"/>
      <c r="BM51" s="102"/>
      <c r="BN51" s="102"/>
      <c r="BO51" s="102"/>
      <c r="BP51" s="673">
        <v>5</v>
      </c>
      <c r="BQ51" s="673"/>
      <c r="BR51" s="673"/>
      <c r="BS51" s="673"/>
      <c r="BT51" s="673"/>
      <c r="BU51" s="673"/>
      <c r="BV51" s="673"/>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673">
        <v>10</v>
      </c>
      <c r="DE51" s="673"/>
      <c r="DF51" s="673"/>
      <c r="DG51" s="673"/>
      <c r="DH51" s="673"/>
      <c r="DI51" s="673"/>
      <c r="DJ51" s="673"/>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673">
        <v>15</v>
      </c>
      <c r="ES51" s="673"/>
      <c r="ET51" s="673"/>
      <c r="EU51" s="673"/>
      <c r="EV51" s="673"/>
      <c r="EW51" s="673"/>
      <c r="EX51" s="673"/>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673">
        <v>20</v>
      </c>
      <c r="GG51" s="673"/>
      <c r="GH51" s="673"/>
      <c r="GI51" s="673"/>
      <c r="GJ51" s="673"/>
      <c r="GK51" s="673"/>
      <c r="GL51" s="673"/>
      <c r="GM51" s="104"/>
      <c r="GN51" s="104"/>
      <c r="GO51" s="104"/>
      <c r="GP51" s="104"/>
      <c r="GQ51" s="104"/>
      <c r="GR51" s="104"/>
      <c r="GS51" s="104"/>
      <c r="GT51" s="104"/>
      <c r="GU51" s="104"/>
      <c r="GV51" s="104"/>
      <c r="GW51" s="104"/>
      <c r="GX51" s="104"/>
      <c r="GY51" s="104"/>
      <c r="GZ51" s="104"/>
      <c r="HA51" s="104"/>
      <c r="HB51" s="104"/>
    </row>
    <row r="52" spans="1:210" ht="24" customHeight="1" x14ac:dyDescent="0.15">
      <c r="B52" s="688" t="s">
        <v>38</v>
      </c>
      <c r="C52" s="688"/>
      <c r="D52" s="688"/>
      <c r="E52" s="688"/>
      <c r="F52" s="688"/>
      <c r="G52" s="688"/>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83"/>
      <c r="AG52" s="83"/>
      <c r="AH52" s="646"/>
      <c r="AI52" s="647"/>
      <c r="AJ52" s="647"/>
      <c r="AK52" s="648"/>
      <c r="AL52" s="92"/>
      <c r="AM52" s="14"/>
      <c r="AN52" s="656">
        <v>3</v>
      </c>
      <c r="AO52" s="657"/>
      <c r="AP52" s="657"/>
      <c r="AQ52" s="658"/>
      <c r="AR52" s="84"/>
      <c r="AS52" s="656">
        <v>7</v>
      </c>
      <c r="AT52" s="657"/>
      <c r="AU52" s="657"/>
      <c r="AV52" s="658"/>
      <c r="AW52" s="17"/>
      <c r="AX52" s="17"/>
      <c r="AY52" s="17"/>
      <c r="AZ52" s="649"/>
      <c r="BA52" s="650"/>
      <c r="BB52" s="650"/>
      <c r="BC52" s="650"/>
      <c r="BD52" s="650"/>
      <c r="BE52" s="650"/>
      <c r="BF52" s="651"/>
      <c r="BG52" s="99"/>
      <c r="BH52" s="649"/>
      <c r="BI52" s="650"/>
      <c r="BJ52" s="650"/>
      <c r="BK52" s="650"/>
      <c r="BL52" s="650"/>
      <c r="BM52" s="650"/>
      <c r="BN52" s="651"/>
      <c r="BO52" s="99"/>
      <c r="BP52" s="649"/>
      <c r="BQ52" s="650"/>
      <c r="BR52" s="650"/>
      <c r="BS52" s="650"/>
      <c r="BT52" s="650"/>
      <c r="BU52" s="650"/>
      <c r="BV52" s="651"/>
      <c r="BW52" s="99"/>
      <c r="BX52" s="649"/>
      <c r="BY52" s="650"/>
      <c r="BZ52" s="650"/>
      <c r="CA52" s="650"/>
      <c r="CB52" s="650"/>
      <c r="CC52" s="650"/>
      <c r="CD52" s="651"/>
      <c r="CE52" s="99"/>
      <c r="CF52" s="649"/>
      <c r="CG52" s="650"/>
      <c r="CH52" s="650"/>
      <c r="CI52" s="650"/>
      <c r="CJ52" s="650"/>
      <c r="CK52" s="650"/>
      <c r="CL52" s="651"/>
      <c r="CM52" s="99"/>
      <c r="CN52" s="649"/>
      <c r="CO52" s="650"/>
      <c r="CP52" s="650"/>
      <c r="CQ52" s="650"/>
      <c r="CR52" s="650"/>
      <c r="CS52" s="650"/>
      <c r="CT52" s="651"/>
      <c r="CU52" s="99"/>
      <c r="CV52" s="649"/>
      <c r="CW52" s="650"/>
      <c r="CX52" s="650"/>
      <c r="CY52" s="650"/>
      <c r="CZ52" s="650"/>
      <c r="DA52" s="650"/>
      <c r="DB52" s="651"/>
      <c r="DC52" s="99"/>
      <c r="DD52" s="649"/>
      <c r="DE52" s="650"/>
      <c r="DF52" s="650"/>
      <c r="DG52" s="650"/>
      <c r="DH52" s="650"/>
      <c r="DI52" s="650"/>
      <c r="DJ52" s="651"/>
      <c r="DK52" s="99"/>
      <c r="DL52" s="649"/>
      <c r="DM52" s="650"/>
      <c r="DN52" s="650"/>
      <c r="DO52" s="650"/>
      <c r="DP52" s="650"/>
      <c r="DQ52" s="650"/>
      <c r="DR52" s="651"/>
      <c r="DS52" s="99"/>
      <c r="DT52" s="649"/>
      <c r="DU52" s="650"/>
      <c r="DV52" s="650"/>
      <c r="DW52" s="650"/>
      <c r="DX52" s="650"/>
      <c r="DY52" s="650"/>
      <c r="DZ52" s="651"/>
      <c r="EA52" s="99"/>
      <c r="EB52" s="649"/>
      <c r="EC52" s="650"/>
      <c r="ED52" s="650"/>
      <c r="EE52" s="650"/>
      <c r="EF52" s="650"/>
      <c r="EG52" s="650"/>
      <c r="EH52" s="651"/>
      <c r="EI52" s="99"/>
      <c r="EJ52" s="649"/>
      <c r="EK52" s="650"/>
      <c r="EL52" s="650"/>
      <c r="EM52" s="650"/>
      <c r="EN52" s="650"/>
      <c r="EO52" s="650"/>
      <c r="EP52" s="651"/>
      <c r="EQ52" s="99"/>
      <c r="ER52" s="649"/>
      <c r="ES52" s="650"/>
      <c r="ET52" s="650"/>
      <c r="EU52" s="650"/>
      <c r="EV52" s="650"/>
      <c r="EW52" s="650"/>
      <c r="EX52" s="651"/>
      <c r="EY52" s="99"/>
      <c r="EZ52" s="649"/>
      <c r="FA52" s="650"/>
      <c r="FB52" s="650"/>
      <c r="FC52" s="650"/>
      <c r="FD52" s="650"/>
      <c r="FE52" s="650"/>
      <c r="FF52" s="651"/>
      <c r="FG52" s="99"/>
      <c r="FH52" s="649"/>
      <c r="FI52" s="650"/>
      <c r="FJ52" s="650"/>
      <c r="FK52" s="650"/>
      <c r="FL52" s="650"/>
      <c r="FM52" s="650"/>
      <c r="FN52" s="651"/>
      <c r="FO52" s="99"/>
      <c r="FP52" s="649"/>
      <c r="FQ52" s="650"/>
      <c r="FR52" s="650"/>
      <c r="FS52" s="650"/>
      <c r="FT52" s="650"/>
      <c r="FU52" s="650"/>
      <c r="FV52" s="651"/>
      <c r="FW52" s="99"/>
      <c r="FX52" s="649"/>
      <c r="FY52" s="650"/>
      <c r="FZ52" s="650"/>
      <c r="GA52" s="650"/>
      <c r="GB52" s="650"/>
      <c r="GC52" s="650"/>
      <c r="GD52" s="651"/>
      <c r="GE52" s="99"/>
      <c r="GF52" s="649"/>
      <c r="GG52" s="650"/>
      <c r="GH52" s="650"/>
      <c r="GI52" s="650"/>
      <c r="GJ52" s="650"/>
      <c r="GK52" s="650"/>
      <c r="GL52" s="651"/>
      <c r="GM52" s="99"/>
      <c r="GN52" s="649"/>
      <c r="GO52" s="650"/>
      <c r="GP52" s="650"/>
      <c r="GQ52" s="650"/>
      <c r="GR52" s="650"/>
      <c r="GS52" s="650"/>
      <c r="GT52" s="651"/>
      <c r="GU52" s="99"/>
      <c r="GV52" s="649"/>
      <c r="GW52" s="650"/>
      <c r="GX52" s="650"/>
      <c r="GY52" s="650"/>
      <c r="GZ52" s="650"/>
      <c r="HA52" s="650"/>
      <c r="HB52" s="651"/>
    </row>
    <row r="53" spans="1:210" s="103" customFormat="1" ht="9" customHeight="1" x14ac:dyDescent="0.1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105"/>
      <c r="AG53" s="105"/>
      <c r="AH53" s="105"/>
      <c r="AI53" s="105"/>
      <c r="AJ53" s="105"/>
      <c r="AK53" s="105"/>
      <c r="AL53" s="105"/>
      <c r="AM53" s="105"/>
      <c r="AN53" s="105"/>
      <c r="AO53" s="105"/>
      <c r="AP53" s="105"/>
      <c r="AQ53" s="105"/>
      <c r="AR53" s="105"/>
      <c r="AS53" s="105"/>
      <c r="AT53" s="105"/>
      <c r="AU53" s="105"/>
      <c r="AV53" s="105"/>
      <c r="AW53" s="105"/>
      <c r="AX53" s="105"/>
      <c r="AY53" s="105"/>
      <c r="AZ53" s="673">
        <v>23</v>
      </c>
      <c r="BA53" s="673"/>
      <c r="BB53" s="673"/>
      <c r="BC53" s="673"/>
      <c r="BD53" s="673"/>
      <c r="BE53" s="673"/>
      <c r="BF53" s="673"/>
      <c r="BG53" s="102"/>
      <c r="BH53" s="102"/>
      <c r="BI53" s="102"/>
      <c r="BJ53" s="102"/>
      <c r="BK53" s="102"/>
      <c r="BL53" s="102"/>
      <c r="BM53" s="102"/>
      <c r="BN53" s="102"/>
      <c r="BO53" s="102"/>
      <c r="BP53" s="673">
        <v>25</v>
      </c>
      <c r="BQ53" s="673"/>
      <c r="BR53" s="673"/>
      <c r="BS53" s="673"/>
      <c r="BT53" s="673"/>
      <c r="BU53" s="673"/>
      <c r="BV53" s="673"/>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673">
        <v>30</v>
      </c>
      <c r="DE53" s="673"/>
      <c r="DF53" s="673"/>
      <c r="DG53" s="673"/>
      <c r="DH53" s="673"/>
      <c r="DI53" s="673"/>
      <c r="DJ53" s="673"/>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673">
        <v>35</v>
      </c>
      <c r="ES53" s="673"/>
      <c r="ET53" s="673"/>
      <c r="EU53" s="673"/>
      <c r="EV53" s="673"/>
      <c r="EW53" s="673"/>
      <c r="EX53" s="673"/>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673">
        <v>40</v>
      </c>
      <c r="GG53" s="673"/>
      <c r="GH53" s="673"/>
      <c r="GI53" s="673"/>
      <c r="GJ53" s="673"/>
      <c r="GK53" s="673"/>
      <c r="GL53" s="673"/>
      <c r="GM53" s="104"/>
      <c r="GN53" s="104"/>
      <c r="GO53" s="104"/>
      <c r="GP53" s="104"/>
      <c r="GQ53" s="104"/>
      <c r="GR53" s="104"/>
      <c r="GS53" s="104"/>
      <c r="GT53" s="104"/>
      <c r="GU53" s="104"/>
      <c r="GV53" s="104"/>
      <c r="GW53" s="104"/>
      <c r="GX53" s="104"/>
      <c r="GY53" s="104"/>
      <c r="GZ53" s="104"/>
      <c r="HA53" s="104"/>
      <c r="HB53" s="104"/>
    </row>
    <row r="54" spans="1:210" ht="24" customHeight="1" x14ac:dyDescent="0.15">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4"/>
      <c r="AG54" s="94"/>
      <c r="AH54" s="17"/>
      <c r="AI54" s="17"/>
      <c r="AJ54" s="17"/>
      <c r="AK54" s="17"/>
      <c r="AL54" s="17"/>
      <c r="AM54" s="17"/>
      <c r="AN54" s="84"/>
      <c r="AO54" s="84"/>
      <c r="AP54" s="84"/>
      <c r="AQ54" s="84"/>
      <c r="AR54" s="84"/>
      <c r="AS54" s="84"/>
      <c r="AT54" s="84"/>
      <c r="AU54" s="84"/>
      <c r="AV54" s="84"/>
      <c r="AW54" s="17"/>
      <c r="AX54" s="17"/>
      <c r="AY54" s="17"/>
      <c r="AZ54" s="649"/>
      <c r="BA54" s="650"/>
      <c r="BB54" s="650"/>
      <c r="BC54" s="650"/>
      <c r="BD54" s="650"/>
      <c r="BE54" s="650"/>
      <c r="BF54" s="651"/>
      <c r="BG54" s="99"/>
      <c r="BH54" s="649"/>
      <c r="BI54" s="650"/>
      <c r="BJ54" s="650"/>
      <c r="BK54" s="650"/>
      <c r="BL54" s="650"/>
      <c r="BM54" s="650"/>
      <c r="BN54" s="651"/>
      <c r="BO54" s="99"/>
      <c r="BP54" s="649"/>
      <c r="BQ54" s="650"/>
      <c r="BR54" s="650"/>
      <c r="BS54" s="650"/>
      <c r="BT54" s="650"/>
      <c r="BU54" s="650"/>
      <c r="BV54" s="651"/>
      <c r="BW54" s="99"/>
      <c r="BX54" s="649"/>
      <c r="BY54" s="650"/>
      <c r="BZ54" s="650"/>
      <c r="CA54" s="650"/>
      <c r="CB54" s="650"/>
      <c r="CC54" s="650"/>
      <c r="CD54" s="651"/>
      <c r="CE54" s="99"/>
      <c r="CF54" s="649"/>
      <c r="CG54" s="650"/>
      <c r="CH54" s="650"/>
      <c r="CI54" s="650"/>
      <c r="CJ54" s="650"/>
      <c r="CK54" s="650"/>
      <c r="CL54" s="651"/>
      <c r="CM54" s="99"/>
      <c r="CN54" s="649"/>
      <c r="CO54" s="650"/>
      <c r="CP54" s="650"/>
      <c r="CQ54" s="650"/>
      <c r="CR54" s="650"/>
      <c r="CS54" s="650"/>
      <c r="CT54" s="651"/>
      <c r="CU54" s="99"/>
      <c r="CV54" s="649"/>
      <c r="CW54" s="650"/>
      <c r="CX54" s="650"/>
      <c r="CY54" s="650"/>
      <c r="CZ54" s="650"/>
      <c r="DA54" s="650"/>
      <c r="DB54" s="651"/>
      <c r="DC54" s="99"/>
      <c r="DD54" s="649"/>
      <c r="DE54" s="650"/>
      <c r="DF54" s="650"/>
      <c r="DG54" s="650"/>
      <c r="DH54" s="650"/>
      <c r="DI54" s="650"/>
      <c r="DJ54" s="651"/>
      <c r="DK54" s="99"/>
      <c r="DL54" s="649"/>
      <c r="DM54" s="650"/>
      <c r="DN54" s="650"/>
      <c r="DO54" s="650"/>
      <c r="DP54" s="650"/>
      <c r="DQ54" s="650"/>
      <c r="DR54" s="651"/>
      <c r="DS54" s="99"/>
      <c r="DT54" s="649"/>
      <c r="DU54" s="650"/>
      <c r="DV54" s="650"/>
      <c r="DW54" s="650"/>
      <c r="DX54" s="650"/>
      <c r="DY54" s="650"/>
      <c r="DZ54" s="651"/>
      <c r="EA54" s="99"/>
      <c r="EB54" s="649"/>
      <c r="EC54" s="650"/>
      <c r="ED54" s="650"/>
      <c r="EE54" s="650"/>
      <c r="EF54" s="650"/>
      <c r="EG54" s="650"/>
      <c r="EH54" s="651"/>
      <c r="EI54" s="99"/>
      <c r="EJ54" s="649"/>
      <c r="EK54" s="650"/>
      <c r="EL54" s="650"/>
      <c r="EM54" s="650"/>
      <c r="EN54" s="650"/>
      <c r="EO54" s="650"/>
      <c r="EP54" s="651"/>
      <c r="EQ54" s="99"/>
      <c r="ER54" s="649"/>
      <c r="ES54" s="650"/>
      <c r="ET54" s="650"/>
      <c r="EU54" s="650"/>
      <c r="EV54" s="650"/>
      <c r="EW54" s="650"/>
      <c r="EX54" s="651"/>
      <c r="EY54" s="99"/>
      <c r="EZ54" s="649"/>
      <c r="FA54" s="650"/>
      <c r="FB54" s="650"/>
      <c r="FC54" s="650"/>
      <c r="FD54" s="650"/>
      <c r="FE54" s="650"/>
      <c r="FF54" s="651"/>
      <c r="FG54" s="99"/>
      <c r="FH54" s="649"/>
      <c r="FI54" s="650"/>
      <c r="FJ54" s="650"/>
      <c r="FK54" s="650"/>
      <c r="FL54" s="650"/>
      <c r="FM54" s="650"/>
      <c r="FN54" s="651"/>
      <c r="FO54" s="99"/>
      <c r="FP54" s="649"/>
      <c r="FQ54" s="650"/>
      <c r="FR54" s="650"/>
      <c r="FS54" s="650"/>
      <c r="FT54" s="650"/>
      <c r="FU54" s="650"/>
      <c r="FV54" s="651"/>
      <c r="FW54" s="99"/>
      <c r="FX54" s="649"/>
      <c r="FY54" s="650"/>
      <c r="FZ54" s="650"/>
      <c r="GA54" s="650"/>
      <c r="GB54" s="650"/>
      <c r="GC54" s="650"/>
      <c r="GD54" s="651"/>
      <c r="GE54" s="99"/>
      <c r="GF54" s="649"/>
      <c r="GG54" s="650"/>
      <c r="GH54" s="650"/>
      <c r="GI54" s="650"/>
      <c r="GJ54" s="650"/>
      <c r="GK54" s="650"/>
      <c r="GL54" s="651"/>
      <c r="GM54" s="99"/>
      <c r="GN54" s="649"/>
      <c r="GO54" s="650"/>
      <c r="GP54" s="650"/>
      <c r="GQ54" s="650"/>
      <c r="GR54" s="650"/>
      <c r="GS54" s="650"/>
      <c r="GT54" s="651"/>
      <c r="GU54" s="99"/>
      <c r="GV54" s="649"/>
      <c r="GW54" s="650"/>
      <c r="GX54" s="650"/>
      <c r="GY54" s="650"/>
      <c r="GZ54" s="650"/>
      <c r="HA54" s="650"/>
      <c r="HB54" s="651"/>
    </row>
    <row r="55" spans="1:210" s="103" customFormat="1" ht="9" customHeight="1" x14ac:dyDescent="0.1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104"/>
      <c r="AG55" s="104"/>
      <c r="AH55" s="104"/>
      <c r="AI55" s="104"/>
      <c r="AJ55" s="104"/>
      <c r="AK55" s="104"/>
      <c r="AL55" s="104"/>
      <c r="AM55" s="104"/>
      <c r="AN55" s="104"/>
      <c r="AO55" s="104"/>
      <c r="AP55" s="104"/>
      <c r="AQ55" s="104"/>
      <c r="AR55" s="104"/>
      <c r="AS55" s="104"/>
      <c r="AT55" s="104"/>
      <c r="AU55" s="104"/>
      <c r="AV55" s="104"/>
      <c r="AW55" s="104"/>
      <c r="AX55" s="105"/>
      <c r="AY55" s="105"/>
      <c r="AZ55" s="673">
        <v>3</v>
      </c>
      <c r="BA55" s="673"/>
      <c r="BB55" s="673"/>
      <c r="BC55" s="673"/>
      <c r="BD55" s="673"/>
      <c r="BE55" s="673"/>
      <c r="BF55" s="673"/>
      <c r="BG55" s="102"/>
      <c r="BH55" s="102"/>
      <c r="BI55" s="102"/>
      <c r="BJ55" s="102"/>
      <c r="BK55" s="102"/>
      <c r="BL55" s="102"/>
      <c r="BM55" s="102"/>
      <c r="BN55" s="102"/>
      <c r="BO55" s="102"/>
      <c r="BP55" s="673">
        <v>5</v>
      </c>
      <c r="BQ55" s="673"/>
      <c r="BR55" s="673"/>
      <c r="BS55" s="673"/>
      <c r="BT55" s="673"/>
      <c r="BU55" s="673"/>
      <c r="BV55" s="673"/>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673">
        <v>10</v>
      </c>
      <c r="DE55" s="673"/>
      <c r="DF55" s="673"/>
      <c r="DG55" s="673"/>
      <c r="DH55" s="673"/>
      <c r="DI55" s="673"/>
      <c r="DJ55" s="673"/>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673">
        <v>15</v>
      </c>
      <c r="ES55" s="673"/>
      <c r="ET55" s="673"/>
      <c r="EU55" s="673"/>
      <c r="EV55" s="673"/>
      <c r="EW55" s="673"/>
      <c r="EX55" s="673"/>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673">
        <v>20</v>
      </c>
      <c r="GG55" s="673"/>
      <c r="GH55" s="673"/>
      <c r="GI55" s="673"/>
      <c r="GJ55" s="673"/>
      <c r="GK55" s="673"/>
      <c r="GL55" s="673"/>
      <c r="GM55" s="104"/>
      <c r="GN55" s="104"/>
      <c r="GO55" s="104"/>
      <c r="GP55" s="104"/>
      <c r="GQ55" s="104"/>
      <c r="GR55" s="104"/>
      <c r="GS55" s="104"/>
      <c r="GT55" s="104"/>
      <c r="GU55" s="104"/>
      <c r="GV55" s="104"/>
      <c r="GW55" s="104"/>
      <c r="GX55" s="104"/>
      <c r="GY55" s="104"/>
      <c r="GZ55" s="104"/>
      <c r="HA55" s="104"/>
      <c r="HB55" s="104"/>
    </row>
    <row r="56" spans="1:210" ht="24" customHeight="1" x14ac:dyDescent="0.15">
      <c r="B56" s="692" t="s">
        <v>35</v>
      </c>
      <c r="C56" s="692"/>
      <c r="D56" s="692"/>
      <c r="E56" s="692"/>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94"/>
      <c r="AG56" s="94"/>
      <c r="AH56" s="646"/>
      <c r="AI56" s="647"/>
      <c r="AJ56" s="647"/>
      <c r="AK56" s="648"/>
      <c r="AL56" s="92"/>
      <c r="AM56" s="14"/>
      <c r="AN56" s="656">
        <v>3</v>
      </c>
      <c r="AO56" s="657"/>
      <c r="AP56" s="657"/>
      <c r="AQ56" s="658"/>
      <c r="AR56" s="84"/>
      <c r="AS56" s="656">
        <v>8</v>
      </c>
      <c r="AT56" s="657"/>
      <c r="AU56" s="657"/>
      <c r="AV56" s="658"/>
      <c r="AW56" s="17"/>
      <c r="AX56" s="17"/>
      <c r="AY56" s="17"/>
      <c r="AZ56" s="649"/>
      <c r="BA56" s="650"/>
      <c r="BB56" s="650"/>
      <c r="BC56" s="650"/>
      <c r="BD56" s="650"/>
      <c r="BE56" s="650"/>
      <c r="BF56" s="651"/>
      <c r="BG56" s="99"/>
      <c r="BH56" s="649"/>
      <c r="BI56" s="650"/>
      <c r="BJ56" s="650"/>
      <c r="BK56" s="650"/>
      <c r="BL56" s="650"/>
      <c r="BM56" s="650"/>
      <c r="BN56" s="651"/>
      <c r="BO56" s="99"/>
      <c r="BP56" s="649"/>
      <c r="BQ56" s="650"/>
      <c r="BR56" s="650"/>
      <c r="BS56" s="650"/>
      <c r="BT56" s="650"/>
      <c r="BU56" s="650"/>
      <c r="BV56" s="651"/>
      <c r="BW56" s="99"/>
      <c r="BX56" s="649"/>
      <c r="BY56" s="650"/>
      <c r="BZ56" s="650"/>
      <c r="CA56" s="650"/>
      <c r="CB56" s="650"/>
      <c r="CC56" s="650"/>
      <c r="CD56" s="651"/>
      <c r="CE56" s="99"/>
      <c r="CF56" s="649"/>
      <c r="CG56" s="650"/>
      <c r="CH56" s="650"/>
      <c r="CI56" s="650"/>
      <c r="CJ56" s="650"/>
      <c r="CK56" s="650"/>
      <c r="CL56" s="651"/>
      <c r="CM56" s="99"/>
      <c r="CN56" s="649"/>
      <c r="CO56" s="650"/>
      <c r="CP56" s="650"/>
      <c r="CQ56" s="650"/>
      <c r="CR56" s="650"/>
      <c r="CS56" s="650"/>
      <c r="CT56" s="651"/>
      <c r="CU56" s="99"/>
      <c r="CV56" s="649"/>
      <c r="CW56" s="650"/>
      <c r="CX56" s="650"/>
      <c r="CY56" s="650"/>
      <c r="CZ56" s="650"/>
      <c r="DA56" s="650"/>
      <c r="DB56" s="651"/>
      <c r="DC56" s="99"/>
      <c r="DD56" s="649"/>
      <c r="DE56" s="650"/>
      <c r="DF56" s="650"/>
      <c r="DG56" s="650"/>
      <c r="DH56" s="650"/>
      <c r="DI56" s="650"/>
      <c r="DJ56" s="651"/>
      <c r="DK56" s="99"/>
      <c r="DL56" s="649"/>
      <c r="DM56" s="650"/>
      <c r="DN56" s="650"/>
      <c r="DO56" s="650"/>
      <c r="DP56" s="650"/>
      <c r="DQ56" s="650"/>
      <c r="DR56" s="651"/>
      <c r="DS56" s="99"/>
      <c r="DT56" s="649"/>
      <c r="DU56" s="650"/>
      <c r="DV56" s="650"/>
      <c r="DW56" s="650"/>
      <c r="DX56" s="650"/>
      <c r="DY56" s="650"/>
      <c r="DZ56" s="651"/>
      <c r="EA56" s="99"/>
      <c r="EB56" s="649"/>
      <c r="EC56" s="650"/>
      <c r="ED56" s="650"/>
      <c r="EE56" s="650"/>
      <c r="EF56" s="650"/>
      <c r="EG56" s="650"/>
      <c r="EH56" s="651"/>
      <c r="EI56" s="99"/>
      <c r="EJ56" s="649"/>
      <c r="EK56" s="650"/>
      <c r="EL56" s="650"/>
      <c r="EM56" s="650"/>
      <c r="EN56" s="650"/>
      <c r="EO56" s="650"/>
      <c r="EP56" s="651"/>
      <c r="EQ56" s="99"/>
      <c r="ER56" s="649"/>
      <c r="ES56" s="650"/>
      <c r="ET56" s="650"/>
      <c r="EU56" s="650"/>
      <c r="EV56" s="650"/>
      <c r="EW56" s="650"/>
      <c r="EX56" s="651"/>
      <c r="EY56" s="99"/>
      <c r="EZ56" s="649"/>
      <c r="FA56" s="650"/>
      <c r="FB56" s="650"/>
      <c r="FC56" s="650"/>
      <c r="FD56" s="650"/>
      <c r="FE56" s="650"/>
      <c r="FF56" s="651"/>
      <c r="FG56" s="99"/>
      <c r="FH56" s="649"/>
      <c r="FI56" s="650"/>
      <c r="FJ56" s="650"/>
      <c r="FK56" s="650"/>
      <c r="FL56" s="650"/>
      <c r="FM56" s="650"/>
      <c r="FN56" s="651"/>
      <c r="FO56" s="99"/>
      <c r="FP56" s="649"/>
      <c r="FQ56" s="650"/>
      <c r="FR56" s="650"/>
      <c r="FS56" s="650"/>
      <c r="FT56" s="650"/>
      <c r="FU56" s="650"/>
      <c r="FV56" s="651"/>
      <c r="FW56" s="99"/>
      <c r="FX56" s="649"/>
      <c r="FY56" s="650"/>
      <c r="FZ56" s="650"/>
      <c r="GA56" s="650"/>
      <c r="GB56" s="650"/>
      <c r="GC56" s="650"/>
      <c r="GD56" s="651"/>
      <c r="GE56" s="99"/>
      <c r="GF56" s="649"/>
      <c r="GG56" s="650"/>
      <c r="GH56" s="650"/>
      <c r="GI56" s="650"/>
      <c r="GJ56" s="650"/>
      <c r="GK56" s="650"/>
      <c r="GL56" s="651"/>
      <c r="GM56" s="99"/>
      <c r="GN56" s="649"/>
      <c r="GO56" s="650"/>
      <c r="GP56" s="650"/>
      <c r="GQ56" s="650"/>
      <c r="GR56" s="650"/>
      <c r="GS56" s="650"/>
      <c r="GT56" s="651"/>
      <c r="GU56" s="99"/>
      <c r="GV56" s="649"/>
      <c r="GW56" s="650"/>
      <c r="GX56" s="650"/>
      <c r="GY56" s="650"/>
      <c r="GZ56" s="650"/>
      <c r="HA56" s="650"/>
      <c r="HB56" s="651"/>
    </row>
    <row r="57" spans="1:210" s="82" customFormat="1" ht="9" customHeight="1" x14ac:dyDescent="0.15">
      <c r="A57" s="8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6"/>
      <c r="AG57" s="96"/>
      <c r="AH57" s="91"/>
      <c r="AI57" s="91"/>
      <c r="AJ57" s="91"/>
      <c r="AK57" s="91"/>
      <c r="AL57" s="91"/>
      <c r="AM57" s="91"/>
      <c r="AN57" s="84"/>
      <c r="AO57" s="84"/>
      <c r="AP57" s="84"/>
      <c r="AQ57" s="84"/>
      <c r="AR57" s="84"/>
      <c r="AS57" s="84"/>
      <c r="AT57" s="84"/>
      <c r="AU57" s="84"/>
      <c r="AV57" s="84"/>
      <c r="AW57" s="91"/>
      <c r="AX57" s="91"/>
      <c r="AY57" s="91"/>
      <c r="AZ57" s="673">
        <v>23</v>
      </c>
      <c r="BA57" s="673"/>
      <c r="BB57" s="673"/>
      <c r="BC57" s="673"/>
      <c r="BD57" s="673"/>
      <c r="BE57" s="673"/>
      <c r="BF57" s="673"/>
      <c r="BG57" s="102"/>
      <c r="BH57" s="102"/>
      <c r="BI57" s="102"/>
      <c r="BJ57" s="102"/>
      <c r="BK57" s="102"/>
      <c r="BL57" s="102"/>
      <c r="BM57" s="102"/>
      <c r="BN57" s="102"/>
      <c r="BO57" s="102"/>
      <c r="BP57" s="673">
        <v>25</v>
      </c>
      <c r="BQ57" s="673"/>
      <c r="BR57" s="673"/>
      <c r="BS57" s="673"/>
      <c r="BT57" s="673"/>
      <c r="BU57" s="673"/>
      <c r="BV57" s="673"/>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673">
        <v>30</v>
      </c>
      <c r="DE57" s="673"/>
      <c r="DF57" s="673"/>
      <c r="DG57" s="673"/>
      <c r="DH57" s="673"/>
      <c r="DI57" s="673"/>
      <c r="DJ57" s="673"/>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673">
        <v>35</v>
      </c>
      <c r="ES57" s="673"/>
      <c r="ET57" s="673"/>
      <c r="EU57" s="673"/>
      <c r="EV57" s="673"/>
      <c r="EW57" s="673"/>
      <c r="EX57" s="673"/>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673">
        <v>40</v>
      </c>
      <c r="GG57" s="673"/>
      <c r="GH57" s="673"/>
      <c r="GI57" s="673"/>
      <c r="GJ57" s="673"/>
      <c r="GK57" s="673"/>
      <c r="GL57" s="673"/>
      <c r="GM57" s="104"/>
      <c r="GN57" s="104"/>
      <c r="GO57" s="104"/>
      <c r="GP57" s="104"/>
      <c r="GQ57" s="104"/>
      <c r="GR57" s="104"/>
      <c r="GS57" s="104"/>
      <c r="GT57" s="104"/>
      <c r="GU57" s="104"/>
      <c r="GV57" s="104"/>
      <c r="GW57" s="104"/>
      <c r="GX57" s="104"/>
      <c r="GY57" s="104"/>
      <c r="GZ57" s="104"/>
      <c r="HA57" s="104"/>
      <c r="HB57" s="104"/>
    </row>
    <row r="58" spans="1:210" ht="24" customHeight="1" x14ac:dyDescent="0.15">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4"/>
      <c r="AG58" s="94"/>
      <c r="AH58" s="17"/>
      <c r="AI58" s="17"/>
      <c r="AJ58" s="17"/>
      <c r="AK58" s="17"/>
      <c r="AL58" s="17"/>
      <c r="AM58" s="17"/>
      <c r="AN58" s="84"/>
      <c r="AO58" s="84"/>
      <c r="AP58" s="84"/>
      <c r="AQ58" s="84"/>
      <c r="AR58" s="84"/>
      <c r="AS58" s="84"/>
      <c r="AT58" s="84"/>
      <c r="AU58" s="84"/>
      <c r="AV58" s="84"/>
      <c r="AW58" s="17"/>
      <c r="AX58" s="17"/>
      <c r="AY58" s="17"/>
      <c r="AZ58" s="649"/>
      <c r="BA58" s="650"/>
      <c r="BB58" s="650"/>
      <c r="BC58" s="650"/>
      <c r="BD58" s="650"/>
      <c r="BE58" s="650"/>
      <c r="BF58" s="651"/>
      <c r="BG58" s="99"/>
      <c r="BH58" s="649"/>
      <c r="BI58" s="650"/>
      <c r="BJ58" s="650"/>
      <c r="BK58" s="650"/>
      <c r="BL58" s="650"/>
      <c r="BM58" s="650"/>
      <c r="BN58" s="651"/>
      <c r="BO58" s="99"/>
      <c r="BP58" s="649"/>
      <c r="BQ58" s="650"/>
      <c r="BR58" s="650"/>
      <c r="BS58" s="650"/>
      <c r="BT58" s="650"/>
      <c r="BU58" s="650"/>
      <c r="BV58" s="651"/>
      <c r="BW58" s="99"/>
      <c r="BX58" s="649"/>
      <c r="BY58" s="650"/>
      <c r="BZ58" s="650"/>
      <c r="CA58" s="650"/>
      <c r="CB58" s="650"/>
      <c r="CC58" s="650"/>
      <c r="CD58" s="651"/>
      <c r="CE58" s="99"/>
      <c r="CF58" s="649"/>
      <c r="CG58" s="650"/>
      <c r="CH58" s="650"/>
      <c r="CI58" s="650"/>
      <c r="CJ58" s="650"/>
      <c r="CK58" s="650"/>
      <c r="CL58" s="651"/>
      <c r="CM58" s="99"/>
      <c r="CN58" s="649"/>
      <c r="CO58" s="650"/>
      <c r="CP58" s="650"/>
      <c r="CQ58" s="650"/>
      <c r="CR58" s="650"/>
      <c r="CS58" s="650"/>
      <c r="CT58" s="651"/>
      <c r="CU58" s="99"/>
      <c r="CV58" s="649"/>
      <c r="CW58" s="650"/>
      <c r="CX58" s="650"/>
      <c r="CY58" s="650"/>
      <c r="CZ58" s="650"/>
      <c r="DA58" s="650"/>
      <c r="DB58" s="651"/>
      <c r="DC58" s="99"/>
      <c r="DD58" s="649"/>
      <c r="DE58" s="650"/>
      <c r="DF58" s="650"/>
      <c r="DG58" s="650"/>
      <c r="DH58" s="650"/>
      <c r="DI58" s="650"/>
      <c r="DJ58" s="651"/>
      <c r="DK58" s="99"/>
      <c r="DL58" s="649"/>
      <c r="DM58" s="650"/>
      <c r="DN58" s="650"/>
      <c r="DO58" s="650"/>
      <c r="DP58" s="650"/>
      <c r="DQ58" s="650"/>
      <c r="DR58" s="651"/>
      <c r="DS58" s="99"/>
      <c r="DT58" s="649"/>
      <c r="DU58" s="650"/>
      <c r="DV58" s="650"/>
      <c r="DW58" s="650"/>
      <c r="DX58" s="650"/>
      <c r="DY58" s="650"/>
      <c r="DZ58" s="651"/>
      <c r="EA58" s="99"/>
      <c r="EB58" s="649"/>
      <c r="EC58" s="650"/>
      <c r="ED58" s="650"/>
      <c r="EE58" s="650"/>
      <c r="EF58" s="650"/>
      <c r="EG58" s="650"/>
      <c r="EH58" s="651"/>
      <c r="EI58" s="99"/>
      <c r="EJ58" s="649"/>
      <c r="EK58" s="650"/>
      <c r="EL58" s="650"/>
      <c r="EM58" s="650"/>
      <c r="EN58" s="650"/>
      <c r="EO58" s="650"/>
      <c r="EP58" s="651"/>
      <c r="EQ58" s="99"/>
      <c r="ER58" s="649"/>
      <c r="ES58" s="650"/>
      <c r="ET58" s="650"/>
      <c r="EU58" s="650"/>
      <c r="EV58" s="650"/>
      <c r="EW58" s="650"/>
      <c r="EX58" s="651"/>
      <c r="EY58" s="99"/>
      <c r="EZ58" s="649"/>
      <c r="FA58" s="650"/>
      <c r="FB58" s="650"/>
      <c r="FC58" s="650"/>
      <c r="FD58" s="650"/>
      <c r="FE58" s="650"/>
      <c r="FF58" s="651"/>
      <c r="FG58" s="99"/>
      <c r="FH58" s="649"/>
      <c r="FI58" s="650"/>
      <c r="FJ58" s="650"/>
      <c r="FK58" s="650"/>
      <c r="FL58" s="650"/>
      <c r="FM58" s="650"/>
      <c r="FN58" s="651"/>
      <c r="FO58" s="99"/>
      <c r="FP58" s="649"/>
      <c r="FQ58" s="650"/>
      <c r="FR58" s="650"/>
      <c r="FS58" s="650"/>
      <c r="FT58" s="650"/>
      <c r="FU58" s="650"/>
      <c r="FV58" s="651"/>
      <c r="FW58" s="99"/>
      <c r="FX58" s="649"/>
      <c r="FY58" s="650"/>
      <c r="FZ58" s="650"/>
      <c r="GA58" s="650"/>
      <c r="GB58" s="650"/>
      <c r="GC58" s="650"/>
      <c r="GD58" s="651"/>
      <c r="GE58" s="99"/>
      <c r="GF58" s="649"/>
      <c r="GG58" s="650"/>
      <c r="GH58" s="650"/>
      <c r="GI58" s="650"/>
      <c r="GJ58" s="650"/>
      <c r="GK58" s="650"/>
      <c r="GL58" s="651"/>
      <c r="GM58" s="99"/>
      <c r="GN58" s="649"/>
      <c r="GO58" s="650"/>
      <c r="GP58" s="650"/>
      <c r="GQ58" s="650"/>
      <c r="GR58" s="650"/>
      <c r="GS58" s="650"/>
      <c r="GT58" s="651"/>
      <c r="GU58" s="99"/>
      <c r="GV58" s="649"/>
      <c r="GW58" s="650"/>
      <c r="GX58" s="650"/>
      <c r="GY58" s="650"/>
      <c r="GZ58" s="650"/>
      <c r="HA58" s="650"/>
      <c r="HB58" s="651"/>
    </row>
    <row r="59" spans="1:210" s="103" customFormat="1" ht="9" customHeight="1" x14ac:dyDescent="0.1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104"/>
      <c r="AG59" s="104"/>
      <c r="AH59" s="104"/>
      <c r="AI59" s="104"/>
      <c r="AJ59" s="104"/>
      <c r="AK59" s="104"/>
      <c r="AL59" s="104"/>
      <c r="AM59" s="104"/>
      <c r="AN59" s="104"/>
      <c r="AO59" s="104"/>
      <c r="AP59" s="104"/>
      <c r="AQ59" s="104"/>
      <c r="AR59" s="104"/>
      <c r="AS59" s="104"/>
      <c r="AT59" s="104"/>
      <c r="AU59" s="104"/>
      <c r="AV59" s="104"/>
      <c r="AW59" s="104"/>
      <c r="AX59" s="105"/>
      <c r="AY59" s="105"/>
      <c r="AZ59" s="673">
        <v>3</v>
      </c>
      <c r="BA59" s="673"/>
      <c r="BB59" s="673"/>
      <c r="BC59" s="673"/>
      <c r="BD59" s="673"/>
      <c r="BE59" s="673"/>
      <c r="BF59" s="673"/>
      <c r="BG59" s="102"/>
      <c r="BH59" s="102"/>
      <c r="BI59" s="102"/>
      <c r="BJ59" s="102"/>
      <c r="BK59" s="102"/>
      <c r="BL59" s="102"/>
      <c r="BM59" s="102"/>
      <c r="BN59" s="102"/>
      <c r="BO59" s="102"/>
      <c r="BP59" s="673">
        <v>5</v>
      </c>
      <c r="BQ59" s="673"/>
      <c r="BR59" s="673"/>
      <c r="BS59" s="673"/>
      <c r="BT59" s="673"/>
      <c r="BU59" s="673"/>
      <c r="BV59" s="673"/>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673">
        <v>10</v>
      </c>
      <c r="DE59" s="673"/>
      <c r="DF59" s="673"/>
      <c r="DG59" s="673"/>
      <c r="DH59" s="673"/>
      <c r="DI59" s="673"/>
      <c r="DJ59" s="673"/>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673">
        <v>15</v>
      </c>
      <c r="ES59" s="673"/>
      <c r="ET59" s="673"/>
      <c r="EU59" s="673"/>
      <c r="EV59" s="673"/>
      <c r="EW59" s="673"/>
      <c r="EX59" s="673"/>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673">
        <v>20</v>
      </c>
      <c r="GG59" s="673"/>
      <c r="GH59" s="673"/>
      <c r="GI59" s="673"/>
      <c r="GJ59" s="673"/>
      <c r="GK59" s="673"/>
      <c r="GL59" s="673"/>
      <c r="GM59" s="104"/>
      <c r="GN59" s="104"/>
      <c r="GO59" s="104"/>
      <c r="GP59" s="104"/>
      <c r="GQ59" s="104"/>
      <c r="GR59" s="104"/>
      <c r="GS59" s="104"/>
      <c r="GT59" s="104"/>
      <c r="GU59" s="104"/>
      <c r="GV59" s="104"/>
      <c r="GW59" s="104"/>
      <c r="GX59" s="104"/>
      <c r="GY59" s="104"/>
      <c r="GZ59" s="104"/>
      <c r="HA59" s="104"/>
      <c r="HB59" s="104"/>
    </row>
    <row r="60" spans="1:210" ht="24" customHeight="1" x14ac:dyDescent="0.15">
      <c r="B60" s="688" t="s">
        <v>39</v>
      </c>
      <c r="C60" s="688"/>
      <c r="D60" s="688"/>
      <c r="E60" s="688"/>
      <c r="F60" s="688"/>
      <c r="G60" s="688"/>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94"/>
      <c r="AG60" s="94"/>
      <c r="AH60" s="646"/>
      <c r="AI60" s="647"/>
      <c r="AJ60" s="647"/>
      <c r="AK60" s="648"/>
      <c r="AL60" s="92"/>
      <c r="AM60" s="14"/>
      <c r="AN60" s="656">
        <v>3</v>
      </c>
      <c r="AO60" s="657"/>
      <c r="AP60" s="657"/>
      <c r="AQ60" s="658"/>
      <c r="AR60" s="84"/>
      <c r="AS60" s="656">
        <v>9</v>
      </c>
      <c r="AT60" s="657"/>
      <c r="AU60" s="657"/>
      <c r="AV60" s="658"/>
      <c r="AW60" s="17"/>
      <c r="AX60" s="17"/>
      <c r="AY60" s="17"/>
      <c r="AZ60" s="649"/>
      <c r="BA60" s="650"/>
      <c r="BB60" s="650"/>
      <c r="BC60" s="650"/>
      <c r="BD60" s="650"/>
      <c r="BE60" s="650"/>
      <c r="BF60" s="651"/>
      <c r="BG60" s="99"/>
      <c r="BH60" s="649"/>
      <c r="BI60" s="650"/>
      <c r="BJ60" s="650"/>
      <c r="BK60" s="650"/>
      <c r="BL60" s="650"/>
      <c r="BM60" s="650"/>
      <c r="BN60" s="651"/>
      <c r="BO60" s="99"/>
      <c r="BP60" s="649"/>
      <c r="BQ60" s="650"/>
      <c r="BR60" s="650"/>
      <c r="BS60" s="650"/>
      <c r="BT60" s="650"/>
      <c r="BU60" s="650"/>
      <c r="BV60" s="651"/>
      <c r="BW60" s="99"/>
      <c r="BX60" s="649"/>
      <c r="BY60" s="650"/>
      <c r="BZ60" s="650"/>
      <c r="CA60" s="650"/>
      <c r="CB60" s="650"/>
      <c r="CC60" s="650"/>
      <c r="CD60" s="651"/>
      <c r="CE60" s="99"/>
      <c r="CF60" s="649"/>
      <c r="CG60" s="650"/>
      <c r="CH60" s="650"/>
      <c r="CI60" s="650"/>
      <c r="CJ60" s="650"/>
      <c r="CK60" s="650"/>
      <c r="CL60" s="651"/>
      <c r="CM60" s="99"/>
      <c r="CN60" s="649"/>
      <c r="CO60" s="650"/>
      <c r="CP60" s="650"/>
      <c r="CQ60" s="650"/>
      <c r="CR60" s="650"/>
      <c r="CS60" s="650"/>
      <c r="CT60" s="651"/>
      <c r="CU60" s="99"/>
      <c r="CV60" s="649"/>
      <c r="CW60" s="650"/>
      <c r="CX60" s="650"/>
      <c r="CY60" s="650"/>
      <c r="CZ60" s="650"/>
      <c r="DA60" s="650"/>
      <c r="DB60" s="651"/>
      <c r="DC60" s="99"/>
      <c r="DD60" s="649"/>
      <c r="DE60" s="650"/>
      <c r="DF60" s="650"/>
      <c r="DG60" s="650"/>
      <c r="DH60" s="650"/>
      <c r="DI60" s="650"/>
      <c r="DJ60" s="651"/>
      <c r="DK60" s="99"/>
      <c r="DL60" s="649"/>
      <c r="DM60" s="650"/>
      <c r="DN60" s="650"/>
      <c r="DO60" s="650"/>
      <c r="DP60" s="650"/>
      <c r="DQ60" s="650"/>
      <c r="DR60" s="651"/>
      <c r="DS60" s="99"/>
      <c r="DT60" s="649"/>
      <c r="DU60" s="650"/>
      <c r="DV60" s="650"/>
      <c r="DW60" s="650"/>
      <c r="DX60" s="650"/>
      <c r="DY60" s="650"/>
      <c r="DZ60" s="651"/>
      <c r="EA60" s="99"/>
      <c r="EB60" s="649"/>
      <c r="EC60" s="650"/>
      <c r="ED60" s="650"/>
      <c r="EE60" s="650"/>
      <c r="EF60" s="650"/>
      <c r="EG60" s="650"/>
      <c r="EH60" s="651"/>
      <c r="EI60" s="99"/>
      <c r="EJ60" s="649"/>
      <c r="EK60" s="650"/>
      <c r="EL60" s="650"/>
      <c r="EM60" s="650"/>
      <c r="EN60" s="650"/>
      <c r="EO60" s="650"/>
      <c r="EP60" s="651"/>
      <c r="EQ60" s="99"/>
      <c r="ER60" s="649"/>
      <c r="ES60" s="650"/>
      <c r="ET60" s="650"/>
      <c r="EU60" s="650"/>
      <c r="EV60" s="650"/>
      <c r="EW60" s="650"/>
      <c r="EX60" s="651"/>
      <c r="EY60" s="99"/>
      <c r="EZ60" s="649"/>
      <c r="FA60" s="650"/>
      <c r="FB60" s="650"/>
      <c r="FC60" s="650"/>
      <c r="FD60" s="650"/>
      <c r="FE60" s="650"/>
      <c r="FF60" s="651"/>
      <c r="FG60" s="99"/>
      <c r="FH60" s="649"/>
      <c r="FI60" s="650"/>
      <c r="FJ60" s="650"/>
      <c r="FK60" s="650"/>
      <c r="FL60" s="650"/>
      <c r="FM60" s="650"/>
      <c r="FN60" s="651"/>
      <c r="FO60" s="99"/>
      <c r="FP60" s="649"/>
      <c r="FQ60" s="650"/>
      <c r="FR60" s="650"/>
      <c r="FS60" s="650"/>
      <c r="FT60" s="650"/>
      <c r="FU60" s="650"/>
      <c r="FV60" s="651"/>
      <c r="FW60" s="99"/>
      <c r="FX60" s="649"/>
      <c r="FY60" s="650"/>
      <c r="FZ60" s="650"/>
      <c r="GA60" s="650"/>
      <c r="GB60" s="650"/>
      <c r="GC60" s="650"/>
      <c r="GD60" s="651"/>
      <c r="GE60" s="99"/>
      <c r="GF60" s="649"/>
      <c r="GG60" s="650"/>
      <c r="GH60" s="650"/>
      <c r="GI60" s="650"/>
      <c r="GJ60" s="650"/>
      <c r="GK60" s="650"/>
      <c r="GL60" s="651"/>
      <c r="GM60" s="99"/>
      <c r="GN60" s="649"/>
      <c r="GO60" s="650"/>
      <c r="GP60" s="650"/>
      <c r="GQ60" s="650"/>
      <c r="GR60" s="650"/>
      <c r="GS60" s="650"/>
      <c r="GT60" s="651"/>
      <c r="GU60" s="99"/>
      <c r="GV60" s="649"/>
      <c r="GW60" s="650"/>
      <c r="GX60" s="650"/>
      <c r="GY60" s="650"/>
      <c r="GZ60" s="650"/>
      <c r="HA60" s="650"/>
      <c r="HB60" s="651"/>
    </row>
    <row r="61" spans="1:210" s="107" customFormat="1" ht="9" customHeight="1" x14ac:dyDescent="0.15">
      <c r="A61" s="10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106"/>
      <c r="AG61" s="106"/>
      <c r="AH61" s="105"/>
      <c r="AI61" s="105"/>
      <c r="AJ61" s="105"/>
      <c r="AK61" s="105"/>
      <c r="AL61" s="105"/>
      <c r="AM61" s="105"/>
      <c r="AN61" s="105"/>
      <c r="AO61" s="105"/>
      <c r="AP61" s="105"/>
      <c r="AQ61" s="105"/>
      <c r="AR61" s="105"/>
      <c r="AS61" s="105"/>
      <c r="AT61" s="105"/>
      <c r="AU61" s="105"/>
      <c r="AV61" s="105"/>
      <c r="AW61" s="105"/>
      <c r="AX61" s="105"/>
      <c r="AY61" s="105"/>
      <c r="AZ61" s="673">
        <v>3</v>
      </c>
      <c r="BA61" s="673"/>
      <c r="BB61" s="673"/>
      <c r="BC61" s="673"/>
      <c r="BD61" s="673"/>
      <c r="BE61" s="673"/>
      <c r="BF61" s="673"/>
      <c r="BG61" s="102"/>
      <c r="BH61" s="102"/>
      <c r="BI61" s="102"/>
      <c r="BJ61" s="102"/>
      <c r="BK61" s="102"/>
      <c r="BL61" s="102"/>
      <c r="BM61" s="102"/>
      <c r="BN61" s="102"/>
      <c r="BO61" s="102"/>
      <c r="BP61" s="673">
        <v>5</v>
      </c>
      <c r="BQ61" s="673"/>
      <c r="BR61" s="673"/>
      <c r="BS61" s="673"/>
      <c r="BT61" s="673"/>
      <c r="BU61" s="673"/>
      <c r="BV61" s="673"/>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673">
        <v>10</v>
      </c>
      <c r="DE61" s="673"/>
      <c r="DF61" s="673"/>
      <c r="DG61" s="673"/>
      <c r="DH61" s="673"/>
      <c r="DI61" s="673"/>
      <c r="DJ61" s="673"/>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row>
    <row r="62" spans="1:210" ht="24" customHeight="1" x14ac:dyDescent="0.15">
      <c r="B62" s="688" t="s">
        <v>40</v>
      </c>
      <c r="C62" s="688"/>
      <c r="D62" s="688"/>
      <c r="E62" s="688"/>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94"/>
      <c r="AG62" s="94"/>
      <c r="AH62" s="646"/>
      <c r="AI62" s="647"/>
      <c r="AJ62" s="647"/>
      <c r="AK62" s="648"/>
      <c r="AL62" s="92"/>
      <c r="AM62" s="14"/>
      <c r="AN62" s="656">
        <v>4</v>
      </c>
      <c r="AO62" s="657"/>
      <c r="AP62" s="657"/>
      <c r="AQ62" s="658"/>
      <c r="AR62" s="84"/>
      <c r="AS62" s="656">
        <v>0</v>
      </c>
      <c r="AT62" s="657"/>
      <c r="AU62" s="657"/>
      <c r="AV62" s="658"/>
      <c r="AW62" s="17"/>
      <c r="AX62" s="17"/>
      <c r="AY62" s="17"/>
      <c r="AZ62" s="649"/>
      <c r="BA62" s="650"/>
      <c r="BB62" s="650"/>
      <c r="BC62" s="650"/>
      <c r="BD62" s="650"/>
      <c r="BE62" s="650"/>
      <c r="BF62" s="651"/>
      <c r="BG62" s="99"/>
      <c r="BH62" s="649"/>
      <c r="BI62" s="650"/>
      <c r="BJ62" s="650"/>
      <c r="BK62" s="650"/>
      <c r="BL62" s="650"/>
      <c r="BM62" s="650"/>
      <c r="BN62" s="651"/>
      <c r="BO62" s="99"/>
      <c r="BP62" s="649"/>
      <c r="BQ62" s="650"/>
      <c r="BR62" s="650"/>
      <c r="BS62" s="650"/>
      <c r="BT62" s="650"/>
      <c r="BU62" s="650"/>
      <c r="BV62" s="651"/>
      <c r="BW62" s="99"/>
      <c r="BX62" s="649"/>
      <c r="BY62" s="650"/>
      <c r="BZ62" s="650"/>
      <c r="CA62" s="650"/>
      <c r="CB62" s="650"/>
      <c r="CC62" s="650"/>
      <c r="CD62" s="651"/>
      <c r="CE62" s="99"/>
      <c r="CF62" s="649"/>
      <c r="CG62" s="650"/>
      <c r="CH62" s="650"/>
      <c r="CI62" s="650"/>
      <c r="CJ62" s="650"/>
      <c r="CK62" s="650"/>
      <c r="CL62" s="651"/>
      <c r="CM62" s="99"/>
      <c r="CN62" s="649"/>
      <c r="CO62" s="650"/>
      <c r="CP62" s="650"/>
      <c r="CQ62" s="650"/>
      <c r="CR62" s="650"/>
      <c r="CS62" s="650"/>
      <c r="CT62" s="651"/>
      <c r="CU62" s="99"/>
      <c r="CV62" s="649"/>
      <c r="CW62" s="650"/>
      <c r="CX62" s="650"/>
      <c r="CY62" s="650"/>
      <c r="CZ62" s="650"/>
      <c r="DA62" s="650"/>
      <c r="DB62" s="651"/>
      <c r="DC62" s="99"/>
      <c r="DD62" s="649"/>
      <c r="DE62" s="650"/>
      <c r="DF62" s="650"/>
      <c r="DG62" s="650"/>
      <c r="DH62" s="650"/>
      <c r="DI62" s="650"/>
      <c r="DJ62" s="651"/>
      <c r="DK62" s="99"/>
      <c r="DL62" s="649"/>
      <c r="DM62" s="650"/>
      <c r="DN62" s="650"/>
      <c r="DO62" s="650"/>
      <c r="DP62" s="650"/>
      <c r="DQ62" s="650"/>
      <c r="DR62" s="651"/>
      <c r="DS62" s="99"/>
      <c r="DT62" s="649"/>
      <c r="DU62" s="650"/>
      <c r="DV62" s="650"/>
      <c r="DW62" s="650"/>
      <c r="DX62" s="650"/>
      <c r="DY62" s="650"/>
      <c r="DZ62" s="651"/>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row>
    <row r="63" spans="1:210" ht="9" customHeight="1" x14ac:dyDescent="0.15">
      <c r="B63" s="688" t="s">
        <v>41</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94"/>
      <c r="AG63" s="94"/>
      <c r="AH63" s="17"/>
      <c r="AI63" s="87"/>
      <c r="AJ63" s="87"/>
      <c r="AK63" s="87"/>
      <c r="AL63" s="87"/>
      <c r="AM63" s="87"/>
      <c r="AN63" s="84"/>
      <c r="AO63" s="84"/>
      <c r="AP63" s="84"/>
      <c r="AQ63" s="84"/>
      <c r="AR63" s="84"/>
      <c r="AS63" s="84"/>
      <c r="AT63" s="84"/>
      <c r="AU63" s="84"/>
      <c r="AV63" s="84"/>
      <c r="AW63" s="87"/>
      <c r="AX63" s="87"/>
      <c r="AY63" s="87"/>
      <c r="AZ63" s="673">
        <v>3</v>
      </c>
      <c r="BA63" s="673"/>
      <c r="BB63" s="673"/>
      <c r="BC63" s="673"/>
      <c r="BD63" s="108"/>
      <c r="BE63" s="108"/>
      <c r="BF63" s="108"/>
      <c r="BG63" s="108"/>
      <c r="BH63" s="108"/>
      <c r="BI63" s="102"/>
      <c r="BJ63" s="673">
        <v>5</v>
      </c>
      <c r="BK63" s="673"/>
      <c r="BL63" s="673"/>
      <c r="BM63" s="673"/>
      <c r="BN63" s="108"/>
      <c r="BO63" s="109"/>
      <c r="BP63" s="108"/>
      <c r="BQ63" s="108"/>
      <c r="BR63" s="108"/>
      <c r="BS63" s="108"/>
      <c r="BT63" s="104"/>
      <c r="BU63" s="104"/>
      <c r="BV63" s="104"/>
      <c r="BW63" s="43"/>
      <c r="BX63" s="95"/>
      <c r="BY63" s="95"/>
      <c r="BZ63" s="95"/>
      <c r="CA63" s="95"/>
      <c r="CB63" s="95"/>
      <c r="CC63" s="95"/>
      <c r="CD63" s="95"/>
      <c r="CE63" s="95"/>
      <c r="CF63" s="95"/>
      <c r="CG63" s="95"/>
      <c r="CH63" s="50"/>
      <c r="CI63" s="50"/>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5"/>
      <c r="GJ63" s="5"/>
      <c r="GK63" s="5"/>
      <c r="GL63" s="5"/>
      <c r="GM63" s="5"/>
      <c r="GN63" s="5"/>
      <c r="GO63" s="5"/>
      <c r="GP63" s="5"/>
      <c r="GQ63" s="5"/>
      <c r="GR63" s="5"/>
      <c r="GS63" s="5"/>
      <c r="GT63" s="5"/>
      <c r="GU63" s="5"/>
      <c r="GV63" s="5"/>
      <c r="GW63" s="5"/>
      <c r="GX63" s="5"/>
      <c r="GY63" s="5"/>
      <c r="GZ63" s="5"/>
      <c r="HA63" s="5"/>
      <c r="HB63" s="5"/>
    </row>
    <row r="64" spans="1:210" ht="24" customHeight="1" x14ac:dyDescent="0.15">
      <c r="B64" s="688"/>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94"/>
      <c r="AG64" s="94"/>
      <c r="AH64" s="646"/>
      <c r="AI64" s="647"/>
      <c r="AJ64" s="647"/>
      <c r="AK64" s="648"/>
      <c r="AL64" s="92"/>
      <c r="AM64" s="14"/>
      <c r="AN64" s="656">
        <v>4</v>
      </c>
      <c r="AO64" s="657"/>
      <c r="AP64" s="657"/>
      <c r="AQ64" s="658"/>
      <c r="AR64" s="84"/>
      <c r="AS64" s="656">
        <v>1</v>
      </c>
      <c r="AT64" s="657"/>
      <c r="AU64" s="657"/>
      <c r="AV64" s="658"/>
      <c r="AW64" s="17"/>
      <c r="AX64" s="17"/>
      <c r="AY64" s="17"/>
      <c r="AZ64" s="679"/>
      <c r="BA64" s="680"/>
      <c r="BB64" s="680"/>
      <c r="BC64" s="681"/>
      <c r="BD64" s="7"/>
      <c r="BE64" s="679"/>
      <c r="BF64" s="680"/>
      <c r="BG64" s="680"/>
      <c r="BH64" s="681"/>
      <c r="BI64" s="7"/>
      <c r="BJ64" s="679"/>
      <c r="BK64" s="680"/>
      <c r="BL64" s="680"/>
      <c r="BM64" s="681"/>
      <c r="BN64" s="160"/>
      <c r="BO64" s="679"/>
      <c r="BP64" s="680"/>
      <c r="BQ64" s="680"/>
      <c r="BR64" s="681"/>
      <c r="BS64" s="7"/>
      <c r="BT64" s="679"/>
      <c r="BU64" s="680"/>
      <c r="BV64" s="680"/>
      <c r="BW64" s="681"/>
      <c r="BX64" s="98"/>
      <c r="BY64" s="729" t="s">
        <v>332</v>
      </c>
      <c r="BZ64" s="729"/>
      <c r="CA64" s="729"/>
      <c r="CB64" s="729"/>
      <c r="CC64" s="729"/>
      <c r="CD64" s="729"/>
      <c r="CE64" s="729"/>
      <c r="CF64" s="729"/>
      <c r="CG64" s="729"/>
      <c r="CH64" s="729"/>
      <c r="CI64" s="729"/>
      <c r="CJ64" s="729"/>
      <c r="CK64" s="729"/>
      <c r="CL64" s="729"/>
      <c r="CM64" s="729"/>
      <c r="CN64" s="729"/>
      <c r="CO64" s="729"/>
      <c r="CP64" s="729"/>
      <c r="CQ64" s="729"/>
      <c r="CR64" s="726"/>
      <c r="CS64" s="726"/>
      <c r="CT64" s="726"/>
      <c r="CU64" s="726"/>
      <c r="CV64" s="726"/>
      <c r="CW64" s="726"/>
      <c r="CX64" s="726"/>
      <c r="CY64" s="726"/>
      <c r="CZ64" s="726"/>
      <c r="DA64" s="726"/>
      <c r="DB64" s="726"/>
      <c r="DC64" s="726"/>
      <c r="DD64" s="726"/>
      <c r="DE64" s="726"/>
      <c r="DF64" s="726"/>
      <c r="DG64" s="726"/>
      <c r="DH64" s="726"/>
      <c r="DI64" s="726"/>
      <c r="DJ64" s="726"/>
      <c r="DK64" s="726"/>
      <c r="DL64" s="726"/>
      <c r="DM64" s="726"/>
      <c r="DN64" s="726"/>
      <c r="DO64" s="726"/>
      <c r="DP64" s="726"/>
      <c r="DQ64" s="726"/>
      <c r="DR64" s="726"/>
      <c r="DS64" s="726"/>
      <c r="DT64" s="726"/>
      <c r="DU64" s="726"/>
      <c r="DV64" s="726"/>
      <c r="DW64" s="726"/>
      <c r="DX64" s="726"/>
      <c r="DY64" s="726"/>
      <c r="DZ64" s="726"/>
      <c r="EA64" s="726"/>
      <c r="EB64" s="726"/>
      <c r="EC64" s="726"/>
      <c r="ED64" s="726"/>
      <c r="EE64" s="726"/>
      <c r="EF64" s="726"/>
      <c r="EG64" s="246"/>
      <c r="EH64" s="246"/>
      <c r="EI64" s="246"/>
      <c r="EJ64" s="246"/>
      <c r="EK64" s="728" t="s">
        <v>333</v>
      </c>
      <c r="EL64" s="728"/>
      <c r="EM64" s="728"/>
      <c r="EN64" s="728"/>
      <c r="EO64" s="728"/>
      <c r="EP64" s="728"/>
      <c r="EQ64" s="728"/>
      <c r="ER64" s="728"/>
      <c r="ES64" s="728"/>
      <c r="ET64" s="728"/>
      <c r="EU64" s="728"/>
      <c r="EV64" s="728"/>
      <c r="EW64" s="728"/>
      <c r="EX64" s="728"/>
      <c r="EY64" s="728"/>
      <c r="EZ64" s="728"/>
      <c r="FA64" s="728"/>
      <c r="FB64" s="728"/>
      <c r="FC64" s="728"/>
      <c r="FD64" s="728"/>
      <c r="FE64" s="728"/>
      <c r="FF64" s="726"/>
      <c r="FG64" s="726"/>
      <c r="FH64" s="726"/>
      <c r="FI64" s="726"/>
      <c r="FJ64" s="726"/>
      <c r="FK64" s="726"/>
      <c r="FL64" s="726"/>
      <c r="FM64" s="726"/>
      <c r="FN64" s="726"/>
      <c r="FO64" s="726"/>
      <c r="FP64" s="726"/>
      <c r="FQ64" s="726"/>
      <c r="FR64" s="726"/>
      <c r="FS64" s="726"/>
      <c r="FT64" s="726"/>
      <c r="FU64" s="726"/>
      <c r="FV64" s="726"/>
      <c r="FW64" s="726"/>
      <c r="FX64" s="726"/>
      <c r="FY64" s="726"/>
      <c r="FZ64" s="726"/>
      <c r="GA64" s="726"/>
      <c r="GB64" s="726"/>
      <c r="GC64" s="726"/>
      <c r="GD64" s="726"/>
      <c r="GE64" s="726"/>
      <c r="GF64" s="726"/>
      <c r="GG64" s="726"/>
      <c r="GH64" s="726"/>
      <c r="GI64" s="726"/>
      <c r="GJ64" s="726"/>
      <c r="GK64" s="726"/>
      <c r="GL64" s="726"/>
      <c r="GM64" s="726"/>
      <c r="GN64" s="726"/>
      <c r="GO64" s="726"/>
      <c r="GP64" s="726"/>
      <c r="GQ64" s="726"/>
      <c r="GR64" s="726"/>
      <c r="GS64" s="726"/>
      <c r="GT64" s="726"/>
      <c r="GU64" s="726"/>
      <c r="GV64" s="726"/>
      <c r="GW64" s="726"/>
      <c r="GX64" s="726"/>
      <c r="GY64" s="726"/>
      <c r="GZ64" s="5"/>
      <c r="HA64" s="5"/>
      <c r="HB64" s="5"/>
    </row>
    <row r="65" spans="1:211" ht="9" customHeight="1" x14ac:dyDescent="0.15">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94"/>
      <c r="AG65" s="94"/>
      <c r="AH65" s="17"/>
      <c r="AI65" s="17"/>
      <c r="AJ65" s="17"/>
      <c r="AK65" s="17"/>
      <c r="AL65" s="17"/>
      <c r="AM65" s="17"/>
      <c r="AN65" s="84"/>
      <c r="AO65" s="84"/>
      <c r="AP65" s="84"/>
      <c r="AQ65" s="84"/>
      <c r="AR65" s="84"/>
      <c r="AS65" s="84"/>
      <c r="AT65" s="84"/>
      <c r="AU65" s="84"/>
      <c r="AV65" s="84"/>
      <c r="AW65" s="17"/>
      <c r="AX65" s="17"/>
      <c r="AY65" s="17"/>
      <c r="AZ65" s="673">
        <v>3</v>
      </c>
      <c r="BA65" s="673"/>
      <c r="BB65" s="673"/>
      <c r="BC65" s="673"/>
      <c r="BD65" s="673"/>
      <c r="BE65" s="673"/>
      <c r="BF65" s="673"/>
      <c r="BG65" s="102"/>
      <c r="BH65" s="102"/>
      <c r="BI65" s="102"/>
      <c r="BJ65" s="102"/>
      <c r="BK65" s="102"/>
      <c r="BL65" s="102"/>
      <c r="BM65" s="102"/>
      <c r="BN65" s="102"/>
      <c r="BO65" s="102"/>
      <c r="BP65" s="673">
        <v>5</v>
      </c>
      <c r="BQ65" s="673"/>
      <c r="BR65" s="673"/>
      <c r="BS65" s="673"/>
      <c r="BT65" s="673"/>
      <c r="BU65" s="673"/>
      <c r="BV65" s="673"/>
      <c r="BW65" s="104"/>
      <c r="BX65" s="104"/>
      <c r="BY65" s="104"/>
      <c r="BZ65" s="104"/>
      <c r="CA65" s="104"/>
      <c r="CB65" s="104"/>
      <c r="CC65" s="104"/>
      <c r="CD65" s="104"/>
      <c r="CE65" s="104"/>
      <c r="CF65" s="104"/>
      <c r="CG65" s="104"/>
      <c r="CH65" s="104"/>
      <c r="CI65" s="104"/>
      <c r="CJ65" s="104"/>
      <c r="CK65" s="104"/>
      <c r="CL65" s="104"/>
      <c r="CM65" s="110"/>
      <c r="CN65" s="110"/>
      <c r="CO65" s="110"/>
      <c r="CP65" s="110"/>
      <c r="CQ65" s="110"/>
      <c r="CR65" s="110"/>
      <c r="CS65" s="110"/>
      <c r="CT65" s="110"/>
      <c r="CU65" s="110"/>
      <c r="CV65" s="110"/>
      <c r="CW65" s="110"/>
      <c r="CX65" s="110"/>
      <c r="CY65" s="110"/>
      <c r="CZ65" s="110"/>
      <c r="DA65" s="110"/>
      <c r="DB65" s="110"/>
      <c r="DC65" s="110"/>
      <c r="DD65" s="673">
        <v>10</v>
      </c>
      <c r="DE65" s="673"/>
      <c r="DF65" s="673"/>
      <c r="DG65" s="673"/>
      <c r="DH65" s="673"/>
      <c r="DI65" s="673"/>
      <c r="DJ65" s="673"/>
      <c r="DK65" s="104"/>
      <c r="DL65" s="104"/>
      <c r="DM65" s="104"/>
      <c r="DN65" s="104"/>
      <c r="DO65" s="104"/>
      <c r="DP65" s="104"/>
      <c r="DQ65" s="104"/>
      <c r="DR65" s="104"/>
      <c r="DS65" s="104"/>
      <c r="DT65" s="104"/>
      <c r="DU65" s="104"/>
      <c r="DV65" s="104"/>
      <c r="DW65" s="104"/>
      <c r="DX65" s="104"/>
      <c r="DY65" s="104"/>
      <c r="DZ65" s="104"/>
      <c r="EA65" s="110"/>
      <c r="EB65" s="110"/>
      <c r="EC65" s="110"/>
      <c r="ED65" s="110"/>
      <c r="EE65" s="110"/>
      <c r="EF65" s="110"/>
      <c r="EG65" s="110"/>
      <c r="EH65" s="110"/>
      <c r="EI65" s="110"/>
      <c r="EJ65" s="110"/>
      <c r="EK65" s="110"/>
      <c r="EL65" s="110"/>
      <c r="EM65" s="110"/>
      <c r="EN65" s="110"/>
      <c r="EO65" s="110"/>
      <c r="EP65" s="110"/>
      <c r="EQ65" s="110"/>
      <c r="ER65" s="673">
        <v>15</v>
      </c>
      <c r="ES65" s="673"/>
      <c r="ET65" s="673"/>
      <c r="EU65" s="673"/>
      <c r="EV65" s="673"/>
      <c r="EW65" s="673"/>
      <c r="EX65" s="673"/>
      <c r="EY65" s="104"/>
      <c r="EZ65" s="104"/>
      <c r="FA65" s="104"/>
      <c r="FB65" s="104"/>
      <c r="FC65" s="104"/>
      <c r="FD65" s="104"/>
      <c r="FE65" s="104"/>
      <c r="FF65" s="104"/>
      <c r="FG65" s="104"/>
      <c r="FH65" s="104"/>
      <c r="FI65" s="104"/>
      <c r="FJ65" s="104"/>
      <c r="FK65" s="104"/>
      <c r="FL65" s="104"/>
      <c r="FM65" s="104"/>
      <c r="FN65" s="104"/>
      <c r="FO65" s="110"/>
      <c r="FP65" s="110"/>
      <c r="FQ65" s="110"/>
      <c r="FR65" s="110"/>
      <c r="FS65" s="110"/>
      <c r="FT65" s="110"/>
      <c r="FU65" s="110"/>
      <c r="FV65" s="110"/>
      <c r="FW65" s="110"/>
      <c r="FX65" s="110"/>
      <c r="FY65" s="110"/>
      <c r="FZ65" s="110"/>
      <c r="GA65" s="110"/>
      <c r="GB65" s="110"/>
      <c r="GC65" s="110"/>
      <c r="GD65" s="110"/>
      <c r="GE65" s="110"/>
      <c r="GF65" s="673">
        <v>20</v>
      </c>
      <c r="GG65" s="673"/>
      <c r="GH65" s="673"/>
      <c r="GI65" s="673"/>
      <c r="GJ65" s="673"/>
      <c r="GK65" s="673"/>
      <c r="GL65" s="673"/>
      <c r="GM65" s="110"/>
      <c r="GN65" s="110"/>
      <c r="GO65" s="110"/>
      <c r="GP65" s="110"/>
      <c r="GQ65" s="110"/>
      <c r="GR65" s="110"/>
      <c r="GS65" s="110"/>
      <c r="GT65" s="110"/>
      <c r="GU65" s="110"/>
      <c r="GV65" s="110"/>
      <c r="GW65" s="110"/>
      <c r="GX65" s="110"/>
      <c r="GY65" s="110"/>
      <c r="GZ65" s="110"/>
      <c r="HA65" s="110"/>
      <c r="HB65" s="100"/>
    </row>
    <row r="66" spans="1:211" ht="24" customHeight="1" x14ac:dyDescent="0.15">
      <c r="B66" s="688" t="s">
        <v>42</v>
      </c>
      <c r="C66" s="688"/>
      <c r="D66" s="688"/>
      <c r="E66" s="688"/>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8"/>
      <c r="AD66" s="688"/>
      <c r="AE66" s="688"/>
      <c r="AF66" s="94"/>
      <c r="AG66" s="94"/>
      <c r="AH66" s="646"/>
      <c r="AI66" s="647"/>
      <c r="AJ66" s="647"/>
      <c r="AK66" s="648"/>
      <c r="AL66" s="92"/>
      <c r="AM66" s="14"/>
      <c r="AN66" s="656">
        <v>4</v>
      </c>
      <c r="AO66" s="657"/>
      <c r="AP66" s="657"/>
      <c r="AQ66" s="658"/>
      <c r="AR66" s="84"/>
      <c r="AS66" s="656">
        <v>2</v>
      </c>
      <c r="AT66" s="657"/>
      <c r="AU66" s="657"/>
      <c r="AV66" s="658"/>
      <c r="AW66" s="17"/>
      <c r="AX66" s="17"/>
      <c r="AY66" s="17"/>
      <c r="AZ66" s="649"/>
      <c r="BA66" s="650"/>
      <c r="BB66" s="650"/>
      <c r="BC66" s="650"/>
      <c r="BD66" s="650"/>
      <c r="BE66" s="650"/>
      <c r="BF66" s="651"/>
      <c r="BG66" s="99"/>
      <c r="BH66" s="649"/>
      <c r="BI66" s="650"/>
      <c r="BJ66" s="650"/>
      <c r="BK66" s="650"/>
      <c r="BL66" s="650"/>
      <c r="BM66" s="650"/>
      <c r="BN66" s="651"/>
      <c r="BO66" s="99"/>
      <c r="BP66" s="649"/>
      <c r="BQ66" s="650"/>
      <c r="BR66" s="650"/>
      <c r="BS66" s="650"/>
      <c r="BT66" s="650"/>
      <c r="BU66" s="650"/>
      <c r="BV66" s="651"/>
      <c r="BW66" s="99"/>
      <c r="BX66" s="649"/>
      <c r="BY66" s="650"/>
      <c r="BZ66" s="650"/>
      <c r="CA66" s="650"/>
      <c r="CB66" s="650"/>
      <c r="CC66" s="650"/>
      <c r="CD66" s="651"/>
      <c r="CE66" s="99"/>
      <c r="CF66" s="649"/>
      <c r="CG66" s="650"/>
      <c r="CH66" s="650"/>
      <c r="CI66" s="650"/>
      <c r="CJ66" s="650"/>
      <c r="CK66" s="650"/>
      <c r="CL66" s="651"/>
      <c r="CM66" s="99"/>
      <c r="CN66" s="649"/>
      <c r="CO66" s="650"/>
      <c r="CP66" s="650"/>
      <c r="CQ66" s="650"/>
      <c r="CR66" s="650"/>
      <c r="CS66" s="650"/>
      <c r="CT66" s="651"/>
      <c r="CU66" s="99"/>
      <c r="CV66" s="649"/>
      <c r="CW66" s="650"/>
      <c r="CX66" s="650"/>
      <c r="CY66" s="650"/>
      <c r="CZ66" s="650"/>
      <c r="DA66" s="650"/>
      <c r="DB66" s="651"/>
      <c r="DC66" s="99"/>
      <c r="DD66" s="649"/>
      <c r="DE66" s="650"/>
      <c r="DF66" s="650"/>
      <c r="DG66" s="650"/>
      <c r="DH66" s="650"/>
      <c r="DI66" s="650"/>
      <c r="DJ66" s="651"/>
      <c r="DK66" s="99"/>
      <c r="DL66" s="649"/>
      <c r="DM66" s="650"/>
      <c r="DN66" s="650"/>
      <c r="DO66" s="650"/>
      <c r="DP66" s="650"/>
      <c r="DQ66" s="650"/>
      <c r="DR66" s="651"/>
      <c r="DS66" s="99"/>
      <c r="DT66" s="649"/>
      <c r="DU66" s="650"/>
      <c r="DV66" s="650"/>
      <c r="DW66" s="650"/>
      <c r="DX66" s="650"/>
      <c r="DY66" s="650"/>
      <c r="DZ66" s="651"/>
      <c r="EA66" s="99"/>
      <c r="EB66" s="649"/>
      <c r="EC66" s="650"/>
      <c r="ED66" s="650"/>
      <c r="EE66" s="650"/>
      <c r="EF66" s="650"/>
      <c r="EG66" s="650"/>
      <c r="EH66" s="651"/>
      <c r="EI66" s="99"/>
      <c r="EJ66" s="649"/>
      <c r="EK66" s="650"/>
      <c r="EL66" s="650"/>
      <c r="EM66" s="650"/>
      <c r="EN66" s="650"/>
      <c r="EO66" s="650"/>
      <c r="EP66" s="651"/>
      <c r="EQ66" s="99"/>
      <c r="ER66" s="649"/>
      <c r="ES66" s="650"/>
      <c r="ET66" s="650"/>
      <c r="EU66" s="650"/>
      <c r="EV66" s="650"/>
      <c r="EW66" s="650"/>
      <c r="EX66" s="651"/>
      <c r="EY66" s="99"/>
      <c r="EZ66" s="649"/>
      <c r="FA66" s="650"/>
      <c r="FB66" s="650"/>
      <c r="FC66" s="650"/>
      <c r="FD66" s="650"/>
      <c r="FE66" s="650"/>
      <c r="FF66" s="651"/>
      <c r="FG66" s="99"/>
      <c r="FH66" s="649"/>
      <c r="FI66" s="650"/>
      <c r="FJ66" s="650"/>
      <c r="FK66" s="650"/>
      <c r="FL66" s="650"/>
      <c r="FM66" s="650"/>
      <c r="FN66" s="651"/>
      <c r="FO66" s="99"/>
      <c r="FP66" s="649"/>
      <c r="FQ66" s="650"/>
      <c r="FR66" s="650"/>
      <c r="FS66" s="650"/>
      <c r="FT66" s="650"/>
      <c r="FU66" s="650"/>
      <c r="FV66" s="651"/>
      <c r="FW66" s="99"/>
      <c r="FX66" s="649"/>
      <c r="FY66" s="650"/>
      <c r="FZ66" s="650"/>
      <c r="GA66" s="650"/>
      <c r="GB66" s="650"/>
      <c r="GC66" s="650"/>
      <c r="GD66" s="651"/>
      <c r="GE66" s="99"/>
      <c r="GF66" s="649"/>
      <c r="GG66" s="650"/>
      <c r="GH66" s="650"/>
      <c r="GI66" s="650"/>
      <c r="GJ66" s="650"/>
      <c r="GK66" s="650"/>
      <c r="GL66" s="651"/>
      <c r="GM66" s="99"/>
      <c r="GN66" s="649"/>
      <c r="GO66" s="650"/>
      <c r="GP66" s="650"/>
      <c r="GQ66" s="650"/>
      <c r="GR66" s="650"/>
      <c r="GS66" s="650"/>
      <c r="GT66" s="651"/>
      <c r="GU66" s="99"/>
      <c r="GV66" s="649"/>
      <c r="GW66" s="650"/>
      <c r="GX66" s="650"/>
      <c r="GY66" s="650"/>
      <c r="GZ66" s="650"/>
      <c r="HA66" s="650"/>
      <c r="HB66" s="651"/>
    </row>
    <row r="67" spans="1:211" s="103" customFormat="1" ht="9" customHeight="1" x14ac:dyDescent="0.1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673">
        <v>23</v>
      </c>
      <c r="BA67" s="673"/>
      <c r="BB67" s="673"/>
      <c r="BC67" s="673"/>
      <c r="BD67" s="673"/>
      <c r="BE67" s="673"/>
      <c r="BF67" s="673"/>
      <c r="BG67" s="102"/>
      <c r="BH67" s="102"/>
      <c r="BI67" s="102"/>
      <c r="BJ67" s="102"/>
      <c r="BK67" s="102"/>
      <c r="BL67" s="102"/>
      <c r="BM67" s="102"/>
      <c r="BN67" s="102"/>
      <c r="BO67" s="102"/>
      <c r="BP67" s="673">
        <v>25</v>
      </c>
      <c r="BQ67" s="673"/>
      <c r="BR67" s="673"/>
      <c r="BS67" s="673"/>
      <c r="BT67" s="673"/>
      <c r="BU67" s="673"/>
      <c r="BV67" s="673"/>
      <c r="BW67" s="104"/>
      <c r="BX67" s="104"/>
      <c r="BY67" s="104"/>
      <c r="BZ67" s="104"/>
      <c r="CA67" s="104"/>
      <c r="CB67" s="104"/>
      <c r="CC67" s="104"/>
      <c r="CD67" s="104"/>
      <c r="CE67" s="104"/>
      <c r="CF67" s="104"/>
      <c r="CG67" s="104"/>
      <c r="CH67" s="104"/>
      <c r="CI67" s="104"/>
      <c r="CJ67" s="104"/>
      <c r="CK67" s="104"/>
      <c r="CL67" s="104"/>
      <c r="CM67" s="104"/>
      <c r="CN67" s="104"/>
      <c r="CO67" s="104"/>
      <c r="CP67" s="104"/>
      <c r="CQ67" s="104"/>
      <c r="CR67" s="104"/>
      <c r="CS67" s="104"/>
      <c r="CT67" s="104"/>
      <c r="CU67" s="104"/>
      <c r="CV67" s="104"/>
      <c r="CW67" s="104"/>
      <c r="CX67" s="104"/>
      <c r="CY67" s="104"/>
      <c r="CZ67" s="104"/>
      <c r="DA67" s="104"/>
      <c r="DB67" s="104"/>
      <c r="DC67" s="104"/>
      <c r="DD67" s="673">
        <v>30</v>
      </c>
      <c r="DE67" s="673"/>
      <c r="DF67" s="673"/>
      <c r="DG67" s="673"/>
      <c r="DH67" s="673"/>
      <c r="DI67" s="673"/>
      <c r="DJ67" s="673"/>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4"/>
      <c r="EH67" s="104"/>
      <c r="EI67" s="104"/>
      <c r="EJ67" s="104"/>
      <c r="EK67" s="104"/>
      <c r="EL67" s="104"/>
      <c r="EM67" s="104"/>
      <c r="EN67" s="104"/>
      <c r="EO67" s="104"/>
      <c r="EP67" s="104"/>
      <c r="EQ67" s="104"/>
      <c r="ER67" s="673">
        <v>35</v>
      </c>
      <c r="ES67" s="673"/>
      <c r="ET67" s="673"/>
      <c r="EU67" s="673"/>
      <c r="EV67" s="673"/>
      <c r="EW67" s="673"/>
      <c r="EX67" s="673"/>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673">
        <v>40</v>
      </c>
      <c r="GG67" s="673"/>
      <c r="GH67" s="673"/>
      <c r="GI67" s="673"/>
      <c r="GJ67" s="673"/>
      <c r="GK67" s="673"/>
      <c r="GL67" s="673"/>
      <c r="GM67" s="104"/>
      <c r="GN67" s="104"/>
      <c r="GO67" s="104"/>
      <c r="GP67" s="104"/>
      <c r="GQ67" s="104"/>
      <c r="GR67" s="104"/>
      <c r="GS67" s="104"/>
      <c r="GT67" s="104"/>
      <c r="GU67" s="104"/>
      <c r="GV67" s="104"/>
      <c r="GW67" s="104"/>
      <c r="GX67" s="104"/>
      <c r="GY67" s="104"/>
      <c r="GZ67" s="104"/>
      <c r="HA67" s="104"/>
      <c r="HB67" s="104"/>
    </row>
    <row r="68" spans="1:211" ht="24" customHeight="1" x14ac:dyDescent="0.15">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4"/>
      <c r="AG68" s="94"/>
      <c r="AH68" s="17"/>
      <c r="AI68" s="17"/>
      <c r="AJ68" s="17"/>
      <c r="AK68" s="17"/>
      <c r="AL68" s="17"/>
      <c r="AM68" s="17"/>
      <c r="AN68" s="84"/>
      <c r="AO68" s="84"/>
      <c r="AP68" s="84"/>
      <c r="AQ68" s="84"/>
      <c r="AR68" s="84"/>
      <c r="AS68" s="84"/>
      <c r="AT68" s="84"/>
      <c r="AU68" s="84"/>
      <c r="AV68" s="84"/>
      <c r="AW68" s="17"/>
      <c r="AX68" s="17"/>
      <c r="AY68" s="17"/>
      <c r="AZ68" s="649"/>
      <c r="BA68" s="650"/>
      <c r="BB68" s="650"/>
      <c r="BC68" s="650"/>
      <c r="BD68" s="650"/>
      <c r="BE68" s="650"/>
      <c r="BF68" s="651"/>
      <c r="BG68" s="99"/>
      <c r="BH68" s="649"/>
      <c r="BI68" s="650"/>
      <c r="BJ68" s="650"/>
      <c r="BK68" s="650"/>
      <c r="BL68" s="650"/>
      <c r="BM68" s="650"/>
      <c r="BN68" s="651"/>
      <c r="BO68" s="99"/>
      <c r="BP68" s="649"/>
      <c r="BQ68" s="650"/>
      <c r="BR68" s="650"/>
      <c r="BS68" s="650"/>
      <c r="BT68" s="650"/>
      <c r="BU68" s="650"/>
      <c r="BV68" s="651"/>
      <c r="BW68" s="99"/>
      <c r="BX68" s="649"/>
      <c r="BY68" s="650"/>
      <c r="BZ68" s="650"/>
      <c r="CA68" s="650"/>
      <c r="CB68" s="650"/>
      <c r="CC68" s="650"/>
      <c r="CD68" s="651"/>
      <c r="CE68" s="99"/>
      <c r="CF68" s="649"/>
      <c r="CG68" s="650"/>
      <c r="CH68" s="650"/>
      <c r="CI68" s="650"/>
      <c r="CJ68" s="650"/>
      <c r="CK68" s="650"/>
      <c r="CL68" s="651"/>
      <c r="CM68" s="99"/>
      <c r="CN68" s="649"/>
      <c r="CO68" s="650"/>
      <c r="CP68" s="650"/>
      <c r="CQ68" s="650"/>
      <c r="CR68" s="650"/>
      <c r="CS68" s="650"/>
      <c r="CT68" s="651"/>
      <c r="CU68" s="99"/>
      <c r="CV68" s="649"/>
      <c r="CW68" s="650"/>
      <c r="CX68" s="650"/>
      <c r="CY68" s="650"/>
      <c r="CZ68" s="650"/>
      <c r="DA68" s="650"/>
      <c r="DB68" s="651"/>
      <c r="DC68" s="99"/>
      <c r="DD68" s="649"/>
      <c r="DE68" s="650"/>
      <c r="DF68" s="650"/>
      <c r="DG68" s="650"/>
      <c r="DH68" s="650"/>
      <c r="DI68" s="650"/>
      <c r="DJ68" s="651"/>
      <c r="DK68" s="99"/>
      <c r="DL68" s="649"/>
      <c r="DM68" s="650"/>
      <c r="DN68" s="650"/>
      <c r="DO68" s="650"/>
      <c r="DP68" s="650"/>
      <c r="DQ68" s="650"/>
      <c r="DR68" s="651"/>
      <c r="DS68" s="99"/>
      <c r="DT68" s="649"/>
      <c r="DU68" s="650"/>
      <c r="DV68" s="650"/>
      <c r="DW68" s="650"/>
      <c r="DX68" s="650"/>
      <c r="DY68" s="650"/>
      <c r="DZ68" s="651"/>
      <c r="EA68" s="99"/>
      <c r="EB68" s="649"/>
      <c r="EC68" s="650"/>
      <c r="ED68" s="650"/>
      <c r="EE68" s="650"/>
      <c r="EF68" s="650"/>
      <c r="EG68" s="650"/>
      <c r="EH68" s="651"/>
      <c r="EI68" s="99"/>
      <c r="EJ68" s="649"/>
      <c r="EK68" s="650"/>
      <c r="EL68" s="650"/>
      <c r="EM68" s="650"/>
      <c r="EN68" s="650"/>
      <c r="EO68" s="650"/>
      <c r="EP68" s="651"/>
      <c r="EQ68" s="99"/>
      <c r="ER68" s="649"/>
      <c r="ES68" s="650"/>
      <c r="ET68" s="650"/>
      <c r="EU68" s="650"/>
      <c r="EV68" s="650"/>
      <c r="EW68" s="650"/>
      <c r="EX68" s="651"/>
      <c r="EY68" s="99"/>
      <c r="EZ68" s="649"/>
      <c r="FA68" s="650"/>
      <c r="FB68" s="650"/>
      <c r="FC68" s="650"/>
      <c r="FD68" s="650"/>
      <c r="FE68" s="650"/>
      <c r="FF68" s="651"/>
      <c r="FG68" s="99"/>
      <c r="FH68" s="649"/>
      <c r="FI68" s="650"/>
      <c r="FJ68" s="650"/>
      <c r="FK68" s="650"/>
      <c r="FL68" s="650"/>
      <c r="FM68" s="650"/>
      <c r="FN68" s="651"/>
      <c r="FO68" s="99"/>
      <c r="FP68" s="649"/>
      <c r="FQ68" s="650"/>
      <c r="FR68" s="650"/>
      <c r="FS68" s="650"/>
      <c r="FT68" s="650"/>
      <c r="FU68" s="650"/>
      <c r="FV68" s="651"/>
      <c r="FW68" s="99"/>
      <c r="FX68" s="649"/>
      <c r="FY68" s="650"/>
      <c r="FZ68" s="650"/>
      <c r="GA68" s="650"/>
      <c r="GB68" s="650"/>
      <c r="GC68" s="650"/>
      <c r="GD68" s="651"/>
      <c r="GE68" s="99"/>
      <c r="GF68" s="649"/>
      <c r="GG68" s="650"/>
      <c r="GH68" s="650"/>
      <c r="GI68" s="650"/>
      <c r="GJ68" s="650"/>
      <c r="GK68" s="650"/>
      <c r="GL68" s="651"/>
      <c r="GM68" s="99"/>
      <c r="GN68" s="649"/>
      <c r="GO68" s="650"/>
      <c r="GP68" s="650"/>
      <c r="GQ68" s="650"/>
      <c r="GR68" s="650"/>
      <c r="GS68" s="650"/>
      <c r="GT68" s="651"/>
      <c r="GU68" s="99"/>
      <c r="GV68" s="649"/>
      <c r="GW68" s="650"/>
      <c r="GX68" s="650"/>
      <c r="GY68" s="650"/>
      <c r="GZ68" s="650"/>
      <c r="HA68" s="650"/>
      <c r="HB68" s="651"/>
    </row>
    <row r="69" spans="1:211" s="107" customFormat="1" ht="9" customHeight="1" x14ac:dyDescent="0.15">
      <c r="A69" s="10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04"/>
      <c r="AI69" s="104"/>
      <c r="AJ69" s="104"/>
      <c r="AK69" s="104"/>
      <c r="AL69" s="104"/>
      <c r="AM69" s="104"/>
      <c r="AN69" s="104"/>
      <c r="AO69" s="104"/>
      <c r="AP69" s="104"/>
      <c r="AQ69" s="104"/>
      <c r="AR69" s="104"/>
      <c r="AS69" s="104"/>
      <c r="AT69" s="104"/>
      <c r="AU69" s="104"/>
      <c r="AV69" s="104"/>
      <c r="AW69" s="104"/>
      <c r="AX69" s="105"/>
      <c r="AY69" s="105"/>
      <c r="AZ69" s="673">
        <v>3</v>
      </c>
      <c r="BA69" s="673"/>
      <c r="BB69" s="673"/>
      <c r="BC69" s="673"/>
      <c r="BD69" s="108"/>
      <c r="BE69" s="108"/>
      <c r="BF69" s="108"/>
      <c r="BG69" s="108"/>
      <c r="BH69" s="108"/>
      <c r="BI69" s="102"/>
      <c r="BJ69" s="673">
        <v>5</v>
      </c>
      <c r="BK69" s="673"/>
      <c r="BL69" s="673"/>
      <c r="BM69" s="673"/>
      <c r="BN69" s="108"/>
      <c r="BO69" s="108"/>
      <c r="BP69" s="108"/>
      <c r="BQ69" s="108"/>
      <c r="BR69" s="673">
        <v>6</v>
      </c>
      <c r="BS69" s="673"/>
      <c r="BT69" s="673"/>
      <c r="BU69" s="673"/>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673">
        <v>10</v>
      </c>
      <c r="DO69" s="673"/>
      <c r="DP69" s="673"/>
      <c r="DQ69" s="673"/>
      <c r="DR69" s="108"/>
      <c r="DS69" s="108"/>
      <c r="DT69" s="108"/>
      <c r="DU69" s="108"/>
      <c r="DV69" s="108"/>
      <c r="DW69" s="108"/>
      <c r="DX69" s="108"/>
      <c r="DY69" s="108"/>
      <c r="DZ69" s="108"/>
      <c r="EA69" s="102"/>
      <c r="EB69" s="108"/>
      <c r="EC69" s="108"/>
      <c r="ED69" s="108"/>
      <c r="EE69" s="108"/>
      <c r="EF69" s="108"/>
      <c r="EG69" s="108"/>
      <c r="EH69" s="108"/>
      <c r="EI69" s="108"/>
      <c r="EJ69" s="108"/>
      <c r="EK69" s="108"/>
      <c r="EL69" s="108"/>
      <c r="EM69" s="673">
        <v>15</v>
      </c>
      <c r="EN69" s="673"/>
      <c r="EO69" s="673"/>
      <c r="EP69" s="673"/>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673">
        <v>20</v>
      </c>
      <c r="FM69" s="673"/>
      <c r="FN69" s="673"/>
      <c r="FO69" s="673"/>
      <c r="FP69" s="108"/>
      <c r="FQ69" s="108"/>
      <c r="FR69" s="108"/>
      <c r="FS69" s="108"/>
      <c r="FT69" s="108"/>
      <c r="FU69" s="108"/>
      <c r="FV69" s="108"/>
      <c r="FW69" s="108"/>
      <c r="FX69" s="108"/>
      <c r="FY69" s="108"/>
      <c r="FZ69" s="108"/>
      <c r="GA69" s="108"/>
      <c r="GB69" s="108"/>
      <c r="GC69" s="108"/>
      <c r="GD69" s="108"/>
      <c r="GE69" s="108"/>
      <c r="GF69" s="108"/>
      <c r="GG69" s="108"/>
      <c r="GH69" s="108"/>
      <c r="GI69" s="56"/>
      <c r="GJ69" s="56"/>
      <c r="GK69" s="56"/>
      <c r="GL69" s="56"/>
      <c r="GM69" s="56"/>
      <c r="GN69" s="56"/>
      <c r="GO69" s="56"/>
      <c r="GP69" s="56"/>
      <c r="GQ69" s="56"/>
      <c r="GR69" s="56"/>
      <c r="GS69" s="56"/>
      <c r="GT69" s="56"/>
      <c r="GU69" s="56"/>
      <c r="GV69" s="56"/>
      <c r="GW69" s="56"/>
      <c r="GX69" s="56"/>
      <c r="GY69" s="56"/>
      <c r="GZ69" s="56"/>
      <c r="HA69" s="56"/>
      <c r="HB69" s="56"/>
    </row>
    <row r="70" spans="1:211" ht="24" customHeight="1" x14ac:dyDescent="0.15">
      <c r="B70" s="688" t="s">
        <v>36</v>
      </c>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83"/>
      <c r="AG70" s="83"/>
      <c r="AH70" s="646"/>
      <c r="AI70" s="647"/>
      <c r="AJ70" s="647"/>
      <c r="AK70" s="648"/>
      <c r="AL70" s="92"/>
      <c r="AM70" s="14"/>
      <c r="AN70" s="656">
        <v>4</v>
      </c>
      <c r="AO70" s="657"/>
      <c r="AP70" s="657"/>
      <c r="AQ70" s="658"/>
      <c r="AR70" s="84"/>
      <c r="AS70" s="656">
        <v>3</v>
      </c>
      <c r="AT70" s="657"/>
      <c r="AU70" s="657"/>
      <c r="AV70" s="658"/>
      <c r="AW70" s="14"/>
      <c r="AX70" s="14"/>
      <c r="AY70" s="14"/>
      <c r="AZ70" s="679"/>
      <c r="BA70" s="680"/>
      <c r="BB70" s="680"/>
      <c r="BC70" s="681"/>
      <c r="BD70" s="7"/>
      <c r="BE70" s="679"/>
      <c r="BF70" s="680"/>
      <c r="BG70" s="680"/>
      <c r="BH70" s="681"/>
      <c r="BI70" s="7"/>
      <c r="BJ70" s="679"/>
      <c r="BK70" s="680"/>
      <c r="BL70" s="680"/>
      <c r="BM70" s="681"/>
      <c r="BN70" s="674" t="s">
        <v>164</v>
      </c>
      <c r="BO70" s="674"/>
      <c r="BP70" s="674"/>
      <c r="BQ70" s="674"/>
      <c r="BR70" s="679"/>
      <c r="BS70" s="680"/>
      <c r="BT70" s="680"/>
      <c r="BU70" s="681"/>
      <c r="BV70" s="7"/>
      <c r="BW70" s="679"/>
      <c r="BX70" s="680"/>
      <c r="BY70" s="680"/>
      <c r="BZ70" s="681"/>
      <c r="CA70" s="7"/>
      <c r="CB70" s="679"/>
      <c r="CC70" s="680"/>
      <c r="CD70" s="680"/>
      <c r="CE70" s="681"/>
      <c r="CF70" s="160"/>
      <c r="CG70" s="679"/>
      <c r="CH70" s="680"/>
      <c r="CI70" s="680"/>
      <c r="CJ70" s="681"/>
      <c r="CK70" s="101"/>
      <c r="CL70" s="101"/>
      <c r="CM70" s="101"/>
      <c r="CN70" s="101"/>
      <c r="CO70" s="101"/>
      <c r="CP70" s="732" t="s">
        <v>162</v>
      </c>
      <c r="CQ70" s="732"/>
      <c r="CR70" s="732"/>
      <c r="CS70" s="732"/>
      <c r="CT70" s="732"/>
      <c r="CU70" s="732"/>
      <c r="CV70" s="732"/>
      <c r="CW70" s="732"/>
      <c r="CX70" s="732"/>
      <c r="CY70" s="732"/>
      <c r="CZ70" s="732"/>
      <c r="DA70" s="732"/>
      <c r="DB70" s="732"/>
      <c r="DC70" s="732"/>
      <c r="DD70" s="732"/>
      <c r="DE70" s="732"/>
      <c r="DF70" s="732"/>
      <c r="DG70" s="732"/>
      <c r="DH70" s="732"/>
      <c r="DI70" s="732"/>
      <c r="DJ70" s="732"/>
      <c r="DK70" s="732"/>
      <c r="DL70" s="14"/>
      <c r="DM70" s="14"/>
      <c r="DN70" s="679"/>
      <c r="DO70" s="680"/>
      <c r="DP70" s="680"/>
      <c r="DQ70" s="681"/>
      <c r="DR70" s="7"/>
      <c r="DS70" s="679"/>
      <c r="DT70" s="680"/>
      <c r="DU70" s="680"/>
      <c r="DV70" s="681"/>
      <c r="DW70" s="7"/>
      <c r="DX70" s="679"/>
      <c r="DY70" s="680"/>
      <c r="DZ70" s="680"/>
      <c r="EA70" s="681"/>
      <c r="EB70" s="160"/>
      <c r="EC70" s="679"/>
      <c r="ED70" s="680"/>
      <c r="EE70" s="680"/>
      <c r="EF70" s="681"/>
      <c r="EG70" s="7"/>
      <c r="EH70" s="679"/>
      <c r="EI70" s="680"/>
      <c r="EJ70" s="680"/>
      <c r="EK70" s="681"/>
      <c r="EL70" s="7"/>
      <c r="EM70" s="679"/>
      <c r="EN70" s="680"/>
      <c r="EO70" s="680"/>
      <c r="EP70" s="681"/>
      <c r="EQ70" s="7"/>
      <c r="ER70" s="679"/>
      <c r="ES70" s="680"/>
      <c r="ET70" s="680"/>
      <c r="EU70" s="681"/>
      <c r="EV70" s="160"/>
      <c r="EW70" s="679"/>
      <c r="EX70" s="680"/>
      <c r="EY70" s="680"/>
      <c r="EZ70" s="681"/>
      <c r="FA70" s="160"/>
      <c r="FB70" s="679"/>
      <c r="FC70" s="680"/>
      <c r="FD70" s="680"/>
      <c r="FE70" s="681"/>
      <c r="FF70" s="7"/>
      <c r="FG70" s="679"/>
      <c r="FH70" s="680"/>
      <c r="FI70" s="680"/>
      <c r="FJ70" s="681"/>
      <c r="FK70" s="7"/>
      <c r="FL70" s="679"/>
      <c r="FM70" s="680"/>
      <c r="FN70" s="680"/>
      <c r="FO70" s="681"/>
      <c r="FP70" s="7"/>
      <c r="FQ70" s="679"/>
      <c r="FR70" s="680"/>
      <c r="FS70" s="680"/>
      <c r="FT70" s="681"/>
      <c r="FU70" s="160"/>
      <c r="FV70" s="679"/>
      <c r="FW70" s="680"/>
      <c r="FX70" s="680"/>
      <c r="FY70" s="681"/>
      <c r="FZ70" s="101"/>
      <c r="GA70" s="101"/>
      <c r="GB70" s="101"/>
      <c r="GC70" s="101"/>
      <c r="GD70" s="101"/>
      <c r="GE70" s="101"/>
      <c r="GF70" s="101"/>
      <c r="GG70" s="101"/>
      <c r="GH70" s="101"/>
      <c r="GI70" s="5"/>
      <c r="GJ70" s="5"/>
      <c r="GK70" s="5"/>
      <c r="GL70" s="5"/>
      <c r="GM70" s="5"/>
      <c r="GN70" s="5"/>
      <c r="GO70" s="5"/>
      <c r="GP70" s="5"/>
      <c r="GQ70" s="5"/>
      <c r="GR70" s="5"/>
      <c r="GS70" s="5"/>
      <c r="GT70" s="5"/>
      <c r="GU70" s="5"/>
      <c r="GV70" s="5"/>
      <c r="GW70" s="5"/>
      <c r="GX70" s="5"/>
      <c r="GY70" s="5"/>
      <c r="GZ70" s="5"/>
      <c r="HA70" s="5"/>
      <c r="HB70" s="5"/>
    </row>
    <row r="71" spans="1:211" s="107" customFormat="1" ht="9" customHeight="1" x14ac:dyDescent="0.15">
      <c r="A71" s="103"/>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5"/>
      <c r="AI71" s="105"/>
      <c r="AJ71" s="105"/>
      <c r="AK71" s="105"/>
      <c r="AL71" s="105"/>
      <c r="AM71" s="105"/>
      <c r="AN71" s="105"/>
      <c r="AO71" s="105"/>
      <c r="AP71" s="105"/>
      <c r="AQ71" s="105"/>
      <c r="AR71" s="105"/>
      <c r="AS71" s="105"/>
      <c r="AT71" s="105"/>
      <c r="AU71" s="105"/>
      <c r="AV71" s="105"/>
      <c r="AW71" s="102"/>
      <c r="AX71" s="102"/>
      <c r="AY71" s="102"/>
      <c r="AZ71" s="673">
        <v>3</v>
      </c>
      <c r="BA71" s="673"/>
      <c r="BB71" s="673"/>
      <c r="BC71" s="673"/>
      <c r="BD71" s="108"/>
      <c r="BE71" s="108"/>
      <c r="BF71" s="108"/>
      <c r="BG71" s="108"/>
      <c r="BH71" s="108"/>
      <c r="BI71" s="102"/>
      <c r="BJ71" s="673">
        <v>5</v>
      </c>
      <c r="BK71" s="673"/>
      <c r="BL71" s="673"/>
      <c r="BM71" s="673"/>
      <c r="BN71" s="104"/>
      <c r="BO71" s="104"/>
      <c r="BP71" s="104"/>
      <c r="BQ71" s="104"/>
      <c r="BR71" s="102"/>
      <c r="BS71" s="104"/>
      <c r="BT71" s="104"/>
      <c r="BU71" s="104"/>
      <c r="BV71" s="102"/>
      <c r="BW71" s="102"/>
      <c r="BX71" s="104"/>
      <c r="BY71" s="104"/>
      <c r="BZ71" s="104"/>
      <c r="CA71" s="102"/>
      <c r="CB71" s="104"/>
      <c r="CC71" s="104"/>
      <c r="CD71" s="104"/>
      <c r="CE71" s="104"/>
      <c r="CF71" s="102"/>
      <c r="CG71" s="102"/>
      <c r="CH71" s="102"/>
      <c r="CI71" s="673">
        <v>10</v>
      </c>
      <c r="CJ71" s="673"/>
      <c r="CK71" s="673"/>
      <c r="CL71" s="673"/>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56"/>
      <c r="GJ71" s="56"/>
      <c r="GK71" s="56"/>
      <c r="GL71" s="56"/>
      <c r="GM71" s="56"/>
      <c r="GN71" s="56"/>
      <c r="GO71" s="56"/>
      <c r="GP71" s="56"/>
      <c r="GQ71" s="56"/>
      <c r="GR71" s="56"/>
      <c r="GS71" s="56"/>
      <c r="GT71" s="56"/>
      <c r="GU71" s="56"/>
      <c r="GV71" s="56"/>
      <c r="GW71" s="56"/>
      <c r="GX71" s="56"/>
      <c r="GY71" s="56"/>
      <c r="GZ71" s="56"/>
      <c r="HA71" s="56"/>
      <c r="HB71" s="56"/>
    </row>
    <row r="72" spans="1:211" ht="24" customHeight="1" x14ac:dyDescent="0.15">
      <c r="B72" s="688" t="s">
        <v>177</v>
      </c>
      <c r="C72" s="688"/>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336"/>
      <c r="AG72" s="336"/>
      <c r="AH72" s="685"/>
      <c r="AI72" s="686"/>
      <c r="AJ72" s="686"/>
      <c r="AK72" s="687"/>
      <c r="AL72" s="337"/>
      <c r="AM72" s="337"/>
      <c r="AN72" s="656">
        <v>4</v>
      </c>
      <c r="AO72" s="657"/>
      <c r="AP72" s="657"/>
      <c r="AQ72" s="658"/>
      <c r="AR72" s="338"/>
      <c r="AS72" s="656">
        <v>4</v>
      </c>
      <c r="AT72" s="657"/>
      <c r="AU72" s="657"/>
      <c r="AV72" s="658"/>
      <c r="AW72" s="337"/>
      <c r="AX72" s="337"/>
      <c r="AY72" s="337"/>
      <c r="AZ72" s="679"/>
      <c r="BA72" s="680"/>
      <c r="BB72" s="680"/>
      <c r="BC72" s="681"/>
      <c r="BD72" s="339"/>
      <c r="BE72" s="679"/>
      <c r="BF72" s="680"/>
      <c r="BG72" s="680"/>
      <c r="BH72" s="681"/>
      <c r="BI72" s="339"/>
      <c r="BJ72" s="679"/>
      <c r="BK72" s="680"/>
      <c r="BL72" s="680"/>
      <c r="BM72" s="681"/>
      <c r="BN72" s="332"/>
      <c r="BO72" s="679"/>
      <c r="BP72" s="680"/>
      <c r="BQ72" s="680"/>
      <c r="BR72" s="681"/>
      <c r="BS72" s="339"/>
      <c r="BT72" s="679"/>
      <c r="BU72" s="680"/>
      <c r="BV72" s="680"/>
      <c r="BW72" s="681"/>
      <c r="BX72" s="339"/>
      <c r="BY72" s="679"/>
      <c r="BZ72" s="680"/>
      <c r="CA72" s="680"/>
      <c r="CB72" s="681"/>
      <c r="CC72" s="339"/>
      <c r="CD72" s="679"/>
      <c r="CE72" s="680"/>
      <c r="CF72" s="680"/>
      <c r="CG72" s="681"/>
      <c r="CH72" s="332"/>
      <c r="CI72" s="679"/>
      <c r="CJ72" s="680"/>
      <c r="CK72" s="680"/>
      <c r="CL72" s="681"/>
      <c r="CM72" s="332"/>
      <c r="CN72" s="679"/>
      <c r="CO72" s="680"/>
      <c r="CP72" s="680"/>
      <c r="CQ72" s="681"/>
      <c r="CR72" s="337"/>
      <c r="CS72" s="340"/>
      <c r="CT72" s="652" t="s">
        <v>48</v>
      </c>
      <c r="CU72" s="652"/>
      <c r="CV72" s="652"/>
      <c r="CW72" s="652"/>
      <c r="CX72" s="652"/>
      <c r="CY72" s="652"/>
      <c r="CZ72" s="652"/>
      <c r="DA72" s="652"/>
      <c r="DB72" s="652"/>
      <c r="DC72" s="652"/>
      <c r="DD72" s="652"/>
      <c r="DE72" s="652"/>
      <c r="DF72" s="652"/>
      <c r="DG72" s="652"/>
      <c r="DH72" s="652"/>
      <c r="DI72" s="337"/>
      <c r="DJ72" s="341"/>
      <c r="DK72" s="342"/>
      <c r="DL72" s="342"/>
      <c r="DM72" s="342"/>
      <c r="DN72" s="342"/>
      <c r="DO72" s="342"/>
      <c r="DP72" s="342"/>
      <c r="DQ72" s="342"/>
      <c r="DR72" s="343"/>
      <c r="DS72" s="343"/>
      <c r="DT72" s="343"/>
      <c r="DU72" s="343"/>
      <c r="DV72" s="343"/>
      <c r="DW72" s="343"/>
      <c r="DX72" s="343"/>
      <c r="DY72" s="343"/>
      <c r="DZ72" s="343"/>
      <c r="EA72" s="343"/>
      <c r="EB72" s="343"/>
      <c r="EC72" s="343"/>
      <c r="ED72" s="343"/>
      <c r="EE72" s="343"/>
      <c r="EF72" s="343"/>
      <c r="EG72" s="343"/>
      <c r="EH72" s="343"/>
      <c r="EI72" s="343"/>
      <c r="EJ72" s="343"/>
      <c r="EK72" s="343"/>
      <c r="EL72" s="343"/>
      <c r="EM72" s="343"/>
      <c r="EN72" s="343"/>
      <c r="EO72" s="343"/>
      <c r="EP72" s="343"/>
      <c r="EQ72" s="343"/>
      <c r="ER72" s="343"/>
      <c r="ES72" s="343"/>
      <c r="ET72" s="343"/>
      <c r="EU72" s="343"/>
      <c r="EV72" s="343"/>
      <c r="EW72" s="343"/>
      <c r="EX72" s="343"/>
      <c r="EY72" s="343"/>
      <c r="EZ72" s="343"/>
      <c r="FA72" s="343"/>
      <c r="FB72" s="343"/>
      <c r="FC72" s="343"/>
      <c r="FD72" s="343"/>
      <c r="FE72" s="343"/>
      <c r="FF72" s="343"/>
      <c r="FG72" s="343"/>
      <c r="FH72" s="343"/>
      <c r="FI72" s="343"/>
      <c r="FJ72" s="343"/>
      <c r="FK72" s="343"/>
      <c r="FL72" s="343"/>
      <c r="FM72" s="343"/>
      <c r="FN72" s="343"/>
      <c r="FO72" s="343"/>
      <c r="FP72" s="343"/>
      <c r="FQ72" s="343"/>
      <c r="FR72" s="343"/>
      <c r="FS72" s="343"/>
      <c r="FT72" s="343"/>
      <c r="FU72" s="343"/>
      <c r="FV72" s="343"/>
      <c r="FW72" s="343"/>
      <c r="FX72" s="343"/>
      <c r="FY72" s="343"/>
      <c r="FZ72" s="343"/>
      <c r="GA72" s="343"/>
      <c r="GB72" s="343"/>
      <c r="GC72" s="343"/>
      <c r="GD72" s="343"/>
      <c r="GE72" s="343"/>
      <c r="GF72" s="343"/>
      <c r="GG72" s="343"/>
      <c r="GH72" s="343"/>
      <c r="GI72" s="343"/>
      <c r="GJ72" s="343"/>
      <c r="GK72" s="343"/>
      <c r="GL72" s="343"/>
      <c r="GM72" s="343"/>
      <c r="GN72" s="343"/>
      <c r="GO72" s="343"/>
      <c r="GP72" s="343"/>
      <c r="GQ72" s="343"/>
      <c r="GR72" s="343"/>
      <c r="GS72" s="343"/>
      <c r="GT72" s="343"/>
      <c r="GU72" s="343"/>
      <c r="GV72" s="343"/>
      <c r="GW72" s="343"/>
      <c r="GX72" s="343"/>
      <c r="GY72" s="343"/>
      <c r="GZ72" s="343"/>
      <c r="HA72" s="343"/>
      <c r="HB72" s="343"/>
    </row>
    <row r="73" spans="1:211" ht="15" customHeight="1" x14ac:dyDescent="0.15">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731" t="s">
        <v>165</v>
      </c>
      <c r="BK73" s="731"/>
      <c r="BL73" s="731"/>
      <c r="BM73" s="731"/>
      <c r="BN73" s="731"/>
      <c r="BO73" s="731"/>
      <c r="BP73" s="731"/>
      <c r="BQ73" s="731"/>
      <c r="BR73" s="731"/>
      <c r="BS73" s="345"/>
      <c r="BT73" s="345"/>
      <c r="BU73" s="345"/>
      <c r="BV73" s="345"/>
      <c r="BW73" s="345"/>
      <c r="BX73" s="345"/>
      <c r="BY73" s="731" t="s">
        <v>165</v>
      </c>
      <c r="BZ73" s="731"/>
      <c r="CA73" s="731"/>
      <c r="CB73" s="731"/>
      <c r="CC73" s="731"/>
      <c r="CD73" s="731"/>
      <c r="CE73" s="731"/>
      <c r="CF73" s="731"/>
      <c r="CG73" s="731"/>
      <c r="CH73" s="343"/>
      <c r="CI73" s="343"/>
      <c r="CJ73" s="343"/>
      <c r="CK73" s="343"/>
      <c r="CL73" s="343"/>
      <c r="CM73" s="343"/>
      <c r="CN73" s="343"/>
      <c r="CO73" s="343"/>
      <c r="CP73" s="343"/>
      <c r="CQ73" s="343"/>
      <c r="CR73" s="343"/>
      <c r="CS73" s="343"/>
      <c r="CT73" s="343"/>
      <c r="CU73" s="343"/>
      <c r="CV73" s="343"/>
      <c r="CW73" s="343"/>
      <c r="CX73" s="343"/>
      <c r="CY73" s="343"/>
      <c r="CZ73" s="343"/>
      <c r="DA73" s="343"/>
      <c r="DB73" s="343"/>
      <c r="DC73" s="343"/>
      <c r="DD73" s="343"/>
      <c r="DE73" s="343"/>
      <c r="DF73" s="343"/>
      <c r="DG73" s="343"/>
      <c r="DH73" s="343"/>
      <c r="DI73" s="343"/>
      <c r="DJ73" s="343"/>
      <c r="DK73" s="345"/>
      <c r="DL73" s="345"/>
      <c r="DM73" s="345"/>
      <c r="DN73" s="345"/>
      <c r="DO73" s="345"/>
      <c r="DP73" s="345"/>
      <c r="DQ73" s="345"/>
      <c r="DR73" s="343"/>
      <c r="DS73" s="343"/>
      <c r="DT73" s="343"/>
      <c r="DU73" s="343"/>
      <c r="DV73" s="343"/>
      <c r="DW73" s="343"/>
      <c r="DX73" s="343"/>
      <c r="DY73" s="343"/>
      <c r="DZ73" s="343"/>
      <c r="EA73" s="343"/>
      <c r="EB73" s="343"/>
      <c r="EC73" s="343"/>
      <c r="ED73" s="343"/>
      <c r="EE73" s="343"/>
      <c r="EF73" s="343"/>
      <c r="EG73" s="343"/>
      <c r="EH73" s="343"/>
      <c r="EI73" s="343"/>
      <c r="EJ73" s="343"/>
      <c r="EK73" s="343"/>
      <c r="EL73" s="343"/>
      <c r="EM73" s="343"/>
      <c r="EN73" s="343"/>
      <c r="EO73" s="343"/>
      <c r="EP73" s="343"/>
      <c r="EQ73" s="343"/>
      <c r="ER73" s="343"/>
      <c r="ES73" s="343"/>
      <c r="ET73" s="343"/>
      <c r="EU73" s="343"/>
      <c r="EV73" s="343"/>
      <c r="EW73" s="343"/>
      <c r="EX73" s="343"/>
      <c r="EY73" s="343"/>
      <c r="EZ73" s="343"/>
      <c r="FA73" s="343"/>
      <c r="FB73" s="343"/>
      <c r="FC73" s="343"/>
      <c r="FD73" s="343"/>
      <c r="FE73" s="343"/>
      <c r="FF73" s="343"/>
      <c r="FG73" s="343"/>
      <c r="FH73" s="343"/>
      <c r="FI73" s="343"/>
      <c r="FJ73" s="343"/>
      <c r="FK73" s="343"/>
      <c r="FL73" s="343"/>
      <c r="FM73" s="343"/>
      <c r="FN73" s="343"/>
      <c r="FO73" s="343"/>
      <c r="FP73" s="343"/>
      <c r="FQ73" s="343"/>
      <c r="FR73" s="343"/>
      <c r="FS73" s="343"/>
      <c r="FT73" s="343"/>
      <c r="FU73" s="343"/>
      <c r="FV73" s="343"/>
      <c r="FW73" s="343"/>
      <c r="FX73" s="343"/>
      <c r="FY73" s="343"/>
      <c r="FZ73" s="343"/>
      <c r="GA73" s="343"/>
      <c r="GB73" s="343"/>
      <c r="GC73" s="343"/>
      <c r="GD73" s="343"/>
      <c r="GE73" s="343"/>
      <c r="GF73" s="343"/>
      <c r="GG73" s="343"/>
      <c r="GH73" s="343"/>
      <c r="GI73" s="343"/>
      <c r="GJ73" s="343"/>
      <c r="GK73" s="343"/>
      <c r="GL73" s="343"/>
      <c r="GM73" s="343"/>
      <c r="GN73" s="343"/>
      <c r="GO73" s="343"/>
      <c r="GP73" s="343"/>
      <c r="GQ73" s="343"/>
      <c r="GR73" s="343"/>
      <c r="GS73" s="343"/>
      <c r="GT73" s="343"/>
      <c r="GU73" s="343"/>
      <c r="GV73" s="343"/>
      <c r="GW73" s="343"/>
      <c r="GX73" s="343"/>
      <c r="GY73" s="343"/>
      <c r="GZ73" s="343"/>
      <c r="HA73" s="343"/>
      <c r="HB73" s="343"/>
    </row>
    <row r="74" spans="1:211" ht="15" customHeight="1" x14ac:dyDescent="0.15">
      <c r="A74" s="247"/>
      <c r="B74" s="346"/>
      <c r="C74" s="730" t="s">
        <v>315</v>
      </c>
      <c r="D74" s="730"/>
      <c r="E74" s="730"/>
      <c r="F74" s="730"/>
      <c r="G74" s="730"/>
      <c r="H74" s="730"/>
      <c r="I74" s="730"/>
      <c r="J74" s="730"/>
      <c r="K74" s="730"/>
      <c r="L74" s="730"/>
      <c r="M74" s="730"/>
      <c r="N74" s="730"/>
      <c r="O74" s="730"/>
      <c r="P74" s="730"/>
      <c r="Q74" s="730"/>
      <c r="R74" s="730"/>
      <c r="S74" s="730"/>
      <c r="T74" s="730"/>
      <c r="U74" s="730"/>
      <c r="V74" s="730"/>
      <c r="W74" s="730"/>
      <c r="X74" s="730"/>
      <c r="Y74" s="730"/>
      <c r="Z74" s="730"/>
      <c r="AA74" s="730"/>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347"/>
      <c r="BT74" s="347"/>
      <c r="BU74" s="347"/>
      <c r="BV74" s="347"/>
      <c r="BW74" s="347"/>
      <c r="BX74" s="347"/>
      <c r="BY74" s="347"/>
      <c r="BZ74" s="347"/>
      <c r="CA74" s="347"/>
      <c r="CB74" s="347"/>
      <c r="CC74" s="347"/>
      <c r="CD74" s="347"/>
      <c r="CE74" s="347"/>
      <c r="CF74" s="347"/>
      <c r="CG74" s="347"/>
      <c r="CH74" s="347"/>
      <c r="CI74" s="347"/>
      <c r="CJ74" s="347"/>
      <c r="CK74" s="347"/>
      <c r="CL74" s="347"/>
      <c r="CM74" s="347"/>
      <c r="CN74" s="347"/>
      <c r="CO74" s="347"/>
      <c r="CP74" s="347"/>
      <c r="CQ74" s="347"/>
      <c r="CR74" s="347"/>
      <c r="CS74" s="347"/>
      <c r="CT74" s="347"/>
      <c r="CU74" s="347"/>
      <c r="CV74" s="347"/>
      <c r="CW74" s="347"/>
      <c r="CX74" s="347"/>
      <c r="CY74" s="347"/>
      <c r="CZ74" s="347"/>
      <c r="DA74" s="347"/>
      <c r="DB74" s="347"/>
      <c r="DC74" s="347"/>
      <c r="DD74" s="347"/>
      <c r="DE74" s="347"/>
      <c r="DF74" s="347"/>
      <c r="DG74" s="347"/>
      <c r="DH74" s="347"/>
      <c r="DI74" s="347"/>
      <c r="DJ74" s="347"/>
      <c r="DK74" s="347"/>
      <c r="DL74" s="347"/>
      <c r="DM74" s="347"/>
      <c r="DN74" s="347"/>
      <c r="DO74" s="347"/>
      <c r="DP74" s="347"/>
      <c r="DQ74" s="347"/>
      <c r="DR74" s="347"/>
      <c r="DS74" s="347"/>
      <c r="DT74" s="347"/>
      <c r="DU74" s="347"/>
      <c r="DV74" s="347"/>
      <c r="DW74" s="347"/>
      <c r="DX74" s="347"/>
      <c r="DY74" s="347"/>
      <c r="DZ74" s="347"/>
      <c r="EA74" s="347"/>
      <c r="EB74" s="347"/>
      <c r="EC74" s="347"/>
      <c r="ED74" s="347"/>
      <c r="EE74" s="347"/>
      <c r="EF74" s="347"/>
      <c r="EG74" s="347"/>
      <c r="EH74" s="347"/>
      <c r="EI74" s="347"/>
      <c r="EJ74" s="347"/>
      <c r="EK74" s="347"/>
      <c r="EL74" s="347"/>
      <c r="EM74" s="347"/>
      <c r="EN74" s="347"/>
      <c r="EO74" s="347"/>
      <c r="EP74" s="347"/>
      <c r="EQ74" s="347"/>
      <c r="ER74" s="347"/>
      <c r="ES74" s="347"/>
      <c r="ET74" s="347"/>
      <c r="EU74" s="347"/>
      <c r="EV74" s="347"/>
      <c r="EW74" s="347"/>
      <c r="EX74" s="347"/>
      <c r="EY74" s="347"/>
      <c r="EZ74" s="347"/>
      <c r="FA74" s="347"/>
      <c r="FB74" s="347"/>
      <c r="FC74" s="347"/>
      <c r="FD74" s="347"/>
      <c r="FE74" s="347"/>
      <c r="FF74" s="347"/>
      <c r="FG74" s="347"/>
      <c r="FH74" s="347"/>
      <c r="FI74" s="347"/>
      <c r="FJ74" s="347"/>
      <c r="FK74" s="347"/>
      <c r="FL74" s="347"/>
      <c r="FM74" s="347"/>
      <c r="FN74" s="347"/>
      <c r="FO74" s="347"/>
      <c r="FP74" s="347"/>
      <c r="FQ74" s="347"/>
      <c r="FR74" s="347"/>
      <c r="FS74" s="347"/>
      <c r="FT74" s="347"/>
      <c r="FU74" s="347"/>
      <c r="FV74" s="347"/>
      <c r="FW74" s="347"/>
      <c r="FX74" s="347"/>
      <c r="FY74" s="347"/>
      <c r="FZ74" s="347"/>
      <c r="GA74" s="347"/>
      <c r="GB74" s="347"/>
      <c r="GC74" s="347"/>
      <c r="GD74" s="347"/>
      <c r="GE74" s="347"/>
      <c r="GF74" s="347"/>
      <c r="GG74" s="348"/>
      <c r="GH74" s="348"/>
      <c r="GI74" s="348"/>
      <c r="GJ74" s="348"/>
      <c r="GK74" s="348"/>
      <c r="GL74" s="348"/>
      <c r="GM74" s="348"/>
      <c r="GN74" s="348"/>
      <c r="GO74" s="348"/>
      <c r="GP74" s="348"/>
      <c r="GQ74" s="348"/>
      <c r="GR74" s="348"/>
      <c r="GS74" s="347"/>
      <c r="GT74" s="347"/>
      <c r="GU74" s="347"/>
      <c r="GV74" s="347"/>
      <c r="GW74" s="347"/>
      <c r="GX74" s="349"/>
      <c r="GY74" s="349"/>
      <c r="GZ74" s="350"/>
      <c r="HA74" s="350"/>
      <c r="HB74" s="350"/>
      <c r="HC74" s="248"/>
    </row>
    <row r="75" spans="1:211" ht="15" customHeight="1" x14ac:dyDescent="0.15">
      <c r="A75" s="247"/>
      <c r="B75" s="351"/>
      <c r="C75" s="351"/>
      <c r="D75" s="351"/>
      <c r="E75" s="351"/>
      <c r="F75" s="351"/>
      <c r="G75" s="351"/>
      <c r="H75" s="351"/>
      <c r="I75" s="351"/>
      <c r="J75" s="352"/>
      <c r="K75" s="352"/>
      <c r="L75" s="352"/>
      <c r="M75" s="642" t="s">
        <v>334</v>
      </c>
      <c r="N75" s="642"/>
      <c r="O75" s="642"/>
      <c r="P75" s="642"/>
      <c r="Q75" s="642"/>
      <c r="R75" s="642"/>
      <c r="S75" s="642"/>
      <c r="T75" s="642"/>
      <c r="U75" s="642"/>
      <c r="V75" s="642"/>
      <c r="W75" s="642"/>
      <c r="X75" s="642"/>
      <c r="Y75" s="642"/>
      <c r="Z75" s="642"/>
      <c r="AA75" s="642"/>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1"/>
      <c r="AZ75" s="641"/>
      <c r="BA75" s="641"/>
      <c r="BB75" s="641"/>
      <c r="BC75" s="641"/>
      <c r="BD75" s="641"/>
      <c r="BE75" s="641"/>
      <c r="BF75" s="641"/>
      <c r="BG75" s="641"/>
      <c r="BH75" s="641"/>
      <c r="BI75" s="641"/>
      <c r="BJ75" s="641"/>
      <c r="BK75" s="641"/>
      <c r="BL75" s="641"/>
      <c r="BM75" s="641"/>
      <c r="BN75" s="641"/>
      <c r="BO75" s="641"/>
      <c r="BP75" s="641"/>
      <c r="BQ75" s="641"/>
      <c r="BR75" s="641"/>
      <c r="BS75" s="641"/>
      <c r="BT75" s="641"/>
      <c r="BU75" s="641"/>
      <c r="BV75" s="641"/>
      <c r="BW75" s="641"/>
      <c r="BX75" s="641"/>
      <c r="BY75" s="353"/>
      <c r="BZ75" s="353"/>
      <c r="CA75" s="353"/>
      <c r="CB75" s="639" t="s">
        <v>335</v>
      </c>
      <c r="CC75" s="639"/>
      <c r="CD75" s="639"/>
      <c r="CE75" s="639"/>
      <c r="CF75" s="639"/>
      <c r="CG75" s="639"/>
      <c r="CH75" s="639"/>
      <c r="CI75" s="639"/>
      <c r="CJ75" s="639"/>
      <c r="CK75" s="639"/>
      <c r="CL75" s="639"/>
      <c r="CM75" s="641"/>
      <c r="CN75" s="641"/>
      <c r="CO75" s="641"/>
      <c r="CP75" s="641"/>
      <c r="CQ75" s="641"/>
      <c r="CR75" s="641"/>
      <c r="CS75" s="641"/>
      <c r="CT75" s="641"/>
      <c r="CU75" s="641"/>
      <c r="CV75" s="641"/>
      <c r="CW75" s="641"/>
      <c r="CX75" s="641"/>
      <c r="CY75" s="641"/>
      <c r="CZ75" s="641"/>
      <c r="DA75" s="641"/>
      <c r="DB75" s="641"/>
      <c r="DC75" s="641"/>
      <c r="DD75" s="641"/>
      <c r="DE75" s="641"/>
      <c r="DF75" s="641"/>
      <c r="DG75" s="641"/>
      <c r="DH75" s="641"/>
      <c r="DI75" s="641"/>
      <c r="DJ75" s="641"/>
      <c r="DK75" s="641"/>
      <c r="DL75" s="641"/>
      <c r="DM75" s="641"/>
      <c r="DN75" s="641"/>
      <c r="DO75" s="641"/>
      <c r="DP75" s="641"/>
      <c r="DQ75" s="641"/>
      <c r="DR75" s="641"/>
      <c r="DS75" s="641"/>
      <c r="DT75" s="641"/>
      <c r="DU75" s="641"/>
      <c r="DV75" s="641"/>
      <c r="DW75" s="641"/>
      <c r="DX75" s="641"/>
      <c r="DY75" s="641"/>
      <c r="DZ75" s="641"/>
      <c r="EA75" s="641"/>
      <c r="EB75" s="641"/>
      <c r="EC75" s="641"/>
      <c r="ED75" s="641"/>
      <c r="EE75" s="641"/>
      <c r="EF75" s="641"/>
      <c r="EG75" s="641"/>
      <c r="EH75" s="641"/>
      <c r="EI75" s="641"/>
      <c r="EJ75" s="353"/>
      <c r="EK75" s="353"/>
      <c r="EL75" s="639" t="s">
        <v>336</v>
      </c>
      <c r="EM75" s="639"/>
      <c r="EN75" s="639"/>
      <c r="EO75" s="639"/>
      <c r="EP75" s="639"/>
      <c r="EQ75" s="639"/>
      <c r="ER75" s="639"/>
      <c r="ES75" s="639"/>
      <c r="ET75" s="639"/>
      <c r="EU75" s="639"/>
      <c r="EV75" s="639"/>
      <c r="EW75" s="639"/>
      <c r="EX75" s="639"/>
      <c r="EY75" s="639"/>
      <c r="EZ75" s="639"/>
      <c r="FA75" s="641"/>
      <c r="FB75" s="641"/>
      <c r="FC75" s="641"/>
      <c r="FD75" s="641"/>
      <c r="FE75" s="641"/>
      <c r="FF75" s="641"/>
      <c r="FG75" s="641"/>
      <c r="FH75" s="641"/>
      <c r="FI75" s="641"/>
      <c r="FJ75" s="641"/>
      <c r="FK75" s="641"/>
      <c r="FL75" s="641"/>
      <c r="FM75" s="641"/>
      <c r="FN75" s="641"/>
      <c r="FO75" s="641"/>
      <c r="FP75" s="641"/>
      <c r="FQ75" s="641"/>
      <c r="FR75" s="641"/>
      <c r="FS75" s="641"/>
      <c r="FT75" s="641"/>
      <c r="FU75" s="641"/>
      <c r="FV75" s="641"/>
      <c r="FW75" s="641"/>
      <c r="FX75" s="641"/>
      <c r="FY75" s="641"/>
      <c r="FZ75" s="641"/>
      <c r="GA75" s="641"/>
      <c r="GB75" s="641"/>
      <c r="GC75" s="641"/>
      <c r="GD75" s="641"/>
      <c r="GE75" s="641"/>
      <c r="GF75" s="641"/>
      <c r="GG75" s="641"/>
      <c r="GH75" s="641"/>
      <c r="GI75" s="641"/>
      <c r="GJ75" s="641"/>
      <c r="GK75" s="641"/>
      <c r="GL75" s="641"/>
      <c r="GM75" s="641"/>
      <c r="GN75" s="641"/>
      <c r="GO75" s="641"/>
      <c r="GP75" s="641"/>
      <c r="GQ75" s="641"/>
      <c r="GR75" s="641"/>
      <c r="GS75" s="641"/>
      <c r="GT75" s="641"/>
      <c r="GU75" s="641"/>
      <c r="GV75" s="641"/>
      <c r="GW75" s="641"/>
      <c r="GX75" s="354"/>
      <c r="GY75" s="354"/>
      <c r="GZ75" s="321"/>
      <c r="HA75" s="321"/>
      <c r="HB75" s="321"/>
      <c r="HC75" s="10"/>
    </row>
    <row r="76" spans="1:211" ht="6.75" customHeight="1" x14ac:dyDescent="0.15">
      <c r="B76" s="355"/>
      <c r="C76" s="355"/>
      <c r="D76" s="355"/>
      <c r="E76" s="355"/>
      <c r="F76" s="355"/>
      <c r="G76" s="355"/>
      <c r="H76" s="355"/>
      <c r="I76" s="355"/>
      <c r="J76" s="356"/>
      <c r="K76" s="356"/>
      <c r="L76" s="356"/>
      <c r="M76" s="638" t="s">
        <v>337</v>
      </c>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40"/>
      <c r="AK76" s="640"/>
      <c r="AL76" s="640"/>
      <c r="AM76" s="640"/>
      <c r="AN76" s="640"/>
      <c r="AO76" s="640"/>
      <c r="AP76" s="640"/>
      <c r="AQ76" s="640"/>
      <c r="AR76" s="640"/>
      <c r="AS76" s="640"/>
      <c r="AT76" s="640"/>
      <c r="AU76" s="640"/>
      <c r="AV76" s="640"/>
      <c r="AW76" s="640"/>
      <c r="AX76" s="640"/>
      <c r="AY76" s="640"/>
      <c r="AZ76" s="640"/>
      <c r="BA76" s="640"/>
      <c r="BB76" s="640"/>
      <c r="BC76" s="640"/>
      <c r="BD76" s="640"/>
      <c r="BE76" s="640"/>
      <c r="BF76" s="640"/>
      <c r="BG76" s="640"/>
      <c r="BH76" s="640"/>
      <c r="BI76" s="640"/>
      <c r="BJ76" s="640"/>
      <c r="BK76" s="640"/>
      <c r="BL76" s="640"/>
      <c r="BM76" s="640"/>
      <c r="BN76" s="640"/>
      <c r="BO76" s="640"/>
      <c r="BP76" s="640"/>
      <c r="BQ76" s="640"/>
      <c r="BR76" s="640"/>
      <c r="BS76" s="640"/>
      <c r="BT76" s="640"/>
      <c r="BU76" s="640"/>
      <c r="BV76" s="640"/>
      <c r="BW76" s="640"/>
      <c r="BX76" s="640"/>
      <c r="BY76" s="355"/>
      <c r="BZ76" s="355"/>
      <c r="CA76" s="355"/>
      <c r="CB76" s="357"/>
      <c r="CC76" s="357"/>
      <c r="CD76" s="357"/>
      <c r="CE76" s="357"/>
      <c r="CF76" s="357"/>
      <c r="CG76" s="357"/>
      <c r="CH76" s="357"/>
      <c r="CI76" s="357"/>
      <c r="CJ76" s="357"/>
      <c r="CK76" s="357"/>
      <c r="CL76" s="357"/>
      <c r="CM76" s="357"/>
      <c r="CN76" s="357"/>
      <c r="CO76" s="357"/>
      <c r="CP76" s="357"/>
      <c r="CQ76" s="357"/>
      <c r="CR76" s="357"/>
      <c r="CS76" s="357"/>
      <c r="CT76" s="357"/>
      <c r="CU76" s="357"/>
      <c r="CV76" s="357"/>
      <c r="CW76" s="357"/>
      <c r="CX76" s="357"/>
      <c r="CY76" s="357"/>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5"/>
      <c r="EK76" s="355"/>
      <c r="EL76" s="355"/>
      <c r="EM76" s="355"/>
      <c r="EN76" s="355"/>
      <c r="EO76" s="358"/>
      <c r="EP76" s="358"/>
      <c r="EQ76" s="358"/>
      <c r="ER76" s="358"/>
      <c r="ES76" s="358"/>
      <c r="ET76" s="359"/>
      <c r="EU76" s="359"/>
      <c r="EV76" s="359"/>
      <c r="EW76" s="359"/>
      <c r="EX76" s="359"/>
      <c r="EY76" s="359"/>
      <c r="EZ76" s="359"/>
      <c r="FA76" s="359"/>
      <c r="FB76" s="359"/>
      <c r="FC76" s="359"/>
      <c r="FD76" s="359"/>
      <c r="FE76" s="359"/>
      <c r="FF76" s="359"/>
      <c r="FG76" s="359"/>
      <c r="FH76" s="351"/>
      <c r="FI76" s="351"/>
      <c r="FJ76" s="351"/>
      <c r="FK76" s="351"/>
      <c r="FL76" s="351"/>
      <c r="FM76" s="359"/>
      <c r="FN76" s="359"/>
      <c r="FO76" s="359"/>
      <c r="FP76" s="359"/>
      <c r="FQ76" s="359"/>
      <c r="FR76" s="359"/>
      <c r="FS76" s="359"/>
      <c r="FT76" s="359"/>
      <c r="FU76" s="359"/>
      <c r="FV76" s="359"/>
      <c r="FW76" s="359"/>
      <c r="FX76" s="359"/>
      <c r="FY76" s="359"/>
      <c r="FZ76" s="359"/>
      <c r="GA76" s="359"/>
      <c r="GB76" s="359"/>
      <c r="GC76" s="359"/>
      <c r="GD76" s="359"/>
      <c r="GE76" s="359"/>
      <c r="GF76" s="359"/>
      <c r="GG76" s="359"/>
      <c r="GH76" s="359"/>
      <c r="GI76" s="359"/>
      <c r="GJ76" s="359"/>
      <c r="GK76" s="359"/>
      <c r="GL76" s="359"/>
      <c r="GM76" s="359"/>
      <c r="GN76" s="359"/>
      <c r="GO76" s="359"/>
      <c r="GP76" s="359"/>
      <c r="GQ76" s="359"/>
      <c r="GR76" s="359"/>
      <c r="GS76" s="359"/>
      <c r="GT76" s="359"/>
      <c r="GU76" s="359"/>
      <c r="GV76" s="359"/>
      <c r="GW76" s="359"/>
      <c r="GX76" s="359"/>
      <c r="GY76" s="355"/>
      <c r="GZ76" s="360"/>
      <c r="HA76" s="360"/>
      <c r="HB76" s="360"/>
      <c r="HC76" s="22"/>
    </row>
    <row r="77" spans="1:211" ht="15" customHeight="1" x14ac:dyDescent="0.15">
      <c r="B77" s="355"/>
      <c r="C77" s="355"/>
      <c r="D77" s="355"/>
      <c r="E77" s="355"/>
      <c r="F77" s="355"/>
      <c r="G77" s="355"/>
      <c r="H77" s="355"/>
      <c r="I77" s="355"/>
      <c r="J77" s="355"/>
      <c r="K77" s="355"/>
      <c r="L77" s="355"/>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41"/>
      <c r="AK77" s="641"/>
      <c r="AL77" s="641"/>
      <c r="AM77" s="641"/>
      <c r="AN77" s="641"/>
      <c r="AO77" s="641"/>
      <c r="AP77" s="641"/>
      <c r="AQ77" s="641"/>
      <c r="AR77" s="641"/>
      <c r="AS77" s="641"/>
      <c r="AT77" s="641"/>
      <c r="AU77" s="641"/>
      <c r="AV77" s="641"/>
      <c r="AW77" s="641"/>
      <c r="AX77" s="641"/>
      <c r="AY77" s="641"/>
      <c r="AZ77" s="641"/>
      <c r="BA77" s="641"/>
      <c r="BB77" s="641"/>
      <c r="BC77" s="641"/>
      <c r="BD77" s="641"/>
      <c r="BE77" s="641"/>
      <c r="BF77" s="641"/>
      <c r="BG77" s="641"/>
      <c r="BH77" s="641"/>
      <c r="BI77" s="641"/>
      <c r="BJ77" s="641"/>
      <c r="BK77" s="641"/>
      <c r="BL77" s="641"/>
      <c r="BM77" s="641"/>
      <c r="BN77" s="641"/>
      <c r="BO77" s="641"/>
      <c r="BP77" s="641"/>
      <c r="BQ77" s="641"/>
      <c r="BR77" s="641"/>
      <c r="BS77" s="641"/>
      <c r="BT77" s="641"/>
      <c r="BU77" s="641"/>
      <c r="BV77" s="641"/>
      <c r="BW77" s="641"/>
      <c r="BX77" s="641"/>
      <c r="BY77" s="361"/>
      <c r="BZ77" s="361"/>
      <c r="CA77" s="361"/>
      <c r="CB77" s="362"/>
      <c r="CC77" s="362"/>
      <c r="CD77" s="362"/>
      <c r="CE77" s="362"/>
      <c r="CF77" s="362"/>
      <c r="CG77" s="362"/>
      <c r="CH77" s="362"/>
      <c r="CI77" s="362"/>
      <c r="CJ77" s="362"/>
      <c r="CK77" s="362"/>
      <c r="CL77" s="362"/>
      <c r="CM77" s="362"/>
      <c r="CN77" s="362"/>
      <c r="CO77" s="362"/>
      <c r="CP77" s="362"/>
      <c r="CQ77" s="362"/>
      <c r="CR77" s="362"/>
      <c r="CS77" s="362"/>
      <c r="CT77" s="362"/>
      <c r="CU77" s="362"/>
      <c r="CV77" s="362"/>
      <c r="CW77" s="362"/>
      <c r="CX77" s="362"/>
      <c r="CY77" s="362"/>
      <c r="CZ77" s="362"/>
      <c r="DA77" s="362"/>
      <c r="DB77" s="362"/>
      <c r="DC77" s="362"/>
      <c r="DD77" s="362"/>
      <c r="DE77" s="362"/>
      <c r="DF77" s="362"/>
      <c r="DG77" s="362"/>
      <c r="DH77" s="362"/>
      <c r="DI77" s="362"/>
      <c r="DJ77" s="362"/>
      <c r="DK77" s="362"/>
      <c r="DL77" s="362"/>
      <c r="DM77" s="362"/>
      <c r="DN77" s="363"/>
      <c r="DO77" s="363"/>
      <c r="DP77" s="363"/>
      <c r="DQ77" s="363"/>
      <c r="DR77" s="727"/>
      <c r="DS77" s="727"/>
      <c r="DT77" s="727"/>
      <c r="DU77" s="727"/>
      <c r="DV77" s="727"/>
      <c r="DW77" s="727"/>
      <c r="DX77" s="727"/>
      <c r="DY77" s="727"/>
      <c r="DZ77" s="727"/>
      <c r="EA77" s="727"/>
      <c r="EB77" s="727"/>
      <c r="EC77" s="727"/>
      <c r="ED77" s="727"/>
      <c r="EE77" s="727"/>
      <c r="EF77" s="727"/>
      <c r="EG77" s="727"/>
      <c r="EH77" s="727"/>
      <c r="EI77" s="727"/>
      <c r="EJ77" s="727"/>
      <c r="EK77" s="727"/>
      <c r="EL77" s="727"/>
      <c r="EM77" s="727"/>
      <c r="EN77" s="727"/>
      <c r="EO77" s="727"/>
      <c r="EP77" s="727"/>
      <c r="EQ77" s="727"/>
      <c r="ER77" s="727"/>
      <c r="ES77" s="727"/>
      <c r="ET77" s="727"/>
      <c r="EU77" s="727"/>
      <c r="EV77" s="727"/>
      <c r="EW77" s="727"/>
      <c r="EX77" s="727"/>
      <c r="EY77" s="727"/>
      <c r="EZ77" s="727"/>
      <c r="FA77" s="727"/>
      <c r="FB77" s="727"/>
      <c r="FC77" s="727"/>
      <c r="FD77" s="727"/>
      <c r="FE77" s="727"/>
      <c r="FF77" s="727"/>
      <c r="FG77" s="727"/>
      <c r="FH77" s="727"/>
      <c r="FI77" s="727"/>
      <c r="FJ77" s="727"/>
      <c r="FK77" s="727"/>
      <c r="FL77" s="727"/>
      <c r="FM77" s="727"/>
      <c r="FN77" s="727"/>
      <c r="FO77" s="727"/>
      <c r="FP77" s="727"/>
      <c r="FQ77" s="727"/>
      <c r="FR77" s="727"/>
      <c r="FS77" s="727"/>
      <c r="FT77" s="727"/>
      <c r="FU77" s="727"/>
      <c r="FV77" s="727"/>
      <c r="FW77" s="727"/>
      <c r="FX77" s="727"/>
      <c r="FY77" s="727"/>
      <c r="FZ77" s="727"/>
      <c r="GA77" s="727"/>
      <c r="GB77" s="727"/>
      <c r="GC77" s="727"/>
      <c r="GD77" s="727"/>
      <c r="GE77" s="727"/>
      <c r="GF77" s="727"/>
      <c r="GG77" s="727"/>
      <c r="GH77" s="727"/>
      <c r="GI77" s="727"/>
      <c r="GJ77" s="727"/>
      <c r="GK77" s="727"/>
      <c r="GL77" s="727"/>
      <c r="GM77" s="727"/>
      <c r="GN77" s="727"/>
      <c r="GO77" s="727"/>
      <c r="GP77" s="727"/>
      <c r="GQ77" s="727"/>
      <c r="GR77" s="727"/>
      <c r="GS77" s="727"/>
      <c r="GT77" s="727"/>
      <c r="GU77" s="727"/>
      <c r="GV77" s="727"/>
      <c r="GW77" s="727"/>
      <c r="GX77" s="727"/>
      <c r="GY77" s="727"/>
      <c r="GZ77" s="727"/>
      <c r="HA77" s="727"/>
      <c r="HB77" s="727"/>
      <c r="HC77" s="249"/>
    </row>
    <row r="78" spans="1:211" x14ac:dyDescent="0.15">
      <c r="EV78" s="573"/>
      <c r="EW78" s="573"/>
      <c r="EX78" s="573"/>
      <c r="EY78" s="573"/>
    </row>
    <row r="79" spans="1:211" x14ac:dyDescent="0.15">
      <c r="EV79" s="573" t="s">
        <v>489</v>
      </c>
      <c r="EW79" s="573"/>
      <c r="EX79" s="573"/>
      <c r="EY79" s="573"/>
    </row>
    <row r="80" spans="1:211" x14ac:dyDescent="0.15">
      <c r="EV80" s="573" t="s">
        <v>490</v>
      </c>
      <c r="EW80" s="573"/>
      <c r="EX80" s="573"/>
      <c r="EY80" s="573"/>
    </row>
  </sheetData>
  <sheetProtection algorithmName="SHA-512" hashValue="B44UNtxBgVEiiwD9jCntTZayEquZyLOL3ifHaZNPF2ukKXQJ9jXlIlWZB+nn+CTUAaVejHfRUKA6VNRGv7rWxg==" saltValue="403Lq8UqqUZNPna1yFLkrw==" spinCount="100000" sheet="1" objects="1" scenarios="1" selectLockedCells="1"/>
  <mergeCells count="526">
    <mergeCell ref="B36:AM36"/>
    <mergeCell ref="AN35:CQ35"/>
    <mergeCell ref="CF62:CL62"/>
    <mergeCell ref="BH56:BN56"/>
    <mergeCell ref="CN54:CT54"/>
    <mergeCell ref="B35:AM35"/>
    <mergeCell ref="BP58:BV58"/>
    <mergeCell ref="BP61:BV61"/>
    <mergeCell ref="BX62:CD62"/>
    <mergeCell ref="B41:AM41"/>
    <mergeCell ref="B37:AM37"/>
    <mergeCell ref="B40:AM40"/>
    <mergeCell ref="B56:AE56"/>
    <mergeCell ref="AZ56:BF56"/>
    <mergeCell ref="BH60:BN60"/>
    <mergeCell ref="BP59:BV59"/>
    <mergeCell ref="HC31:HD32"/>
    <mergeCell ref="B32:AE32"/>
    <mergeCell ref="AH32:AK32"/>
    <mergeCell ref="AN32:AQ32"/>
    <mergeCell ref="AS32:AV32"/>
    <mergeCell ref="AY32:BB32"/>
    <mergeCell ref="BD32:BG32"/>
    <mergeCell ref="BI32:BL32"/>
    <mergeCell ref="B46:AM46"/>
    <mergeCell ref="AN36:CQ36"/>
    <mergeCell ref="FI44:FM44"/>
    <mergeCell ref="FN45:FP45"/>
    <mergeCell ref="FV46:HB46"/>
    <mergeCell ref="CR41:EU41"/>
    <mergeCell ref="FA40:FE40"/>
    <mergeCell ref="EV40:EZ40"/>
    <mergeCell ref="EV38:EZ38"/>
    <mergeCell ref="FA38:FE38"/>
    <mergeCell ref="EV37:EZ37"/>
    <mergeCell ref="CR39:EU39"/>
    <mergeCell ref="EV39:EZ39"/>
    <mergeCell ref="B34:AM34"/>
    <mergeCell ref="FQ38:FU38"/>
    <mergeCell ref="FI38:FM38"/>
    <mergeCell ref="C74:AA74"/>
    <mergeCell ref="CN72:CQ72"/>
    <mergeCell ref="CI72:CL72"/>
    <mergeCell ref="BY73:CG73"/>
    <mergeCell ref="CD72:CG72"/>
    <mergeCell ref="BY72:CB72"/>
    <mergeCell ref="AN72:AQ72"/>
    <mergeCell ref="BJ73:BR73"/>
    <mergeCell ref="BJ63:BM63"/>
    <mergeCell ref="BE64:BH64"/>
    <mergeCell ref="BJ64:BM64"/>
    <mergeCell ref="BT72:BW72"/>
    <mergeCell ref="BJ72:BM72"/>
    <mergeCell ref="B72:AE72"/>
    <mergeCell ref="CP70:DK70"/>
    <mergeCell ref="AZ67:BF67"/>
    <mergeCell ref="AZ69:BC69"/>
    <mergeCell ref="BE70:BH70"/>
    <mergeCell ref="AZ68:BF68"/>
    <mergeCell ref="BH68:BN68"/>
    <mergeCell ref="BX68:CD68"/>
    <mergeCell ref="BP68:BV68"/>
    <mergeCell ref="CV68:DB68"/>
    <mergeCell ref="CF68:CL68"/>
    <mergeCell ref="AZ55:BF55"/>
    <mergeCell ref="BP55:BV55"/>
    <mergeCell ref="BH66:BN66"/>
    <mergeCell ref="BH58:BN58"/>
    <mergeCell ref="BP60:BV60"/>
    <mergeCell ref="CN62:CT62"/>
    <mergeCell ref="BY64:CQ64"/>
    <mergeCell ref="CV62:DB62"/>
    <mergeCell ref="BX60:CD60"/>
    <mergeCell ref="CF60:CL60"/>
    <mergeCell ref="CN56:CT56"/>
    <mergeCell ref="CV56:DB56"/>
    <mergeCell ref="AZ65:BF65"/>
    <mergeCell ref="BP65:BV65"/>
    <mergeCell ref="CV66:DB66"/>
    <mergeCell ref="CF66:CL66"/>
    <mergeCell ref="CN66:CT66"/>
    <mergeCell ref="AZ57:BF57"/>
    <mergeCell ref="BT64:BW64"/>
    <mergeCell ref="BX56:CD56"/>
    <mergeCell ref="BP56:BV56"/>
    <mergeCell ref="BP57:BV57"/>
    <mergeCell ref="AZ58:BF58"/>
    <mergeCell ref="ER57:EX57"/>
    <mergeCell ref="CF56:CL56"/>
    <mergeCell ref="ER58:EX58"/>
    <mergeCell ref="DD61:DJ61"/>
    <mergeCell ref="CN58:CT58"/>
    <mergeCell ref="DT56:DZ56"/>
    <mergeCell ref="DL58:DR58"/>
    <mergeCell ref="DT62:DZ62"/>
    <mergeCell ref="EJ60:EP60"/>
    <mergeCell ref="ER60:EX60"/>
    <mergeCell ref="DL60:DR60"/>
    <mergeCell ref="DD62:DJ62"/>
    <mergeCell ref="DT58:DZ58"/>
    <mergeCell ref="EB58:EH58"/>
    <mergeCell ref="CV58:DB58"/>
    <mergeCell ref="DD57:DJ57"/>
    <mergeCell ref="DD59:DJ59"/>
    <mergeCell ref="DL56:DR56"/>
    <mergeCell ref="CN60:CT60"/>
    <mergeCell ref="DL62:DR62"/>
    <mergeCell ref="DT60:DZ60"/>
    <mergeCell ref="CR64:EF64"/>
    <mergeCell ref="EK64:FE64"/>
    <mergeCell ref="EB60:EH60"/>
    <mergeCell ref="DT66:DZ66"/>
    <mergeCell ref="CV60:DB60"/>
    <mergeCell ref="DN69:DQ69"/>
    <mergeCell ref="EM69:EP69"/>
    <mergeCell ref="EH70:EK70"/>
    <mergeCell ref="EM70:EP70"/>
    <mergeCell ref="DL68:DR68"/>
    <mergeCell ref="EJ68:EP68"/>
    <mergeCell ref="EZ66:FF66"/>
    <mergeCell ref="EJ66:EP66"/>
    <mergeCell ref="EB66:EH66"/>
    <mergeCell ref="DD66:DJ66"/>
    <mergeCell ref="FQ70:FT70"/>
    <mergeCell ref="FG70:FJ70"/>
    <mergeCell ref="DD68:DJ68"/>
    <mergeCell ref="DD67:DJ67"/>
    <mergeCell ref="GF66:GL66"/>
    <mergeCell ref="FX68:GD68"/>
    <mergeCell ref="ER67:EX67"/>
    <mergeCell ref="FH68:FN68"/>
    <mergeCell ref="ER68:EX68"/>
    <mergeCell ref="DL66:DR66"/>
    <mergeCell ref="FH66:FN66"/>
    <mergeCell ref="FP66:FV66"/>
    <mergeCell ref="ER65:EX65"/>
    <mergeCell ref="ER66:EX66"/>
    <mergeCell ref="GF65:GL65"/>
    <mergeCell ref="GF67:GL67"/>
    <mergeCell ref="GF56:GL56"/>
    <mergeCell ref="GN60:GT60"/>
    <mergeCell ref="EZ60:FF60"/>
    <mergeCell ref="DR77:HB77"/>
    <mergeCell ref="CT72:DH72"/>
    <mergeCell ref="CM75:EI75"/>
    <mergeCell ref="EL75:EZ75"/>
    <mergeCell ref="FA75:GW75"/>
    <mergeCell ref="FP68:FV68"/>
    <mergeCell ref="EZ68:FF68"/>
    <mergeCell ref="FL70:FO70"/>
    <mergeCell ref="DX70:EA70"/>
    <mergeCell ref="EC70:EF70"/>
    <mergeCell ref="GN68:GT68"/>
    <mergeCell ref="GV68:HB68"/>
    <mergeCell ref="GF68:GL68"/>
    <mergeCell ref="DT68:DZ68"/>
    <mergeCell ref="EB68:EH68"/>
    <mergeCell ref="FV70:FY70"/>
    <mergeCell ref="FL69:FO69"/>
    <mergeCell ref="GV66:HB66"/>
    <mergeCell ref="GF58:GL58"/>
    <mergeCell ref="FF64:GY64"/>
    <mergeCell ref="GF59:GL59"/>
    <mergeCell ref="EZ58:FF58"/>
    <mergeCell ref="FH60:FN60"/>
    <mergeCell ref="FX60:GD60"/>
    <mergeCell ref="FP60:FV60"/>
    <mergeCell ref="EB54:EH54"/>
    <mergeCell ref="EJ58:EP58"/>
    <mergeCell ref="ER59:EX59"/>
    <mergeCell ref="ER56:EX56"/>
    <mergeCell ref="EB56:EH56"/>
    <mergeCell ref="EJ56:EP56"/>
    <mergeCell ref="FH56:FN56"/>
    <mergeCell ref="FH58:FN58"/>
    <mergeCell ref="ER55:EX55"/>
    <mergeCell ref="FP56:FV56"/>
    <mergeCell ref="FX56:GD56"/>
    <mergeCell ref="EZ56:FF56"/>
    <mergeCell ref="FP58:FV58"/>
    <mergeCell ref="FX58:GD58"/>
    <mergeCell ref="GN66:GT66"/>
    <mergeCell ref="FX66:GD66"/>
    <mergeCell ref="GV52:HB52"/>
    <mergeCell ref="GV54:HB54"/>
    <mergeCell ref="GF53:GL53"/>
    <mergeCell ref="GF52:GL52"/>
    <mergeCell ref="GN56:GT56"/>
    <mergeCell ref="GN58:GT58"/>
    <mergeCell ref="GV58:HB58"/>
    <mergeCell ref="GF60:GL60"/>
    <mergeCell ref="GV56:HB56"/>
    <mergeCell ref="GN54:GT54"/>
    <mergeCell ref="GF54:GL54"/>
    <mergeCell ref="GV60:HB60"/>
    <mergeCell ref="GF57:GL57"/>
    <mergeCell ref="GF55:GL55"/>
    <mergeCell ref="EJ54:EP54"/>
    <mergeCell ref="GN52:GT52"/>
    <mergeCell ref="ER53:EX53"/>
    <mergeCell ref="DD53:DJ53"/>
    <mergeCell ref="DD54:DJ54"/>
    <mergeCell ref="FP54:FV54"/>
    <mergeCell ref="FX54:GD54"/>
    <mergeCell ref="DT54:DZ54"/>
    <mergeCell ref="DL54:DR54"/>
    <mergeCell ref="ER54:EX54"/>
    <mergeCell ref="FP52:FV52"/>
    <mergeCell ref="FH54:FN54"/>
    <mergeCell ref="FX52:GD52"/>
    <mergeCell ref="FH52:FN52"/>
    <mergeCell ref="DT52:DZ52"/>
    <mergeCell ref="EK29:EN30"/>
    <mergeCell ref="CR38:EU38"/>
    <mergeCell ref="CR32:CU32"/>
    <mergeCell ref="BH30:CE30"/>
    <mergeCell ref="BH29:CE29"/>
    <mergeCell ref="CP29:CT29"/>
    <mergeCell ref="CF29:CO30"/>
    <mergeCell ref="AY28:BB28"/>
    <mergeCell ref="DQ28:DT28"/>
    <mergeCell ref="AY29:BB30"/>
    <mergeCell ref="BD29:BG30"/>
    <mergeCell ref="AN34:CQ34"/>
    <mergeCell ref="CR34:EU34"/>
    <mergeCell ref="AN29:AQ30"/>
    <mergeCell ref="DQ29:DT30"/>
    <mergeCell ref="DC29:DF30"/>
    <mergeCell ref="EF29:EI30"/>
    <mergeCell ref="DK29:DP30"/>
    <mergeCell ref="CX29:DA30"/>
    <mergeCell ref="CU29:CW30"/>
    <mergeCell ref="CH32:CK32"/>
    <mergeCell ref="CM32:CP32"/>
    <mergeCell ref="CR37:EU37"/>
    <mergeCell ref="ET29:EY30"/>
    <mergeCell ref="B24:AE24"/>
    <mergeCell ref="B25:AE25"/>
    <mergeCell ref="AS29:AV30"/>
    <mergeCell ref="GE10:GH10"/>
    <mergeCell ref="B33:HB33"/>
    <mergeCell ref="FV34:HB34"/>
    <mergeCell ref="BN32:BQ32"/>
    <mergeCell ref="DG32:DJ32"/>
    <mergeCell ref="AY31:BB31"/>
    <mergeCell ref="BI31:BL31"/>
    <mergeCell ref="FJ27:GG27"/>
    <mergeCell ref="AW26:BE26"/>
    <mergeCell ref="AL27:AQ27"/>
    <mergeCell ref="AR27:AV27"/>
    <mergeCell ref="FB18:FL18"/>
    <mergeCell ref="GA18:GH18"/>
    <mergeCell ref="AW27:BE27"/>
    <mergeCell ref="BF26:BT27"/>
    <mergeCell ref="B11:HB11"/>
    <mergeCell ref="GJ10:GM10"/>
    <mergeCell ref="GO10:GR10"/>
    <mergeCell ref="GT10:GW10"/>
    <mergeCell ref="GY10:HB10"/>
    <mergeCell ref="BQ9:FY10"/>
    <mergeCell ref="GE9:HB9"/>
    <mergeCell ref="B9:BP9"/>
    <mergeCell ref="AH29:AK30"/>
    <mergeCell ref="FN36:FP36"/>
    <mergeCell ref="FQ37:FU37"/>
    <mergeCell ref="B29:AE30"/>
    <mergeCell ref="AD14:BZ14"/>
    <mergeCell ref="FV36:HB36"/>
    <mergeCell ref="EV34:FU34"/>
    <mergeCell ref="FQ35:FU35"/>
    <mergeCell ref="FV35:HB35"/>
    <mergeCell ref="EV36:EZ36"/>
    <mergeCell ref="FN35:FP35"/>
    <mergeCell ref="AN37:CQ37"/>
    <mergeCell ref="FJ29:FM30"/>
    <mergeCell ref="DG29:DJ30"/>
    <mergeCell ref="CW32:CZ32"/>
    <mergeCell ref="DB32:DE32"/>
    <mergeCell ref="CP30:CT30"/>
    <mergeCell ref="CH31:CK31"/>
    <mergeCell ref="BS32:BV32"/>
    <mergeCell ref="BX32:CA32"/>
    <mergeCell ref="DG31:DJ31"/>
    <mergeCell ref="CC32:CF32"/>
    <mergeCell ref="FV43:HB43"/>
    <mergeCell ref="FV45:HB45"/>
    <mergeCell ref="FV44:HB44"/>
    <mergeCell ref="FF38:FH38"/>
    <mergeCell ref="FA35:FE35"/>
    <mergeCell ref="FF35:FH35"/>
    <mergeCell ref="FI35:FM35"/>
    <mergeCell ref="CR35:EU35"/>
    <mergeCell ref="FV37:HB37"/>
    <mergeCell ref="FQ36:FU36"/>
    <mergeCell ref="FA36:FE36"/>
    <mergeCell ref="FF36:FH36"/>
    <mergeCell ref="FI36:FM36"/>
    <mergeCell ref="FA37:FE37"/>
    <mergeCell ref="CR36:EU36"/>
    <mergeCell ref="FN38:FP38"/>
    <mergeCell ref="FV38:HB38"/>
    <mergeCell ref="FN37:FP37"/>
    <mergeCell ref="FF37:FH37"/>
    <mergeCell ref="FI37:FM37"/>
    <mergeCell ref="B52:AE52"/>
    <mergeCell ref="CN52:CT52"/>
    <mergeCell ref="CV52:DB52"/>
    <mergeCell ref="ER52:EX52"/>
    <mergeCell ref="EZ52:FF52"/>
    <mergeCell ref="DD52:DJ52"/>
    <mergeCell ref="AZ52:BF52"/>
    <mergeCell ref="CF52:CL52"/>
    <mergeCell ref="AH52:AK52"/>
    <mergeCell ref="AN52:AQ52"/>
    <mergeCell ref="BP52:BV52"/>
    <mergeCell ref="BX52:CD52"/>
    <mergeCell ref="FA39:FE39"/>
    <mergeCell ref="CR40:EU40"/>
    <mergeCell ref="AN40:CQ40"/>
    <mergeCell ref="B38:AM38"/>
    <mergeCell ref="AN38:CQ38"/>
    <mergeCell ref="B39:AM39"/>
    <mergeCell ref="AN39:CQ39"/>
    <mergeCell ref="EV41:EZ41"/>
    <mergeCell ref="B44:AM44"/>
    <mergeCell ref="AN43:CQ43"/>
    <mergeCell ref="B42:AM42"/>
    <mergeCell ref="AN42:CQ42"/>
    <mergeCell ref="B43:AM43"/>
    <mergeCell ref="EV42:EZ42"/>
    <mergeCell ref="CR44:EU44"/>
    <mergeCell ref="CR42:EU42"/>
    <mergeCell ref="FA42:FE42"/>
    <mergeCell ref="FV39:HB39"/>
    <mergeCell ref="FI41:FM41"/>
    <mergeCell ref="AZ51:BF51"/>
    <mergeCell ref="AN41:CQ41"/>
    <mergeCell ref="FF42:FH42"/>
    <mergeCell ref="FF40:FH40"/>
    <mergeCell ref="FV40:HB40"/>
    <mergeCell ref="FQ43:FU43"/>
    <mergeCell ref="FQ42:FU42"/>
    <mergeCell ref="FV42:HB42"/>
    <mergeCell ref="FQ40:FU40"/>
    <mergeCell ref="FQ41:FU41"/>
    <mergeCell ref="FA41:FE41"/>
    <mergeCell ref="FF41:FH41"/>
    <mergeCell ref="FQ39:FU39"/>
    <mergeCell ref="AN46:CQ46"/>
    <mergeCell ref="FI40:FM40"/>
    <mergeCell ref="FN41:FP41"/>
    <mergeCell ref="FN40:FP40"/>
    <mergeCell ref="FN43:FP43"/>
    <mergeCell ref="FN42:FP42"/>
    <mergeCell ref="FI42:FM42"/>
    <mergeCell ref="EV43:EZ43"/>
    <mergeCell ref="FV41:HB41"/>
    <mergeCell ref="FQ44:FU44"/>
    <mergeCell ref="EV46:EZ46"/>
    <mergeCell ref="EV44:EZ44"/>
    <mergeCell ref="B49:HB49"/>
    <mergeCell ref="AN56:AQ56"/>
    <mergeCell ref="AS56:AV56"/>
    <mergeCell ref="CR43:EU43"/>
    <mergeCell ref="FI43:FM43"/>
    <mergeCell ref="FA43:FE43"/>
    <mergeCell ref="FA44:FE44"/>
    <mergeCell ref="FN44:FP44"/>
    <mergeCell ref="FF44:FH44"/>
    <mergeCell ref="BP54:BV54"/>
    <mergeCell ref="BX54:CD54"/>
    <mergeCell ref="DD56:DJ56"/>
    <mergeCell ref="DD55:DJ55"/>
    <mergeCell ref="AN44:CQ44"/>
    <mergeCell ref="CR46:EU46"/>
    <mergeCell ref="CF54:CL54"/>
    <mergeCell ref="AH56:AK56"/>
    <mergeCell ref="AZ54:BF54"/>
    <mergeCell ref="FA46:FE46"/>
    <mergeCell ref="ER51:EX51"/>
    <mergeCell ref="EV45:EZ45"/>
    <mergeCell ref="B66:AE66"/>
    <mergeCell ref="AH66:AK66"/>
    <mergeCell ref="AN66:AQ66"/>
    <mergeCell ref="AS66:AV66"/>
    <mergeCell ref="AZ59:BF59"/>
    <mergeCell ref="AS64:AV64"/>
    <mergeCell ref="AH62:AK62"/>
    <mergeCell ref="B60:AE60"/>
    <mergeCell ref="AZ66:BF66"/>
    <mergeCell ref="AN64:AQ64"/>
    <mergeCell ref="AZ64:BC64"/>
    <mergeCell ref="AZ61:BF61"/>
    <mergeCell ref="AZ62:BF62"/>
    <mergeCell ref="AZ63:BC63"/>
    <mergeCell ref="B62:AE62"/>
    <mergeCell ref="AS60:AV60"/>
    <mergeCell ref="AS62:AV62"/>
    <mergeCell ref="AN62:AQ62"/>
    <mergeCell ref="B63:AE65"/>
    <mergeCell ref="ER70:EU70"/>
    <mergeCell ref="EW70:EZ70"/>
    <mergeCell ref="FB70:FE70"/>
    <mergeCell ref="BW70:BZ70"/>
    <mergeCell ref="CG70:CJ70"/>
    <mergeCell ref="B70:AE70"/>
    <mergeCell ref="AH70:AK70"/>
    <mergeCell ref="AN70:AQ70"/>
    <mergeCell ref="AS70:AV70"/>
    <mergeCell ref="DN70:DQ70"/>
    <mergeCell ref="DS70:DV70"/>
    <mergeCell ref="CB70:CE70"/>
    <mergeCell ref="BJ70:BM70"/>
    <mergeCell ref="BN70:BQ70"/>
    <mergeCell ref="BR70:BU70"/>
    <mergeCell ref="AH72:AK72"/>
    <mergeCell ref="AS72:AV72"/>
    <mergeCell ref="AZ72:BC72"/>
    <mergeCell ref="BR69:BU69"/>
    <mergeCell ref="CI71:CL71"/>
    <mergeCell ref="AZ71:BC71"/>
    <mergeCell ref="AH60:AK60"/>
    <mergeCell ref="BP62:BV62"/>
    <mergeCell ref="BP66:BV66"/>
    <mergeCell ref="BX66:CD66"/>
    <mergeCell ref="BO72:BR72"/>
    <mergeCell ref="BE72:BH72"/>
    <mergeCell ref="BH62:BN62"/>
    <mergeCell ref="BJ71:BM71"/>
    <mergeCell ref="AZ70:BC70"/>
    <mergeCell ref="BJ69:BM69"/>
    <mergeCell ref="FQ45:FU45"/>
    <mergeCell ref="FF46:FH46"/>
    <mergeCell ref="DD58:DJ58"/>
    <mergeCell ref="BP51:BV51"/>
    <mergeCell ref="EB52:EH52"/>
    <mergeCell ref="EJ52:EP52"/>
    <mergeCell ref="BX58:CD58"/>
    <mergeCell ref="FQ46:FU46"/>
    <mergeCell ref="CR45:EU45"/>
    <mergeCell ref="BP53:BV53"/>
    <mergeCell ref="FA45:FE45"/>
    <mergeCell ref="FI46:FM46"/>
    <mergeCell ref="FN46:FP46"/>
    <mergeCell ref="FI45:FM45"/>
    <mergeCell ref="AN45:CQ45"/>
    <mergeCell ref="DL52:DR52"/>
    <mergeCell ref="CF58:CL58"/>
    <mergeCell ref="AS52:AV52"/>
    <mergeCell ref="AZ50:HB50"/>
    <mergeCell ref="GF51:GL51"/>
    <mergeCell ref="CV54:DB54"/>
    <mergeCell ref="DD51:DJ51"/>
    <mergeCell ref="EZ54:FF54"/>
    <mergeCell ref="GN28:GQ28"/>
    <mergeCell ref="GH29:GM30"/>
    <mergeCell ref="FY29:GB30"/>
    <mergeCell ref="BH54:BN54"/>
    <mergeCell ref="AZ60:BF60"/>
    <mergeCell ref="AZ53:BF53"/>
    <mergeCell ref="B48:HB48"/>
    <mergeCell ref="B12:HB12"/>
    <mergeCell ref="AH25:AP25"/>
    <mergeCell ref="CA14:CV14"/>
    <mergeCell ref="CW14:DX14"/>
    <mergeCell ref="DY14:EZ14"/>
    <mergeCell ref="CV15:EA15"/>
    <mergeCell ref="CW25:DQ25"/>
    <mergeCell ref="FM18:FT18"/>
    <mergeCell ref="CW19:DQ19"/>
    <mergeCell ref="DS19:HB19"/>
    <mergeCell ref="DS24:HB24"/>
    <mergeCell ref="BH52:BN52"/>
    <mergeCell ref="DV29:DY30"/>
    <mergeCell ref="FN39:FP39"/>
    <mergeCell ref="FF39:FH39"/>
    <mergeCell ref="FI39:FM39"/>
    <mergeCell ref="EP28:ES28"/>
    <mergeCell ref="GI18:GN18"/>
    <mergeCell ref="DS20:HB20"/>
    <mergeCell ref="CW20:DQ20"/>
    <mergeCell ref="EA29:ED30"/>
    <mergeCell ref="EP29:ES30"/>
    <mergeCell ref="E14:AC14"/>
    <mergeCell ref="E15:AC15"/>
    <mergeCell ref="CW22:DQ22"/>
    <mergeCell ref="CW24:DQ24"/>
    <mergeCell ref="DS25:HB25"/>
    <mergeCell ref="CW23:DQ23"/>
    <mergeCell ref="DS21:HB21"/>
    <mergeCell ref="DS22:HB22"/>
    <mergeCell ref="DS23:HB23"/>
    <mergeCell ref="EF15:GN15"/>
    <mergeCell ref="CV16:EA16"/>
    <mergeCell ref="CW21:DQ21"/>
    <mergeCell ref="FU18:FZ18"/>
    <mergeCell ref="GO18:GV18"/>
    <mergeCell ref="GW18:HB18"/>
    <mergeCell ref="FJ28:FM28"/>
    <mergeCell ref="FY28:GB28"/>
    <mergeCell ref="GD29:GG30"/>
    <mergeCell ref="FO29:FR30"/>
    <mergeCell ref="A29:A30"/>
    <mergeCell ref="FA31:FI31"/>
    <mergeCell ref="M76:AI77"/>
    <mergeCell ref="AJ76:BX77"/>
    <mergeCell ref="M75:AA75"/>
    <mergeCell ref="AB75:BX75"/>
    <mergeCell ref="CB75:CL75"/>
    <mergeCell ref="B45:AM45"/>
    <mergeCell ref="AH64:AK64"/>
    <mergeCell ref="DD60:DJ60"/>
    <mergeCell ref="B47:HB47"/>
    <mergeCell ref="EV35:EZ35"/>
    <mergeCell ref="FF43:FH43"/>
    <mergeCell ref="FF45:FH45"/>
    <mergeCell ref="AN60:AQ60"/>
    <mergeCell ref="FS29:FX30"/>
    <mergeCell ref="GW29:HB30"/>
    <mergeCell ref="GS29:GV30"/>
    <mergeCell ref="GN29:GQ30"/>
    <mergeCell ref="FA29:FI30"/>
    <mergeCell ref="BP67:BV67"/>
    <mergeCell ref="BO64:BR64"/>
    <mergeCell ref="DD65:DJ65"/>
    <mergeCell ref="CN68:CT68"/>
  </mergeCells>
  <phoneticPr fontId="3"/>
  <dataValidations disablePrompts="1" count="2">
    <dataValidation imeMode="fullKatakana" allowBlank="1" showInputMessage="1" showErrorMessage="1" sqref="BX64:BY64 CN66:CT66 DL66:DR66 DT66:DZ66 CV66:DB66 BX66:CD66 AZ52:BF52 EB66:EH66 CN52:CT52 FP66:FV66 GN66:GT66 GV66:HB66 FX66:GD66 EZ66:FF66 FH66:FN66 GF66:GL66 BP68:BV68 CF66:CL66 EJ66:EP66 DL52:DR52 ER66:EX66 DT52:DZ52 CV52:DB52 BX52:CD52 DD66:DJ66 BH66:BN66 EB52:EH52 FP52:FV52 GN52:GT52 GV52:HB52 FX52:GD52 EZ52:FF52 FH52:FN52 GF52:GL52 CF52:CL52 AZ54:BF54 EJ52:EP52 ER52:EX52 DD52:DJ52 BP66:BV66 BH52:BN52 BP52:BV52 AZ58:BF58 CN58:CT58 DL58:DR58 DT58:DZ58 CV58:DB58 BX58:CD58 EB58:EH58 FX60:GD60 EZ60:FF60 FH60:FN60 GF60:GL60 CF60:CL60 FP58:FV58 GN58:GT58 GV58:HB58 AZ56:BF56 CN56:CT56 DL56:DR56 DT56:DZ56 CV56:DB56 BX56:CD56 EB56:EH56 FP56:FV56 GN56:GT56 GV56:HB56 FX58:GD58 EZ58:FF58 FH58:FN58 GF58:GL58 CF58:CL58 EJ60:EP60 ER60:EX60 DD60:DJ60 BH60:BN60 BP60:BV60 EJ58:EP58 ER58:EX58 DD58:DJ58 BH58:BN58 BP58:BV58 FX56:GD56 EZ56:FF56 FH56:FN56 GF56:GL56 CF56:CL56 EJ56:EP56 ER56:EX56 DD56:DJ56 BH56:BN56 BP56:BV56 CN54:CT54 DL54:DR54 DT54:DZ54 CV54:DB54 BX54:CD54 EB54:EH54 FP54:FV54 GN54:GT54 GV54:HB54 FX54:GD54 EZ54:FF54 FH54:FN54 GF54:GL54 CF54:CL54 EJ54:EP54 ER54:EX54 DD54:DJ54 BH54:BN54 BP54:BV54 AZ60:BF60 CN60:CT60 DL60:DR60 DT60:DZ60 CV60:DB60 BX60:CD60 EB60:EH60 FP60:FV60 GN60:GT60 GV60:HB60 CF62:CL62 DD62:DJ62 BH62:BN62 BP62:BV62 AZ62:BF62 CN62:CT62 DL62:DR62 DT62:DZ62 CV62:DB62 BX62:CD62 AZ68:BF68 CN68:CT68 DL68:DR68 DT68:DZ68 CV68:DB68 BX68:CD68 EB68:EH68 FP68:FV68 GN68:GT68 GV68:HB68 FX68:GD68 EZ68:FF68 FH68:FN68 GF68:GL68 CF68:CL68 EJ68:EP68 ER68:EX68 DD68:DJ68 BH68:BN68 AZ66:BF66" xr:uid="{00000000-0002-0000-0100-000000000000}"/>
    <dataValidation type="list" allowBlank="1" showInputMessage="1" showErrorMessage="1" sqref="EV35:EZ46" xr:uid="{00000000-0002-0000-0100-000001000000}">
      <formula1>$EV$78:$EV$80</formula1>
    </dataValidation>
  </dataValidations>
  <printOptions horizontalCentered="1"/>
  <pageMargins left="0.4" right="0.23622047244094491" top="0.31496062992125984" bottom="0.23" header="0.23622047244094491" footer="0.2"/>
  <pageSetup paperSize="9" scale="78"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U123"/>
  <sheetViews>
    <sheetView showRowColHeaders="0" zoomScale="81" workbookViewId="0">
      <selection activeCell="U6" sqref="U6:DI6"/>
    </sheetView>
  </sheetViews>
  <sheetFormatPr defaultColWidth="0.75" defaultRowHeight="13.5" x14ac:dyDescent="0.15"/>
  <cols>
    <col min="1" max="12" width="0.75" style="6"/>
    <col min="13" max="13" width="19" style="6" customWidth="1"/>
    <col min="14" max="170" width="0.75" style="6"/>
    <col min="171" max="171" width="0.75" style="6" customWidth="1"/>
    <col min="172" max="172" width="2.25" style="6" customWidth="1"/>
    <col min="173" max="174" width="9.875" style="6" customWidth="1"/>
    <col min="175" max="175" width="14.75" style="6" customWidth="1"/>
    <col min="176" max="16384" width="0.75" style="6"/>
  </cols>
  <sheetData>
    <row r="1" spans="1:229" s="250" customFormat="1" ht="9" customHeight="1" x14ac:dyDescent="0.2">
      <c r="B1" s="251"/>
    </row>
    <row r="2" spans="1:229" s="250" customFormat="1" ht="3" customHeight="1" x14ac:dyDescent="0.2">
      <c r="A2" s="862"/>
      <c r="B2" s="863"/>
      <c r="C2" s="863"/>
      <c r="D2" s="863"/>
      <c r="E2" s="863"/>
      <c r="F2" s="863"/>
      <c r="G2" s="863"/>
      <c r="H2" s="863"/>
      <c r="I2" s="863"/>
      <c r="J2" s="863"/>
      <c r="K2" s="863"/>
      <c r="L2" s="863"/>
      <c r="M2" s="863"/>
      <c r="N2" s="863"/>
      <c r="O2" s="863"/>
      <c r="P2" s="863"/>
      <c r="Q2" s="863"/>
      <c r="R2" s="863"/>
      <c r="S2" s="863"/>
      <c r="T2" s="863"/>
      <c r="U2" s="252"/>
      <c r="V2" s="367"/>
      <c r="W2" s="367"/>
      <c r="X2" s="367"/>
      <c r="Y2" s="367"/>
      <c r="Z2" s="252"/>
      <c r="AA2" s="252"/>
      <c r="AB2" s="367"/>
      <c r="AC2" s="367"/>
      <c r="AD2" s="367"/>
      <c r="AE2" s="367"/>
      <c r="AF2" s="252"/>
      <c r="AG2" s="252"/>
      <c r="AH2" s="864"/>
      <c r="AI2" s="864"/>
      <c r="AJ2" s="864"/>
      <c r="AK2" s="864"/>
      <c r="AL2" s="864"/>
      <c r="AM2" s="864"/>
      <c r="AN2" s="864"/>
      <c r="AO2" s="864"/>
      <c r="AP2" s="864"/>
      <c r="AQ2" s="864"/>
      <c r="AR2" s="864"/>
      <c r="AS2" s="864"/>
      <c r="AT2" s="864"/>
      <c r="AU2" s="864"/>
      <c r="AV2" s="864"/>
      <c r="AW2" s="864"/>
      <c r="AX2" s="864"/>
      <c r="AY2" s="864"/>
      <c r="AZ2" s="864"/>
      <c r="BA2" s="864"/>
      <c r="BB2" s="864"/>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9"/>
    </row>
    <row r="3" spans="1:229" s="253" customFormat="1" ht="20.25" customHeight="1" x14ac:dyDescent="0.15">
      <c r="A3" s="862" t="s">
        <v>338</v>
      </c>
      <c r="B3" s="863"/>
      <c r="C3" s="863"/>
      <c r="D3" s="863"/>
      <c r="E3" s="863"/>
      <c r="F3" s="863"/>
      <c r="G3" s="863"/>
      <c r="H3" s="863"/>
      <c r="I3" s="863"/>
      <c r="J3" s="863"/>
      <c r="K3" s="863"/>
      <c r="L3" s="863"/>
      <c r="M3" s="863"/>
      <c r="N3" s="863"/>
      <c r="O3" s="863"/>
      <c r="P3" s="863"/>
      <c r="Q3" s="863"/>
      <c r="R3" s="863"/>
      <c r="S3" s="863"/>
      <c r="T3" s="863"/>
      <c r="U3" s="252"/>
      <c r="V3" s="865"/>
      <c r="W3" s="866"/>
      <c r="X3" s="866"/>
      <c r="Y3" s="867"/>
      <c r="Z3" s="252"/>
      <c r="AA3" s="865"/>
      <c r="AB3" s="866"/>
      <c r="AC3" s="866"/>
      <c r="AD3" s="867"/>
      <c r="AE3" s="370"/>
      <c r="AF3" s="868" t="s">
        <v>339</v>
      </c>
      <c r="AG3" s="868"/>
      <c r="AH3" s="868"/>
      <c r="AI3" s="868"/>
      <c r="AJ3" s="868"/>
      <c r="AK3" s="868"/>
      <c r="AL3" s="868"/>
      <c r="AM3" s="868"/>
      <c r="AN3" s="868"/>
      <c r="AO3" s="868"/>
      <c r="AP3" s="868"/>
      <c r="AQ3" s="868"/>
      <c r="AR3" s="868"/>
      <c r="AS3" s="868"/>
      <c r="AT3" s="868"/>
      <c r="AU3" s="868"/>
      <c r="AV3" s="868"/>
      <c r="AW3" s="868"/>
      <c r="AX3" s="868"/>
      <c r="AY3" s="868"/>
      <c r="AZ3" s="868"/>
      <c r="BA3" s="868"/>
      <c r="BB3" s="8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71"/>
      <c r="EW3" s="869" t="s">
        <v>340</v>
      </c>
      <c r="EX3" s="869"/>
      <c r="EY3" s="869"/>
      <c r="EZ3" s="869"/>
      <c r="FA3" s="869"/>
      <c r="FB3" s="869"/>
      <c r="FC3" s="870" t="s">
        <v>341</v>
      </c>
      <c r="FD3" s="870"/>
      <c r="FE3" s="870"/>
      <c r="FF3" s="870"/>
      <c r="FG3" s="870"/>
      <c r="FH3" s="870"/>
      <c r="FI3" s="870" t="s">
        <v>342</v>
      </c>
      <c r="FJ3" s="870"/>
      <c r="FK3" s="870"/>
      <c r="FL3" s="870"/>
      <c r="FM3" s="870"/>
      <c r="FN3" s="870"/>
    </row>
    <row r="4" spans="1:229" s="253" customFormat="1" ht="3" customHeight="1" x14ac:dyDescent="0.15">
      <c r="A4" s="862"/>
      <c r="B4" s="863"/>
      <c r="C4" s="863"/>
      <c r="D4" s="863"/>
      <c r="E4" s="863"/>
      <c r="F4" s="863"/>
      <c r="G4" s="863"/>
      <c r="H4" s="863"/>
      <c r="I4" s="863"/>
      <c r="J4" s="863"/>
      <c r="K4" s="863"/>
      <c r="L4" s="863"/>
      <c r="M4" s="863"/>
      <c r="N4" s="863"/>
      <c r="O4" s="863"/>
      <c r="P4" s="863"/>
      <c r="Q4" s="863"/>
      <c r="R4" s="863"/>
      <c r="S4" s="863"/>
      <c r="T4" s="863"/>
      <c r="U4" s="252"/>
      <c r="V4" s="372"/>
      <c r="W4" s="372"/>
      <c r="X4" s="372"/>
      <c r="Y4" s="372"/>
      <c r="Z4" s="252"/>
      <c r="AA4" s="252"/>
      <c r="AB4" s="372"/>
      <c r="AC4" s="372"/>
      <c r="AD4" s="372"/>
      <c r="AE4" s="372"/>
      <c r="AF4" s="252"/>
      <c r="AG4" s="252"/>
      <c r="AH4" s="864"/>
      <c r="AI4" s="864"/>
      <c r="AJ4" s="864"/>
      <c r="AK4" s="864"/>
      <c r="AL4" s="864"/>
      <c r="AM4" s="864"/>
      <c r="AN4" s="864"/>
      <c r="AO4" s="864"/>
      <c r="AP4" s="864"/>
      <c r="AQ4" s="864"/>
      <c r="AR4" s="864"/>
      <c r="AS4" s="864"/>
      <c r="AT4" s="864"/>
      <c r="AU4" s="864"/>
      <c r="AV4" s="864"/>
      <c r="AW4" s="864"/>
      <c r="AX4" s="864"/>
      <c r="AY4" s="864"/>
      <c r="AZ4" s="864"/>
      <c r="BA4" s="864"/>
      <c r="BB4" s="864"/>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9"/>
      <c r="EW4" s="869"/>
      <c r="EX4" s="869"/>
      <c r="EY4" s="869"/>
      <c r="EZ4" s="869"/>
      <c r="FA4" s="869"/>
      <c r="FB4" s="869"/>
      <c r="FC4" s="870"/>
      <c r="FD4" s="870"/>
      <c r="FE4" s="870"/>
      <c r="FF4" s="870"/>
      <c r="FG4" s="870"/>
      <c r="FH4" s="870"/>
      <c r="FI4" s="870"/>
      <c r="FJ4" s="870"/>
      <c r="FK4" s="870"/>
      <c r="FL4" s="870"/>
      <c r="FM4" s="870"/>
      <c r="FN4" s="870"/>
    </row>
    <row r="5" spans="1:229" s="256" customFormat="1" ht="21" customHeight="1" x14ac:dyDescent="0.15">
      <c r="A5" s="254"/>
      <c r="B5" s="255"/>
      <c r="C5" s="255"/>
      <c r="D5" s="255"/>
      <c r="E5" s="255"/>
      <c r="F5" s="255"/>
      <c r="G5" s="871" t="s">
        <v>343</v>
      </c>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1"/>
      <c r="AO5" s="871"/>
      <c r="AP5" s="871"/>
      <c r="AQ5" s="871"/>
      <c r="AR5" s="871"/>
      <c r="AS5" s="871"/>
      <c r="AT5" s="871"/>
      <c r="AU5" s="871"/>
      <c r="AV5" s="871"/>
      <c r="AW5" s="871"/>
      <c r="AX5" s="871"/>
      <c r="AY5" s="871"/>
      <c r="AZ5" s="871"/>
      <c r="BA5" s="871"/>
      <c r="BB5" s="871"/>
      <c r="BC5" s="871"/>
      <c r="BD5" s="871"/>
      <c r="BE5" s="871"/>
      <c r="BF5" s="871"/>
      <c r="BG5" s="871"/>
      <c r="BH5" s="871"/>
      <c r="BI5" s="871"/>
      <c r="BJ5" s="871"/>
      <c r="BK5" s="871"/>
      <c r="BL5" s="871"/>
      <c r="BM5" s="871"/>
      <c r="BN5" s="871"/>
      <c r="BO5" s="871"/>
      <c r="BP5" s="871"/>
      <c r="BQ5" s="871"/>
      <c r="BR5" s="871"/>
      <c r="BS5" s="871"/>
      <c r="BT5" s="871"/>
      <c r="BU5" s="871"/>
      <c r="BV5" s="871"/>
      <c r="BW5" s="871"/>
      <c r="BX5" s="871"/>
      <c r="BY5" s="871"/>
      <c r="BZ5" s="871"/>
      <c r="CA5" s="871"/>
      <c r="CB5" s="871"/>
      <c r="CC5" s="871"/>
      <c r="CD5" s="871"/>
      <c r="CE5" s="871"/>
      <c r="CF5" s="871"/>
      <c r="CG5" s="871"/>
      <c r="CH5" s="871"/>
      <c r="CI5" s="871"/>
      <c r="CJ5" s="871"/>
      <c r="CK5" s="871"/>
      <c r="CL5" s="871"/>
      <c r="CM5" s="871"/>
      <c r="CN5" s="871"/>
      <c r="CO5" s="871"/>
      <c r="CP5" s="871"/>
      <c r="CQ5" s="871"/>
      <c r="CR5" s="871"/>
      <c r="CS5" s="871"/>
      <c r="CT5" s="871"/>
      <c r="CU5" s="871"/>
      <c r="CV5" s="871"/>
      <c r="CW5" s="871"/>
      <c r="CX5" s="871"/>
      <c r="CY5" s="871"/>
      <c r="CZ5" s="871"/>
      <c r="DA5" s="871"/>
      <c r="DB5" s="871"/>
      <c r="DC5" s="871"/>
      <c r="DD5" s="871"/>
      <c r="DE5" s="871"/>
      <c r="DF5" s="871"/>
      <c r="DG5" s="871"/>
      <c r="DH5" s="871"/>
      <c r="DI5" s="872"/>
      <c r="EW5" s="869"/>
      <c r="EX5" s="869"/>
      <c r="EY5" s="869"/>
      <c r="EZ5" s="869"/>
      <c r="FA5" s="869"/>
      <c r="FB5" s="869"/>
      <c r="FC5" s="870"/>
      <c r="FD5" s="870"/>
      <c r="FE5" s="870"/>
      <c r="FF5" s="870"/>
      <c r="FG5" s="870"/>
      <c r="FH5" s="870"/>
      <c r="FI5" s="870"/>
      <c r="FJ5" s="870"/>
      <c r="FK5" s="870"/>
      <c r="FL5" s="870"/>
      <c r="FM5" s="870"/>
      <c r="FN5" s="870"/>
    </row>
    <row r="6" spans="1:229" ht="21" customHeight="1" x14ac:dyDescent="0.15">
      <c r="A6" s="832">
        <v>1</v>
      </c>
      <c r="B6" s="833"/>
      <c r="C6" s="833"/>
      <c r="D6" s="833"/>
      <c r="E6" s="833"/>
      <c r="F6" s="833"/>
      <c r="G6" s="873" t="s">
        <v>344</v>
      </c>
      <c r="H6" s="873"/>
      <c r="I6" s="873"/>
      <c r="J6" s="873"/>
      <c r="K6" s="873"/>
      <c r="L6" s="873"/>
      <c r="M6" s="873"/>
      <c r="N6" s="873"/>
      <c r="O6" s="873"/>
      <c r="P6" s="873"/>
      <c r="Q6" s="873"/>
      <c r="R6" s="873"/>
      <c r="S6" s="873"/>
      <c r="T6" s="874"/>
      <c r="U6" s="840"/>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1"/>
      <c r="AY6" s="841"/>
      <c r="AZ6" s="841"/>
      <c r="BA6" s="841"/>
      <c r="BB6" s="841"/>
      <c r="BC6" s="841"/>
      <c r="BD6" s="841"/>
      <c r="BE6" s="841"/>
      <c r="BF6" s="841"/>
      <c r="BG6" s="841"/>
      <c r="BH6" s="841"/>
      <c r="BI6" s="841"/>
      <c r="BJ6" s="841"/>
      <c r="BK6" s="841"/>
      <c r="BL6" s="841"/>
      <c r="BM6" s="841"/>
      <c r="BN6" s="841"/>
      <c r="BO6" s="841"/>
      <c r="BP6" s="841"/>
      <c r="BQ6" s="841"/>
      <c r="BR6" s="841"/>
      <c r="BS6" s="841"/>
      <c r="BT6" s="841"/>
      <c r="BU6" s="841"/>
      <c r="BV6" s="841"/>
      <c r="BW6" s="841"/>
      <c r="BX6" s="841"/>
      <c r="BY6" s="841"/>
      <c r="BZ6" s="841"/>
      <c r="CA6" s="841"/>
      <c r="CB6" s="841"/>
      <c r="CC6" s="841"/>
      <c r="CD6" s="841"/>
      <c r="CE6" s="841"/>
      <c r="CF6" s="841"/>
      <c r="CG6" s="841"/>
      <c r="CH6" s="841"/>
      <c r="CI6" s="841"/>
      <c r="CJ6" s="841"/>
      <c r="CK6" s="841"/>
      <c r="CL6" s="841"/>
      <c r="CM6" s="841"/>
      <c r="CN6" s="841"/>
      <c r="CO6" s="841"/>
      <c r="CP6" s="841"/>
      <c r="CQ6" s="841"/>
      <c r="CR6" s="841"/>
      <c r="CS6" s="841"/>
      <c r="CT6" s="841"/>
      <c r="CU6" s="841"/>
      <c r="CV6" s="841"/>
      <c r="CW6" s="841"/>
      <c r="CX6" s="841"/>
      <c r="CY6" s="841"/>
      <c r="CZ6" s="841"/>
      <c r="DA6" s="841"/>
      <c r="DB6" s="841"/>
      <c r="DC6" s="841"/>
      <c r="DD6" s="841"/>
      <c r="DE6" s="841"/>
      <c r="DF6" s="841"/>
      <c r="DG6" s="841"/>
      <c r="DH6" s="841"/>
      <c r="DI6" s="842"/>
      <c r="DJ6" s="257"/>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875" t="s">
        <v>452</v>
      </c>
      <c r="EX6" s="875"/>
      <c r="EY6" s="875"/>
      <c r="EZ6" s="875"/>
      <c r="FA6" s="875"/>
      <c r="FB6" s="875"/>
      <c r="FC6" s="876"/>
      <c r="FD6" s="876"/>
      <c r="FE6" s="876"/>
      <c r="FF6" s="876"/>
      <c r="FG6" s="876"/>
      <c r="FH6" s="876"/>
      <c r="FI6" s="876"/>
      <c r="FJ6" s="876"/>
      <c r="FK6" s="876"/>
      <c r="FL6" s="876"/>
      <c r="FM6" s="876"/>
      <c r="FN6" s="876"/>
      <c r="FO6" s="258"/>
      <c r="FP6" s="259"/>
      <c r="FQ6" s="260"/>
      <c r="FR6" s="260"/>
      <c r="FT6" s="260"/>
      <c r="FU6" s="260"/>
      <c r="FV6" s="260"/>
      <c r="FW6" s="260"/>
      <c r="FX6" s="260"/>
      <c r="FY6" s="260"/>
      <c r="FZ6" s="260"/>
      <c r="GA6" s="260"/>
      <c r="GB6" s="260"/>
      <c r="GC6" s="260"/>
    </row>
    <row r="7" spans="1:229" ht="21" customHeight="1" x14ac:dyDescent="0.15">
      <c r="A7" s="835"/>
      <c r="B7" s="836"/>
      <c r="C7" s="836"/>
      <c r="D7" s="836"/>
      <c r="E7" s="836"/>
      <c r="F7" s="836"/>
      <c r="G7" s="838" t="s">
        <v>379</v>
      </c>
      <c r="H7" s="838"/>
      <c r="I7" s="838"/>
      <c r="J7" s="838"/>
      <c r="K7" s="838"/>
      <c r="L7" s="838"/>
      <c r="M7" s="838"/>
      <c r="N7" s="838"/>
      <c r="O7" s="838"/>
      <c r="P7" s="838"/>
      <c r="Q7" s="838"/>
      <c r="R7" s="838"/>
      <c r="S7" s="838"/>
      <c r="T7" s="839"/>
      <c r="U7" s="843"/>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c r="BG7" s="844"/>
      <c r="BH7" s="844"/>
      <c r="BI7" s="844"/>
      <c r="BJ7" s="844"/>
      <c r="BK7" s="844"/>
      <c r="BL7" s="844"/>
      <c r="BM7" s="844"/>
      <c r="BN7" s="844"/>
      <c r="BO7" s="844"/>
      <c r="BP7" s="844"/>
      <c r="BQ7" s="844"/>
      <c r="BR7" s="844"/>
      <c r="BS7" s="844"/>
      <c r="BT7" s="844"/>
      <c r="BU7" s="844"/>
      <c r="BV7" s="844"/>
      <c r="BW7" s="844"/>
      <c r="BX7" s="844"/>
      <c r="BY7" s="844"/>
      <c r="BZ7" s="844"/>
      <c r="CA7" s="844"/>
      <c r="CB7" s="844"/>
      <c r="CC7" s="844"/>
      <c r="CD7" s="844"/>
      <c r="CE7" s="844"/>
      <c r="CF7" s="844"/>
      <c r="CG7" s="844"/>
      <c r="CH7" s="844"/>
      <c r="CI7" s="844"/>
      <c r="CJ7" s="844"/>
      <c r="CK7" s="844"/>
      <c r="CL7" s="844"/>
      <c r="CM7" s="844"/>
      <c r="CN7" s="844"/>
      <c r="CO7" s="844"/>
      <c r="CP7" s="844"/>
      <c r="CQ7" s="844"/>
      <c r="CR7" s="844"/>
      <c r="CS7" s="844"/>
      <c r="CT7" s="844"/>
      <c r="CU7" s="844"/>
      <c r="CV7" s="844"/>
      <c r="CW7" s="844"/>
      <c r="CX7" s="844"/>
      <c r="CY7" s="844"/>
      <c r="CZ7" s="844"/>
      <c r="DA7" s="844"/>
      <c r="DB7" s="844"/>
      <c r="DC7" s="844"/>
      <c r="DD7" s="844"/>
      <c r="DE7" s="844"/>
      <c r="DF7" s="844"/>
      <c r="DG7" s="844"/>
      <c r="DH7" s="844"/>
      <c r="DI7" s="845"/>
      <c r="DJ7" s="877" t="s">
        <v>345</v>
      </c>
      <c r="DK7" s="877"/>
      <c r="DL7" s="877"/>
      <c r="DM7" s="877"/>
      <c r="DN7" s="877"/>
      <c r="DO7" s="877"/>
      <c r="DP7" s="877"/>
      <c r="DQ7" s="877"/>
      <c r="DR7" s="877"/>
      <c r="DS7" s="877"/>
      <c r="DT7" s="877"/>
      <c r="DU7" s="877"/>
      <c r="DV7" s="877"/>
      <c r="DW7" s="877"/>
      <c r="DX7" s="877"/>
      <c r="DY7" s="877"/>
      <c r="DZ7" s="877"/>
      <c r="EA7" s="877"/>
      <c r="EB7" s="877"/>
      <c r="EC7" s="877"/>
      <c r="ED7" s="877"/>
      <c r="EE7" s="877"/>
      <c r="EF7" s="877"/>
      <c r="EG7" s="877"/>
      <c r="EH7" s="877"/>
      <c r="EI7" s="877"/>
      <c r="EJ7" s="877"/>
      <c r="EK7" s="877"/>
      <c r="EL7" s="877"/>
      <c r="EM7" s="877"/>
      <c r="EN7" s="877"/>
      <c r="EO7" s="877"/>
      <c r="EP7" s="877"/>
      <c r="EQ7" s="877"/>
      <c r="ER7" s="877"/>
      <c r="ES7" s="877"/>
      <c r="ET7" s="877"/>
      <c r="EU7" s="877"/>
      <c r="EV7" s="877"/>
      <c r="EW7" s="877"/>
      <c r="EX7" s="877"/>
      <c r="EY7" s="877"/>
      <c r="EZ7" s="877"/>
      <c r="FA7" s="877"/>
      <c r="FB7" s="877"/>
      <c r="FC7" s="877"/>
      <c r="FD7" s="877"/>
      <c r="FE7" s="877"/>
      <c r="FF7" s="877"/>
      <c r="FG7" s="877"/>
      <c r="FH7" s="877"/>
      <c r="FI7" s="877"/>
      <c r="FJ7" s="877"/>
      <c r="FK7" s="877"/>
      <c r="FL7" s="877"/>
      <c r="FM7" s="877"/>
      <c r="FN7" s="877"/>
      <c r="FO7" s="877"/>
      <c r="FP7" s="261"/>
      <c r="FQ7" s="261"/>
      <c r="FR7" s="260"/>
      <c r="FS7" s="260"/>
      <c r="FT7" s="260"/>
      <c r="FU7" s="260"/>
      <c r="FV7" s="260"/>
      <c r="FW7" s="260"/>
      <c r="FX7" s="260"/>
      <c r="FY7" s="260"/>
      <c r="FZ7" s="260"/>
      <c r="GA7" s="260"/>
      <c r="GB7" s="260"/>
      <c r="GC7" s="260"/>
    </row>
    <row r="8" spans="1:229" s="256" customFormat="1" ht="21" customHeight="1" x14ac:dyDescent="0.15">
      <c r="A8" s="262"/>
      <c r="B8" s="263"/>
      <c r="C8" s="263"/>
      <c r="D8" s="263"/>
      <c r="E8" s="263"/>
      <c r="F8" s="263"/>
      <c r="G8" s="829" t="s">
        <v>343</v>
      </c>
      <c r="H8" s="829"/>
      <c r="I8" s="829"/>
      <c r="J8" s="829"/>
      <c r="K8" s="829"/>
      <c r="L8" s="829"/>
      <c r="M8" s="829"/>
      <c r="N8" s="829"/>
      <c r="O8" s="829"/>
      <c r="P8" s="829"/>
      <c r="Q8" s="829"/>
      <c r="R8" s="829"/>
      <c r="S8" s="829"/>
      <c r="T8" s="829"/>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0"/>
      <c r="AY8" s="830"/>
      <c r="AZ8" s="830"/>
      <c r="BA8" s="830"/>
      <c r="BB8" s="830"/>
      <c r="BC8" s="830"/>
      <c r="BD8" s="830"/>
      <c r="BE8" s="830"/>
      <c r="BF8" s="830"/>
      <c r="BG8" s="830"/>
      <c r="BH8" s="830"/>
      <c r="BI8" s="830"/>
      <c r="BJ8" s="830"/>
      <c r="BK8" s="830"/>
      <c r="BL8" s="830"/>
      <c r="BM8" s="830"/>
      <c r="BN8" s="830"/>
      <c r="BO8" s="830"/>
      <c r="BP8" s="830"/>
      <c r="BQ8" s="830"/>
      <c r="BR8" s="830"/>
      <c r="BS8" s="830"/>
      <c r="BT8" s="830"/>
      <c r="BU8" s="830"/>
      <c r="BV8" s="830"/>
      <c r="BW8" s="830"/>
      <c r="BX8" s="830"/>
      <c r="BY8" s="830"/>
      <c r="BZ8" s="830"/>
      <c r="CA8" s="830"/>
      <c r="CB8" s="830"/>
      <c r="CC8" s="830"/>
      <c r="CD8" s="830"/>
      <c r="CE8" s="830"/>
      <c r="CF8" s="830"/>
      <c r="CG8" s="830"/>
      <c r="CH8" s="830"/>
      <c r="CI8" s="830"/>
      <c r="CJ8" s="830"/>
      <c r="CK8" s="830"/>
      <c r="CL8" s="830"/>
      <c r="CM8" s="830"/>
      <c r="CN8" s="830"/>
      <c r="CO8" s="830"/>
      <c r="CP8" s="830"/>
      <c r="CQ8" s="830"/>
      <c r="CR8" s="830"/>
      <c r="CS8" s="830"/>
      <c r="CT8" s="830"/>
      <c r="CU8" s="830"/>
      <c r="CV8" s="830"/>
      <c r="CW8" s="830"/>
      <c r="CX8" s="830"/>
      <c r="CY8" s="830"/>
      <c r="CZ8" s="830"/>
      <c r="DA8" s="830"/>
      <c r="DB8" s="830"/>
      <c r="DC8" s="830"/>
      <c r="DD8" s="830"/>
      <c r="DE8" s="830"/>
      <c r="DF8" s="830"/>
      <c r="DG8" s="830"/>
      <c r="DH8" s="830"/>
      <c r="DI8" s="831"/>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S8" s="260"/>
      <c r="FT8" s="260"/>
      <c r="FU8" s="260"/>
      <c r="FV8" s="260"/>
      <c r="FW8" s="260"/>
      <c r="FX8" s="260"/>
      <c r="FY8" s="260"/>
      <c r="FZ8" s="260"/>
      <c r="GA8" s="260"/>
      <c r="GB8" s="260"/>
      <c r="GC8" s="260"/>
      <c r="GD8" s="6"/>
      <c r="GE8" s="6"/>
      <c r="GF8" s="6"/>
      <c r="GG8" s="6"/>
      <c r="GH8" s="6"/>
      <c r="GI8" s="6"/>
      <c r="GJ8" s="6"/>
      <c r="GK8" s="6"/>
      <c r="GL8" s="6"/>
    </row>
    <row r="9" spans="1:229" ht="21" customHeight="1" x14ac:dyDescent="0.15">
      <c r="A9" s="832">
        <v>2</v>
      </c>
      <c r="B9" s="833"/>
      <c r="C9" s="833"/>
      <c r="D9" s="833"/>
      <c r="E9" s="833"/>
      <c r="F9" s="834"/>
      <c r="G9" s="838" t="s">
        <v>344</v>
      </c>
      <c r="H9" s="838"/>
      <c r="I9" s="838"/>
      <c r="J9" s="838"/>
      <c r="K9" s="838"/>
      <c r="L9" s="838"/>
      <c r="M9" s="838"/>
      <c r="N9" s="838"/>
      <c r="O9" s="838"/>
      <c r="P9" s="838"/>
      <c r="Q9" s="838"/>
      <c r="R9" s="838"/>
      <c r="S9" s="838"/>
      <c r="T9" s="839"/>
      <c r="U9" s="840"/>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41"/>
      <c r="CI9" s="841"/>
      <c r="CJ9" s="841"/>
      <c r="CK9" s="841"/>
      <c r="CL9" s="841"/>
      <c r="CM9" s="841"/>
      <c r="CN9" s="841"/>
      <c r="CO9" s="841"/>
      <c r="CP9" s="841"/>
      <c r="CQ9" s="841"/>
      <c r="CR9" s="841"/>
      <c r="CS9" s="841"/>
      <c r="CT9" s="841"/>
      <c r="CU9" s="841"/>
      <c r="CV9" s="841"/>
      <c r="CW9" s="841"/>
      <c r="CX9" s="841"/>
      <c r="CY9" s="841"/>
      <c r="CZ9" s="841"/>
      <c r="DA9" s="841"/>
      <c r="DB9" s="841"/>
      <c r="DC9" s="841"/>
      <c r="DD9" s="841"/>
      <c r="DE9" s="841"/>
      <c r="DF9" s="841"/>
      <c r="DG9" s="841"/>
      <c r="DH9" s="841"/>
      <c r="DI9" s="842"/>
      <c r="DJ9" s="258"/>
      <c r="DK9" s="258"/>
      <c r="DL9" s="258"/>
      <c r="DM9" s="258"/>
      <c r="DN9" s="258"/>
      <c r="DO9" s="258"/>
      <c r="DP9" s="258"/>
      <c r="DQ9" s="258"/>
      <c r="DR9" s="258"/>
      <c r="DS9" s="258"/>
      <c r="DT9" s="258"/>
      <c r="DU9" s="258"/>
      <c r="DV9" s="258"/>
      <c r="DW9" s="258"/>
      <c r="DX9" s="258"/>
      <c r="DY9" s="258"/>
      <c r="DZ9" s="258"/>
      <c r="EA9" s="258"/>
      <c r="EB9" s="258"/>
      <c r="EC9" s="258"/>
      <c r="ED9" s="258"/>
      <c r="EE9" s="258"/>
      <c r="EF9" s="258"/>
      <c r="EG9" s="258"/>
      <c r="EH9" s="258"/>
      <c r="EI9" s="258"/>
      <c r="EJ9" s="258"/>
      <c r="EK9" s="258"/>
      <c r="EL9" s="258"/>
      <c r="EM9" s="258"/>
      <c r="EN9" s="258"/>
      <c r="EO9" s="258"/>
      <c r="EP9" s="258"/>
      <c r="EQ9" s="258"/>
      <c r="ER9" s="258"/>
      <c r="ES9" s="258"/>
      <c r="ET9" s="258"/>
      <c r="EU9" s="258"/>
      <c r="EV9" s="258"/>
      <c r="EW9" s="261"/>
      <c r="EX9" s="261"/>
      <c r="EY9" s="261"/>
      <c r="EZ9" s="261"/>
      <c r="FA9" s="261"/>
      <c r="FB9" s="261"/>
      <c r="FC9" s="261"/>
      <c r="FD9" s="261"/>
      <c r="FE9" s="261"/>
      <c r="FF9" s="261"/>
      <c r="FG9" s="261"/>
      <c r="FH9" s="261"/>
      <c r="FI9" s="261"/>
      <c r="FJ9" s="261"/>
      <c r="FK9" s="261"/>
      <c r="FL9" s="261"/>
      <c r="FM9" s="261"/>
      <c r="FN9" s="261"/>
      <c r="FO9" s="261"/>
      <c r="FP9" s="261"/>
      <c r="FQ9" s="261"/>
      <c r="FR9" s="260"/>
      <c r="FS9" s="260"/>
      <c r="FT9" s="260"/>
      <c r="FU9" s="260"/>
      <c r="FV9" s="260"/>
      <c r="FW9" s="260"/>
      <c r="FX9" s="260"/>
      <c r="FY9" s="260"/>
      <c r="FZ9" s="260"/>
      <c r="GA9" s="260"/>
      <c r="GB9" s="260"/>
      <c r="GC9" s="260"/>
      <c r="GN9" s="265"/>
      <c r="GO9" s="259"/>
      <c r="GP9" s="259"/>
      <c r="GQ9" s="259"/>
      <c r="GR9" s="259"/>
      <c r="GS9" s="259"/>
      <c r="GT9" s="259"/>
      <c r="GU9" s="259"/>
      <c r="GV9" s="259"/>
      <c r="GW9" s="259"/>
      <c r="GX9" s="259"/>
      <c r="GY9" s="259"/>
      <c r="GZ9" s="259"/>
      <c r="HA9" s="259"/>
      <c r="HB9" s="259"/>
      <c r="HC9" s="259"/>
      <c r="HD9" s="259"/>
      <c r="HE9" s="259"/>
      <c r="HF9" s="259"/>
      <c r="HG9" s="259"/>
      <c r="HH9" s="259"/>
      <c r="HI9" s="259"/>
      <c r="HJ9" s="259"/>
      <c r="HK9" s="259"/>
      <c r="HL9" s="259"/>
      <c r="HM9" s="259"/>
      <c r="HN9" s="259"/>
      <c r="HO9" s="259"/>
      <c r="HP9" s="259"/>
      <c r="HQ9" s="259"/>
      <c r="HR9" s="259"/>
      <c r="HS9" s="259"/>
      <c r="HT9" s="259"/>
      <c r="HU9" s="259"/>
    </row>
    <row r="10" spans="1:229" ht="21" customHeight="1" x14ac:dyDescent="0.15">
      <c r="A10" s="835"/>
      <c r="B10" s="836"/>
      <c r="C10" s="836"/>
      <c r="D10" s="836"/>
      <c r="E10" s="836"/>
      <c r="F10" s="837"/>
      <c r="G10" s="838" t="s">
        <v>379</v>
      </c>
      <c r="H10" s="838"/>
      <c r="I10" s="838"/>
      <c r="J10" s="838"/>
      <c r="K10" s="838"/>
      <c r="L10" s="838"/>
      <c r="M10" s="838"/>
      <c r="N10" s="838"/>
      <c r="O10" s="838"/>
      <c r="P10" s="838"/>
      <c r="Q10" s="838"/>
      <c r="R10" s="838"/>
      <c r="S10" s="838"/>
      <c r="T10" s="839"/>
      <c r="U10" s="843"/>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4"/>
      <c r="AZ10" s="844"/>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44"/>
      <c r="CI10" s="844"/>
      <c r="CJ10" s="844"/>
      <c r="CK10" s="844"/>
      <c r="CL10" s="844"/>
      <c r="CM10" s="844"/>
      <c r="CN10" s="844"/>
      <c r="CO10" s="844"/>
      <c r="CP10" s="844"/>
      <c r="CQ10" s="844"/>
      <c r="CR10" s="844"/>
      <c r="CS10" s="844"/>
      <c r="CT10" s="844"/>
      <c r="CU10" s="844"/>
      <c r="CV10" s="844"/>
      <c r="CW10" s="844"/>
      <c r="CX10" s="844"/>
      <c r="CY10" s="844"/>
      <c r="CZ10" s="844"/>
      <c r="DA10" s="844"/>
      <c r="DB10" s="844"/>
      <c r="DC10" s="844"/>
      <c r="DD10" s="844"/>
      <c r="DE10" s="844"/>
      <c r="DF10" s="844"/>
      <c r="DG10" s="844"/>
      <c r="DH10" s="844"/>
      <c r="DI10" s="845"/>
      <c r="DJ10" s="258" t="s">
        <v>346</v>
      </c>
      <c r="DK10" s="258"/>
      <c r="DL10" s="258"/>
      <c r="DM10" s="258"/>
      <c r="DN10" s="258"/>
      <c r="DO10" s="258"/>
      <c r="DP10" s="258"/>
      <c r="DQ10" s="266"/>
      <c r="DR10" s="266"/>
      <c r="DS10" s="266"/>
      <c r="DT10" s="266"/>
      <c r="DU10" s="266"/>
      <c r="DV10" s="266"/>
      <c r="DW10" s="261"/>
      <c r="DX10" s="266"/>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0"/>
      <c r="FS10" s="260"/>
      <c r="FT10" s="260"/>
      <c r="FU10" s="260"/>
      <c r="FV10" s="260"/>
      <c r="FW10" s="260"/>
      <c r="FX10" s="260"/>
      <c r="FY10" s="260"/>
      <c r="FZ10" s="260"/>
      <c r="GA10" s="260"/>
      <c r="GB10" s="260"/>
      <c r="GC10" s="260"/>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59"/>
      <c r="HL10" s="259"/>
      <c r="HM10" s="259"/>
      <c r="HN10" s="259"/>
      <c r="HO10" s="259"/>
      <c r="HP10" s="259"/>
      <c r="HQ10" s="259"/>
      <c r="HR10" s="259"/>
      <c r="HS10" s="259"/>
      <c r="HT10" s="259"/>
      <c r="HU10" s="259"/>
    </row>
    <row r="11" spans="1:229" s="256" customFormat="1" ht="21" customHeight="1" x14ac:dyDescent="0.15">
      <c r="A11" s="262"/>
      <c r="B11" s="263"/>
      <c r="C11" s="263"/>
      <c r="D11" s="263"/>
      <c r="E11" s="263"/>
      <c r="F11" s="263"/>
      <c r="G11" s="829" t="s">
        <v>343</v>
      </c>
      <c r="H11" s="829"/>
      <c r="I11" s="829"/>
      <c r="J11" s="829"/>
      <c r="K11" s="829"/>
      <c r="L11" s="829"/>
      <c r="M11" s="829"/>
      <c r="N11" s="829"/>
      <c r="O11" s="829"/>
      <c r="P11" s="829"/>
      <c r="Q11" s="829"/>
      <c r="R11" s="829"/>
      <c r="S11" s="829"/>
      <c r="T11" s="829"/>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c r="CL11" s="830"/>
      <c r="CM11" s="830"/>
      <c r="CN11" s="830"/>
      <c r="CO11" s="830"/>
      <c r="CP11" s="830"/>
      <c r="CQ11" s="830"/>
      <c r="CR11" s="830"/>
      <c r="CS11" s="830"/>
      <c r="CT11" s="830"/>
      <c r="CU11" s="830"/>
      <c r="CV11" s="830"/>
      <c r="CW11" s="830"/>
      <c r="CX11" s="830"/>
      <c r="CY11" s="830"/>
      <c r="CZ11" s="830"/>
      <c r="DA11" s="830"/>
      <c r="DB11" s="830"/>
      <c r="DC11" s="830"/>
      <c r="DD11" s="830"/>
      <c r="DE11" s="830"/>
      <c r="DF11" s="830"/>
      <c r="DG11" s="830"/>
      <c r="DH11" s="830"/>
      <c r="DI11" s="831"/>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S11" s="260"/>
      <c r="FT11" s="260"/>
      <c r="FU11" s="260"/>
      <c r="FV11" s="260"/>
      <c r="FW11" s="260"/>
      <c r="FX11" s="260"/>
      <c r="FY11" s="260"/>
      <c r="FZ11" s="260"/>
      <c r="GA11" s="260"/>
      <c r="GB11" s="260"/>
      <c r="GC11" s="260"/>
      <c r="GD11" s="6"/>
      <c r="GE11" s="6"/>
      <c r="GF11" s="6"/>
      <c r="GG11" s="6"/>
      <c r="GH11" s="6"/>
      <c r="GI11" s="6"/>
      <c r="GJ11" s="6"/>
      <c r="GK11" s="6"/>
      <c r="GL11" s="6"/>
    </row>
    <row r="12" spans="1:229" ht="21" customHeight="1" x14ac:dyDescent="0.15">
      <c r="A12" s="832">
        <v>3</v>
      </c>
      <c r="B12" s="833"/>
      <c r="C12" s="833"/>
      <c r="D12" s="833"/>
      <c r="E12" s="833"/>
      <c r="F12" s="834"/>
      <c r="G12" s="838" t="s">
        <v>344</v>
      </c>
      <c r="H12" s="838"/>
      <c r="I12" s="838"/>
      <c r="J12" s="838"/>
      <c r="K12" s="838"/>
      <c r="L12" s="838"/>
      <c r="M12" s="838"/>
      <c r="N12" s="838"/>
      <c r="O12" s="838"/>
      <c r="P12" s="838"/>
      <c r="Q12" s="838"/>
      <c r="R12" s="838"/>
      <c r="S12" s="838"/>
      <c r="T12" s="839"/>
      <c r="U12" s="840"/>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841"/>
      <c r="BT12" s="841"/>
      <c r="BU12" s="841"/>
      <c r="BV12" s="841"/>
      <c r="BW12" s="841"/>
      <c r="BX12" s="841"/>
      <c r="BY12" s="841"/>
      <c r="BZ12" s="841"/>
      <c r="CA12" s="841"/>
      <c r="CB12" s="841"/>
      <c r="CC12" s="841"/>
      <c r="CD12" s="841"/>
      <c r="CE12" s="841"/>
      <c r="CF12" s="841"/>
      <c r="CG12" s="841"/>
      <c r="CH12" s="841"/>
      <c r="CI12" s="841"/>
      <c r="CJ12" s="841"/>
      <c r="CK12" s="841"/>
      <c r="CL12" s="841"/>
      <c r="CM12" s="841"/>
      <c r="CN12" s="841"/>
      <c r="CO12" s="841"/>
      <c r="CP12" s="841"/>
      <c r="CQ12" s="841"/>
      <c r="CR12" s="841"/>
      <c r="CS12" s="841"/>
      <c r="CT12" s="841"/>
      <c r="CU12" s="841"/>
      <c r="CV12" s="841"/>
      <c r="CW12" s="841"/>
      <c r="CX12" s="841"/>
      <c r="CY12" s="841"/>
      <c r="CZ12" s="841"/>
      <c r="DA12" s="841"/>
      <c r="DB12" s="841"/>
      <c r="DC12" s="841"/>
      <c r="DD12" s="841"/>
      <c r="DE12" s="841"/>
      <c r="DF12" s="841"/>
      <c r="DG12" s="841"/>
      <c r="DH12" s="841"/>
      <c r="DI12" s="842"/>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0"/>
      <c r="FS12" s="260"/>
      <c r="FT12" s="260"/>
      <c r="FU12" s="260"/>
      <c r="FV12" s="260"/>
      <c r="FW12" s="260"/>
      <c r="FX12" s="260"/>
      <c r="FY12" s="260"/>
      <c r="FZ12" s="260"/>
      <c r="GA12" s="260"/>
      <c r="GB12" s="260"/>
      <c r="GC12" s="260"/>
      <c r="GN12" s="265"/>
      <c r="GO12" s="259"/>
      <c r="GP12" s="259"/>
      <c r="GQ12" s="259"/>
      <c r="GR12" s="259"/>
      <c r="GS12" s="259"/>
      <c r="GT12" s="259"/>
      <c r="GU12" s="259"/>
      <c r="GV12" s="259"/>
      <c r="GW12" s="259"/>
      <c r="GX12" s="259"/>
      <c r="GY12" s="259"/>
      <c r="GZ12" s="259"/>
      <c r="HA12" s="259"/>
      <c r="HB12" s="259"/>
      <c r="HC12" s="259"/>
      <c r="HD12" s="259"/>
      <c r="HE12" s="259"/>
      <c r="HF12" s="259"/>
      <c r="HG12" s="259"/>
      <c r="HH12" s="259"/>
      <c r="HI12" s="259"/>
      <c r="HJ12" s="259"/>
      <c r="HK12" s="259"/>
      <c r="HL12" s="259"/>
      <c r="HM12" s="259"/>
      <c r="HN12" s="259"/>
      <c r="HO12" s="259"/>
      <c r="HP12" s="259"/>
      <c r="HQ12" s="259"/>
      <c r="HR12" s="259"/>
      <c r="HS12" s="259"/>
      <c r="HT12" s="259"/>
      <c r="HU12" s="259"/>
    </row>
    <row r="13" spans="1:229" ht="21" customHeight="1" x14ac:dyDescent="0.15">
      <c r="A13" s="846"/>
      <c r="B13" s="847"/>
      <c r="C13" s="847"/>
      <c r="D13" s="847"/>
      <c r="E13" s="847"/>
      <c r="F13" s="848"/>
      <c r="G13" s="849" t="s">
        <v>379</v>
      </c>
      <c r="H13" s="849"/>
      <c r="I13" s="849"/>
      <c r="J13" s="849"/>
      <c r="K13" s="849"/>
      <c r="L13" s="849"/>
      <c r="M13" s="849"/>
      <c r="N13" s="849"/>
      <c r="O13" s="849"/>
      <c r="P13" s="849"/>
      <c r="Q13" s="849"/>
      <c r="R13" s="849"/>
      <c r="S13" s="849"/>
      <c r="T13" s="850"/>
      <c r="U13" s="843"/>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844"/>
      <c r="BR13" s="844"/>
      <c r="BS13" s="844"/>
      <c r="BT13" s="844"/>
      <c r="BU13" s="844"/>
      <c r="BV13" s="844"/>
      <c r="BW13" s="844"/>
      <c r="BX13" s="844"/>
      <c r="BY13" s="844"/>
      <c r="BZ13" s="844"/>
      <c r="CA13" s="844"/>
      <c r="CB13" s="844"/>
      <c r="CC13" s="844"/>
      <c r="CD13" s="844"/>
      <c r="CE13" s="844"/>
      <c r="CF13" s="844"/>
      <c r="CG13" s="844"/>
      <c r="CH13" s="844"/>
      <c r="CI13" s="844"/>
      <c r="CJ13" s="844"/>
      <c r="CK13" s="844"/>
      <c r="CL13" s="844"/>
      <c r="CM13" s="844"/>
      <c r="CN13" s="844"/>
      <c r="CO13" s="844"/>
      <c r="CP13" s="844"/>
      <c r="CQ13" s="844"/>
      <c r="CR13" s="844"/>
      <c r="CS13" s="844"/>
      <c r="CT13" s="844"/>
      <c r="CU13" s="844"/>
      <c r="CV13" s="844"/>
      <c r="CW13" s="844"/>
      <c r="CX13" s="844"/>
      <c r="CY13" s="844"/>
      <c r="CZ13" s="844"/>
      <c r="DA13" s="844"/>
      <c r="DB13" s="844"/>
      <c r="DC13" s="844"/>
      <c r="DD13" s="844"/>
      <c r="DE13" s="844"/>
      <c r="DF13" s="844"/>
      <c r="DG13" s="844"/>
      <c r="DH13" s="844"/>
      <c r="DI13" s="845"/>
      <c r="DJ13" s="258" t="s">
        <v>346</v>
      </c>
      <c r="DK13" s="258"/>
      <c r="DL13" s="258"/>
      <c r="DM13" s="258"/>
      <c r="DN13" s="258"/>
      <c r="DO13" s="258"/>
      <c r="DP13" s="258"/>
      <c r="DQ13" s="266"/>
      <c r="DR13" s="266"/>
      <c r="DS13" s="266"/>
      <c r="DT13" s="266"/>
      <c r="DU13" s="266"/>
      <c r="DV13" s="266"/>
      <c r="DW13" s="261"/>
      <c r="DX13" s="266"/>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0"/>
      <c r="FS13" s="260"/>
      <c r="FT13" s="260"/>
      <c r="FU13" s="260"/>
      <c r="FV13" s="260"/>
      <c r="FW13" s="260"/>
      <c r="FX13" s="260"/>
      <c r="FY13" s="260"/>
      <c r="FZ13" s="260"/>
      <c r="GA13" s="260"/>
      <c r="GB13" s="260"/>
      <c r="GC13" s="260"/>
      <c r="GN13" s="259"/>
      <c r="GO13" s="259"/>
      <c r="GP13" s="259"/>
      <c r="GQ13" s="259"/>
      <c r="GR13" s="259"/>
      <c r="GS13" s="259"/>
      <c r="GT13" s="259"/>
      <c r="GU13" s="259"/>
      <c r="GV13" s="259"/>
      <c r="GW13" s="259"/>
      <c r="GX13" s="259"/>
      <c r="GY13" s="259"/>
      <c r="GZ13" s="259"/>
      <c r="HA13" s="259"/>
      <c r="HB13" s="259"/>
      <c r="HC13" s="259"/>
      <c r="HD13" s="259"/>
      <c r="HE13" s="259"/>
      <c r="HF13" s="259"/>
      <c r="HG13" s="259"/>
      <c r="HH13" s="259"/>
      <c r="HI13" s="259"/>
      <c r="HJ13" s="259"/>
      <c r="HK13" s="259"/>
      <c r="HL13" s="259"/>
      <c r="HM13" s="259"/>
      <c r="HN13" s="259"/>
      <c r="HO13" s="259"/>
      <c r="HP13" s="259"/>
      <c r="HQ13" s="259"/>
      <c r="HR13" s="259"/>
      <c r="HS13" s="259"/>
      <c r="HT13" s="259"/>
      <c r="HU13" s="259"/>
    </row>
    <row r="14" spans="1:229" s="133" customFormat="1" ht="6.75" customHeight="1" x14ac:dyDescent="0.15">
      <c r="A14" s="267"/>
      <c r="B14" s="267"/>
      <c r="FS14" s="260"/>
      <c r="FT14" s="260"/>
      <c r="FU14" s="260"/>
      <c r="FV14" s="260"/>
      <c r="FW14" s="260"/>
      <c r="FX14" s="260"/>
      <c r="FY14" s="260"/>
      <c r="FZ14" s="260"/>
      <c r="GA14" s="260"/>
      <c r="GB14" s="260"/>
      <c r="GC14" s="260"/>
      <c r="GD14" s="6"/>
      <c r="GE14" s="6"/>
      <c r="GF14" s="6"/>
      <c r="GG14" s="6"/>
      <c r="GH14" s="6"/>
      <c r="GI14" s="6"/>
      <c r="GJ14" s="6"/>
      <c r="GK14" s="6"/>
      <c r="GL14" s="6"/>
    </row>
    <row r="15" spans="1:229" s="22" customFormat="1" ht="13.5" customHeight="1" x14ac:dyDescent="0.15">
      <c r="A15" s="268"/>
      <c r="B15" s="268"/>
      <c r="G15" s="360"/>
      <c r="H15" s="360"/>
      <c r="I15" s="360"/>
      <c r="J15" s="360"/>
      <c r="K15" s="360"/>
      <c r="L15" s="373"/>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859" t="s">
        <v>178</v>
      </c>
      <c r="EP15" s="859"/>
      <c r="EQ15" s="859"/>
      <c r="ER15" s="859"/>
      <c r="ES15" s="859"/>
      <c r="ET15" s="859"/>
      <c r="EU15" s="859"/>
      <c r="EV15" s="859"/>
      <c r="EW15" s="859"/>
      <c r="EX15" s="859"/>
      <c r="EY15" s="859"/>
      <c r="EZ15" s="859"/>
      <c r="FA15" s="859"/>
      <c r="FB15" s="859"/>
      <c r="FC15" s="859"/>
      <c r="FD15" s="859"/>
      <c r="FE15" s="859"/>
      <c r="FF15" s="859"/>
      <c r="FG15" s="859"/>
      <c r="FH15" s="859"/>
      <c r="FI15" s="859"/>
      <c r="FJ15" s="859"/>
      <c r="FK15" s="859"/>
      <c r="FL15" s="859"/>
      <c r="FM15" s="859"/>
      <c r="FN15" s="859"/>
      <c r="FO15" s="859"/>
    </row>
    <row r="16" spans="1:229" s="22" customFormat="1" ht="17.25" customHeight="1" x14ac:dyDescent="0.15">
      <c r="A16" s="268"/>
      <c r="B16" s="268"/>
      <c r="G16" s="860" t="s">
        <v>484</v>
      </c>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0"/>
      <c r="BA16" s="860"/>
      <c r="BB16" s="860"/>
      <c r="BC16" s="860"/>
      <c r="BD16" s="860"/>
      <c r="BE16" s="860"/>
      <c r="BF16" s="860"/>
      <c r="BG16" s="860"/>
      <c r="BH16" s="860"/>
      <c r="BI16" s="860"/>
      <c r="BJ16" s="860"/>
      <c r="BK16" s="860"/>
      <c r="BL16" s="860"/>
      <c r="BM16" s="860"/>
      <c r="BN16" s="860"/>
      <c r="BO16" s="860"/>
      <c r="BP16" s="860"/>
      <c r="BQ16" s="860"/>
      <c r="BR16" s="860"/>
      <c r="BS16" s="860"/>
      <c r="BT16" s="860"/>
      <c r="BU16" s="860"/>
      <c r="BV16" s="860"/>
      <c r="BW16" s="860"/>
      <c r="BX16" s="860"/>
      <c r="BY16" s="860"/>
      <c r="BZ16" s="860"/>
      <c r="CA16" s="860"/>
      <c r="CB16" s="860"/>
      <c r="CC16" s="860"/>
      <c r="CD16" s="860"/>
      <c r="CE16" s="860"/>
      <c r="CF16" s="860"/>
      <c r="CG16" s="860"/>
      <c r="CH16" s="860"/>
      <c r="CI16" s="860"/>
      <c r="CJ16" s="860"/>
      <c r="CK16" s="860"/>
      <c r="CL16" s="860"/>
      <c r="CM16" s="860"/>
      <c r="CN16" s="860"/>
      <c r="CO16" s="860"/>
      <c r="CP16" s="860"/>
      <c r="CQ16" s="860"/>
      <c r="CR16" s="860"/>
      <c r="CS16" s="860"/>
      <c r="CT16" s="860"/>
      <c r="CU16" s="860"/>
      <c r="CV16" s="860"/>
      <c r="CW16" s="860"/>
      <c r="CX16" s="860"/>
      <c r="CY16" s="860"/>
      <c r="CZ16" s="860"/>
      <c r="DA16" s="860"/>
      <c r="DB16" s="860"/>
      <c r="DC16" s="860"/>
      <c r="DD16" s="860"/>
      <c r="DE16" s="860"/>
      <c r="DF16" s="860"/>
      <c r="DG16" s="860"/>
      <c r="DH16" s="860"/>
      <c r="DI16" s="860"/>
      <c r="DJ16" s="860"/>
      <c r="DK16" s="860"/>
      <c r="DL16" s="860"/>
      <c r="DM16" s="860"/>
      <c r="DN16" s="860"/>
      <c r="DO16" s="860"/>
      <c r="DP16" s="860"/>
      <c r="DQ16" s="860"/>
      <c r="DR16" s="860"/>
      <c r="DS16" s="860"/>
      <c r="DT16" s="860"/>
      <c r="DU16" s="860"/>
      <c r="DV16" s="860"/>
      <c r="DW16" s="860"/>
      <c r="DX16" s="860"/>
      <c r="DY16" s="860"/>
      <c r="DZ16" s="860"/>
      <c r="EA16" s="860"/>
      <c r="EB16" s="860"/>
      <c r="EC16" s="860"/>
      <c r="ED16" s="860"/>
      <c r="EE16" s="860"/>
      <c r="EF16" s="860"/>
      <c r="EG16" s="860"/>
      <c r="EH16" s="860"/>
      <c r="EI16" s="860"/>
      <c r="EJ16" s="860"/>
      <c r="EK16" s="860"/>
      <c r="EL16" s="860"/>
      <c r="EM16" s="860"/>
      <c r="EN16" s="860"/>
      <c r="EO16" s="860"/>
      <c r="EP16" s="860"/>
      <c r="EQ16" s="860"/>
      <c r="ER16" s="860"/>
      <c r="ES16" s="860"/>
      <c r="ET16" s="860"/>
      <c r="EU16" s="860"/>
      <c r="EV16" s="860"/>
      <c r="EW16" s="860"/>
      <c r="EX16" s="860"/>
      <c r="EY16" s="860"/>
      <c r="EZ16" s="860"/>
      <c r="FA16" s="860"/>
      <c r="FB16" s="860"/>
      <c r="FC16" s="860"/>
      <c r="FD16" s="860"/>
      <c r="FE16" s="860"/>
      <c r="FF16" s="860"/>
      <c r="FG16" s="860"/>
      <c r="FH16" s="860"/>
      <c r="FI16" s="860"/>
      <c r="FJ16" s="860"/>
      <c r="FK16" s="860"/>
      <c r="FL16" s="860"/>
      <c r="FM16" s="860"/>
      <c r="FN16" s="860"/>
      <c r="FO16" s="860"/>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row>
    <row r="17" spans="1:203" s="22" customFormat="1" ht="13.5" customHeight="1" x14ac:dyDescent="0.15">
      <c r="A17" s="268"/>
      <c r="B17" s="268"/>
      <c r="G17" s="360"/>
      <c r="H17" s="360"/>
      <c r="I17" s="360"/>
      <c r="J17" s="360"/>
      <c r="K17" s="360"/>
      <c r="L17" s="360"/>
      <c r="M17" s="375"/>
      <c r="N17" s="375"/>
      <c r="O17" s="376"/>
      <c r="P17" s="376"/>
      <c r="Q17" s="360"/>
      <c r="R17" s="360"/>
      <c r="S17" s="360"/>
      <c r="T17" s="360"/>
      <c r="U17" s="768" t="s">
        <v>8</v>
      </c>
      <c r="V17" s="768"/>
      <c r="W17" s="768"/>
      <c r="X17" s="768"/>
      <c r="Y17" s="377"/>
      <c r="Z17" s="818" t="s">
        <v>9</v>
      </c>
      <c r="AA17" s="818"/>
      <c r="AB17" s="818"/>
      <c r="AC17" s="818"/>
      <c r="AD17" s="378"/>
      <c r="AE17" s="747">
        <v>3</v>
      </c>
      <c r="AF17" s="747"/>
      <c r="AG17" s="747"/>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861"/>
      <c r="DT17" s="861"/>
      <c r="DU17" s="861"/>
      <c r="DV17" s="861"/>
      <c r="DW17" s="861"/>
      <c r="DX17" s="861"/>
      <c r="DY17" s="861"/>
      <c r="DZ17" s="861"/>
      <c r="EA17" s="861"/>
      <c r="EB17" s="861"/>
      <c r="EC17" s="861"/>
      <c r="ED17" s="861"/>
      <c r="EE17" s="861"/>
      <c r="EF17" s="861"/>
      <c r="EG17" s="861"/>
      <c r="EH17" s="861"/>
      <c r="EI17" s="861"/>
      <c r="EJ17" s="861"/>
      <c r="EK17" s="861"/>
      <c r="EL17" s="861"/>
      <c r="EM17" s="861"/>
      <c r="EN17" s="861"/>
      <c r="EO17" s="861"/>
      <c r="EP17" s="861"/>
      <c r="EQ17" s="861"/>
      <c r="ER17" s="861"/>
      <c r="ES17" s="861"/>
      <c r="ET17" s="861"/>
      <c r="EU17" s="861"/>
      <c r="EV17" s="861"/>
      <c r="EW17" s="861"/>
      <c r="EX17" s="861"/>
      <c r="EY17" s="861"/>
      <c r="EZ17" s="861"/>
      <c r="FA17" s="861"/>
      <c r="FB17" s="861"/>
      <c r="FC17" s="861"/>
      <c r="FD17" s="861"/>
      <c r="FE17" s="861"/>
      <c r="FF17" s="861"/>
      <c r="FG17" s="861"/>
      <c r="FH17" s="861"/>
      <c r="FI17" s="861"/>
      <c r="FJ17" s="861"/>
      <c r="FK17" s="861"/>
      <c r="FL17" s="861"/>
      <c r="FM17" s="861"/>
      <c r="FN17" s="861"/>
      <c r="FO17" s="861"/>
    </row>
    <row r="18" spans="1:203" s="22" customFormat="1" ht="29.25" customHeight="1" x14ac:dyDescent="0.15">
      <c r="A18" s="268"/>
      <c r="B18" s="268"/>
      <c r="G18" s="360"/>
      <c r="H18" s="360"/>
      <c r="I18" s="360"/>
      <c r="J18" s="360"/>
      <c r="K18" s="360"/>
      <c r="L18" s="360"/>
      <c r="M18" s="776" t="s">
        <v>347</v>
      </c>
      <c r="N18" s="776"/>
      <c r="O18" s="379"/>
      <c r="P18" s="365"/>
      <c r="Q18" s="757"/>
      <c r="R18" s="758"/>
      <c r="S18" s="759"/>
      <c r="T18" s="374"/>
      <c r="U18" s="374"/>
      <c r="V18" s="760">
        <v>8</v>
      </c>
      <c r="W18" s="761"/>
      <c r="X18" s="762"/>
      <c r="Y18" s="375"/>
      <c r="Z18" s="760">
        <v>1</v>
      </c>
      <c r="AA18" s="761"/>
      <c r="AB18" s="762"/>
      <c r="AC18" s="360"/>
      <c r="AD18" s="360"/>
      <c r="AE18" s="748"/>
      <c r="AF18" s="749"/>
      <c r="AG18" s="750"/>
      <c r="AH18" s="360"/>
      <c r="AI18" s="360"/>
      <c r="AJ18" s="360"/>
      <c r="AK18" s="360"/>
      <c r="AL18" s="360"/>
      <c r="AM18" s="816" t="s">
        <v>380</v>
      </c>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c r="BR18" s="816"/>
      <c r="BS18" s="816"/>
      <c r="BT18" s="816"/>
      <c r="BU18" s="816"/>
      <c r="BV18" s="816"/>
      <c r="BW18" s="816"/>
      <c r="BX18" s="816"/>
      <c r="BY18" s="816"/>
      <c r="BZ18" s="816"/>
      <c r="CA18" s="816"/>
      <c r="CB18" s="816"/>
      <c r="CC18" s="816" t="s">
        <v>453</v>
      </c>
      <c r="CD18" s="816"/>
      <c r="CE18" s="816"/>
      <c r="CF18" s="816"/>
      <c r="CG18" s="816"/>
      <c r="CH18" s="816"/>
      <c r="CI18" s="816"/>
      <c r="CJ18" s="816"/>
      <c r="CK18" s="816"/>
      <c r="CL18" s="816"/>
      <c r="CM18" s="816"/>
      <c r="CN18" s="816"/>
      <c r="CO18" s="816"/>
      <c r="CP18" s="816"/>
      <c r="CQ18" s="816"/>
      <c r="CR18" s="816"/>
      <c r="CS18" s="816"/>
      <c r="CT18" s="816"/>
      <c r="CU18" s="816"/>
      <c r="CV18" s="816"/>
      <c r="CW18" s="816"/>
      <c r="CX18" s="816" t="s">
        <v>454</v>
      </c>
      <c r="CY18" s="816"/>
      <c r="CZ18" s="816"/>
      <c r="DA18" s="816"/>
      <c r="DB18" s="816"/>
      <c r="DC18" s="816"/>
      <c r="DD18" s="816"/>
      <c r="DE18" s="816"/>
      <c r="DF18" s="816"/>
      <c r="DG18" s="816"/>
      <c r="DH18" s="816"/>
      <c r="DI18" s="816"/>
      <c r="DJ18" s="816"/>
      <c r="DK18" s="816"/>
      <c r="DL18" s="816"/>
      <c r="DM18" s="816"/>
      <c r="DN18" s="816"/>
      <c r="DO18" s="816"/>
      <c r="DP18" s="816"/>
      <c r="DQ18" s="360"/>
      <c r="DR18" s="360"/>
      <c r="DS18" s="861"/>
      <c r="DT18" s="861"/>
      <c r="DU18" s="861"/>
      <c r="DV18" s="861"/>
      <c r="DW18" s="861"/>
      <c r="DX18" s="861"/>
      <c r="DY18" s="861"/>
      <c r="DZ18" s="861"/>
      <c r="EA18" s="861"/>
      <c r="EB18" s="861"/>
      <c r="EC18" s="861"/>
      <c r="ED18" s="861"/>
      <c r="EE18" s="861"/>
      <c r="EF18" s="861"/>
      <c r="EG18" s="861"/>
      <c r="EH18" s="861"/>
      <c r="EI18" s="861"/>
      <c r="EJ18" s="861"/>
      <c r="EK18" s="861"/>
      <c r="EL18" s="861"/>
      <c r="EM18" s="861"/>
      <c r="EN18" s="861"/>
      <c r="EO18" s="861"/>
      <c r="EP18" s="861"/>
      <c r="EQ18" s="861"/>
      <c r="ER18" s="861"/>
      <c r="ES18" s="861"/>
      <c r="ET18" s="861"/>
      <c r="EU18" s="861"/>
      <c r="EV18" s="861"/>
      <c r="EW18" s="861"/>
      <c r="EX18" s="861"/>
      <c r="EY18" s="861"/>
      <c r="EZ18" s="861"/>
      <c r="FA18" s="861"/>
      <c r="FB18" s="861"/>
      <c r="FC18" s="861"/>
      <c r="FD18" s="861"/>
      <c r="FE18" s="861"/>
      <c r="FF18" s="861"/>
      <c r="FG18" s="861"/>
      <c r="FH18" s="861"/>
      <c r="FI18" s="861"/>
      <c r="FJ18" s="861"/>
      <c r="FK18" s="861"/>
      <c r="FL18" s="861"/>
      <c r="FM18" s="861"/>
      <c r="FN18" s="861"/>
      <c r="FO18" s="861"/>
    </row>
    <row r="19" spans="1:203" s="29" customFormat="1" ht="25.5" customHeight="1" x14ac:dyDescent="0.15">
      <c r="A19" s="270"/>
      <c r="B19" s="270"/>
      <c r="G19" s="380"/>
      <c r="H19" s="380"/>
      <c r="I19" s="380"/>
      <c r="J19" s="380"/>
      <c r="K19" s="380"/>
      <c r="L19" s="380"/>
      <c r="M19" s="380"/>
      <c r="N19" s="380"/>
      <c r="O19" s="377"/>
      <c r="P19" s="377"/>
      <c r="Q19" s="377"/>
      <c r="R19" s="377"/>
      <c r="S19" s="377"/>
      <c r="T19" s="377"/>
      <c r="U19" s="377"/>
      <c r="V19" s="377"/>
      <c r="W19" s="377"/>
      <c r="X19" s="377"/>
      <c r="Y19" s="377"/>
      <c r="Z19" s="377"/>
      <c r="AA19" s="377"/>
      <c r="AB19" s="377"/>
      <c r="AC19" s="817" t="s">
        <v>16</v>
      </c>
      <c r="AD19" s="817"/>
      <c r="AE19" s="817"/>
      <c r="AF19" s="817"/>
      <c r="AG19" s="817"/>
      <c r="AH19" s="817"/>
      <c r="AI19" s="817"/>
      <c r="AJ19" s="818" t="s">
        <v>455</v>
      </c>
      <c r="AK19" s="818"/>
      <c r="AL19" s="818"/>
      <c r="AM19" s="818"/>
      <c r="AN19" s="818"/>
      <c r="AO19" s="818"/>
      <c r="AP19" s="818"/>
      <c r="AQ19" s="818"/>
      <c r="AR19" s="818"/>
      <c r="AS19" s="818"/>
      <c r="AT19" s="381"/>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c r="DE19" s="377"/>
      <c r="DF19" s="377"/>
      <c r="DG19" s="377"/>
      <c r="DH19" s="377"/>
      <c r="DI19" s="377"/>
      <c r="DJ19" s="377"/>
      <c r="DK19" s="377"/>
      <c r="DL19" s="377"/>
      <c r="DM19" s="377"/>
      <c r="DN19" s="377"/>
      <c r="DO19" s="377"/>
      <c r="DP19" s="377"/>
      <c r="DQ19" s="377"/>
      <c r="DR19" s="377"/>
      <c r="DS19" s="377"/>
      <c r="DT19" s="377"/>
      <c r="DU19" s="819" t="s">
        <v>10</v>
      </c>
      <c r="DV19" s="819"/>
      <c r="DW19" s="819"/>
      <c r="DX19" s="819"/>
      <c r="DY19" s="819"/>
      <c r="DZ19" s="819"/>
      <c r="EA19" s="819"/>
      <c r="EB19" s="819"/>
      <c r="EC19" s="819"/>
      <c r="ED19" s="819"/>
      <c r="EE19" s="819"/>
      <c r="EF19" s="819"/>
      <c r="EG19" s="819"/>
      <c r="EH19" s="819"/>
      <c r="EI19" s="819"/>
      <c r="EJ19" s="819"/>
      <c r="EK19" s="819"/>
      <c r="EL19" s="819"/>
      <c r="EM19" s="377"/>
      <c r="EN19" s="377"/>
      <c r="EO19" s="377"/>
      <c r="EP19" s="377"/>
      <c r="EQ19" s="377"/>
      <c r="ER19" s="377"/>
      <c r="ES19" s="377"/>
      <c r="ET19" s="377"/>
      <c r="EU19" s="377"/>
      <c r="EV19" s="377"/>
      <c r="EW19" s="377"/>
      <c r="EX19" s="377"/>
      <c r="EY19" s="377"/>
      <c r="EZ19" s="377"/>
      <c r="FA19" s="377"/>
      <c r="FB19" s="377"/>
      <c r="FC19" s="377"/>
      <c r="FD19" s="377"/>
      <c r="FE19" s="380"/>
      <c r="FF19" s="380"/>
      <c r="FG19" s="380"/>
      <c r="FH19" s="380"/>
      <c r="FI19" s="380"/>
      <c r="FJ19" s="380"/>
      <c r="FK19" s="380"/>
      <c r="FL19" s="380"/>
      <c r="FM19" s="380"/>
      <c r="FN19" s="380"/>
      <c r="FO19" s="380"/>
    </row>
    <row r="20" spans="1:203" s="139" customFormat="1" ht="12.75" customHeight="1" x14ac:dyDescent="0.15">
      <c r="A20" s="271"/>
      <c r="B20" s="271"/>
      <c r="G20" s="378"/>
      <c r="H20" s="378"/>
      <c r="I20" s="378"/>
      <c r="J20" s="378"/>
      <c r="K20" s="378"/>
      <c r="L20" s="378"/>
      <c r="M20" s="375"/>
      <c r="N20" s="375"/>
      <c r="O20" s="378"/>
      <c r="P20" s="378"/>
      <c r="Q20" s="378"/>
      <c r="R20" s="378"/>
      <c r="S20" s="378"/>
      <c r="T20" s="378"/>
      <c r="U20" s="768" t="s">
        <v>8</v>
      </c>
      <c r="V20" s="768"/>
      <c r="W20" s="768"/>
      <c r="X20" s="768"/>
      <c r="Y20" s="377"/>
      <c r="Z20" s="818" t="s">
        <v>9</v>
      </c>
      <c r="AA20" s="818"/>
      <c r="AB20" s="818"/>
      <c r="AC20" s="818"/>
      <c r="AD20" s="378"/>
      <c r="AE20" s="747">
        <v>3</v>
      </c>
      <c r="AF20" s="747"/>
      <c r="AG20" s="747"/>
      <c r="AH20" s="378"/>
      <c r="AI20" s="378"/>
      <c r="AJ20" s="378"/>
      <c r="AK20" s="378"/>
      <c r="AL20" s="378"/>
      <c r="AM20" s="828" t="s">
        <v>456</v>
      </c>
      <c r="AN20" s="828"/>
      <c r="AO20" s="828"/>
      <c r="AP20" s="828"/>
      <c r="AQ20" s="828"/>
      <c r="AR20" s="828"/>
      <c r="AS20" s="828"/>
      <c r="AT20" s="828"/>
      <c r="AU20" s="828"/>
      <c r="AV20" s="828"/>
      <c r="AW20" s="828"/>
      <c r="AX20" s="828"/>
      <c r="AY20" s="828"/>
      <c r="AZ20" s="828"/>
      <c r="BA20" s="828"/>
      <c r="BB20" s="828"/>
      <c r="BC20" s="828"/>
      <c r="BD20" s="828"/>
      <c r="BE20" s="828"/>
      <c r="BF20" s="828"/>
      <c r="BG20" s="828"/>
      <c r="BH20" s="828"/>
      <c r="BI20" s="828"/>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747">
        <v>5</v>
      </c>
      <c r="CP20" s="747"/>
      <c r="CQ20" s="747"/>
      <c r="CR20" s="382"/>
      <c r="CS20" s="383"/>
      <c r="CT20" s="383"/>
      <c r="CU20" s="383"/>
      <c r="CV20" s="382"/>
      <c r="CW20" s="382"/>
      <c r="CX20" s="382"/>
      <c r="CY20" s="382"/>
      <c r="CZ20" s="382"/>
      <c r="DA20" s="382"/>
      <c r="DB20" s="382"/>
      <c r="DC20" s="382"/>
      <c r="DD20" s="382"/>
      <c r="DE20" s="382"/>
      <c r="DF20" s="382"/>
      <c r="DG20" s="382"/>
      <c r="DH20" s="382"/>
      <c r="DI20" s="747">
        <v>10</v>
      </c>
      <c r="DJ20" s="747"/>
      <c r="DK20" s="747"/>
      <c r="DL20" s="382"/>
      <c r="DM20" s="383"/>
      <c r="DN20" s="383"/>
      <c r="DO20" s="383"/>
      <c r="DP20" s="382"/>
      <c r="DQ20" s="382"/>
      <c r="DR20" s="382"/>
      <c r="DS20" s="382"/>
      <c r="DT20" s="382"/>
      <c r="DU20" s="382"/>
      <c r="DV20" s="382"/>
      <c r="DW20" s="382"/>
      <c r="DX20" s="382"/>
      <c r="DY20" s="382"/>
      <c r="DZ20" s="382"/>
      <c r="EA20" s="383"/>
      <c r="EB20" s="747">
        <v>11</v>
      </c>
      <c r="EC20" s="747"/>
      <c r="ED20" s="747"/>
      <c r="EE20" s="382"/>
      <c r="EF20" s="382"/>
      <c r="EG20" s="382"/>
      <c r="EH20" s="382"/>
      <c r="EI20" s="382"/>
      <c r="EJ20" s="382"/>
      <c r="EK20" s="383"/>
      <c r="EL20" s="383"/>
      <c r="EM20" s="747">
        <v>13</v>
      </c>
      <c r="EN20" s="747"/>
      <c r="EO20" s="747"/>
      <c r="EP20" s="382"/>
      <c r="EQ20" s="382"/>
      <c r="ER20" s="382"/>
      <c r="ES20" s="382"/>
      <c r="ET20" s="382"/>
      <c r="EU20" s="382"/>
      <c r="EV20" s="382"/>
      <c r="EW20" s="382"/>
      <c r="EX20" s="747">
        <v>15</v>
      </c>
      <c r="EY20" s="747"/>
      <c r="EZ20" s="747"/>
      <c r="FA20" s="382"/>
      <c r="FB20" s="382"/>
      <c r="FC20" s="382"/>
      <c r="FD20" s="382"/>
      <c r="FE20" s="382"/>
      <c r="FF20" s="382"/>
      <c r="FG20" s="382"/>
      <c r="FH20" s="382"/>
      <c r="FI20" s="382"/>
      <c r="FJ20" s="378"/>
      <c r="FK20" s="378"/>
      <c r="FL20" s="378"/>
      <c r="FM20" s="378"/>
      <c r="FN20" s="378"/>
      <c r="FO20" s="378"/>
    </row>
    <row r="21" spans="1:203" s="141" customFormat="1" ht="3" customHeight="1" x14ac:dyDescent="0.15">
      <c r="A21" s="272"/>
      <c r="B21" s="272"/>
      <c r="C21" s="751" t="s">
        <v>482</v>
      </c>
      <c r="D21" s="751"/>
      <c r="E21" s="751"/>
      <c r="F21" s="751"/>
      <c r="G21" s="355"/>
      <c r="H21" s="355"/>
      <c r="I21" s="355"/>
      <c r="J21" s="355"/>
      <c r="K21" s="355"/>
      <c r="L21" s="355"/>
      <c r="M21" s="375"/>
      <c r="N21" s="375"/>
      <c r="O21" s="365"/>
      <c r="P21" s="365"/>
      <c r="Q21" s="851"/>
      <c r="R21" s="852"/>
      <c r="S21" s="853"/>
      <c r="T21" s="365"/>
      <c r="U21" s="365"/>
      <c r="V21" s="820">
        <v>8</v>
      </c>
      <c r="W21" s="821"/>
      <c r="X21" s="822"/>
      <c r="Y21" s="375"/>
      <c r="Z21" s="820">
        <v>2</v>
      </c>
      <c r="AA21" s="821"/>
      <c r="AB21" s="822"/>
      <c r="AC21" s="363"/>
      <c r="AD21" s="363"/>
      <c r="AE21" s="806"/>
      <c r="AF21" s="807"/>
      <c r="AG21" s="808"/>
      <c r="AH21" s="366"/>
      <c r="AI21" s="806"/>
      <c r="AJ21" s="807"/>
      <c r="AK21" s="808"/>
      <c r="AL21" s="365"/>
      <c r="AM21" s="828"/>
      <c r="AN21" s="828"/>
      <c r="AO21" s="828"/>
      <c r="AP21" s="828"/>
      <c r="AQ21" s="828"/>
      <c r="AR21" s="828"/>
      <c r="AS21" s="828"/>
      <c r="AT21" s="828"/>
      <c r="AU21" s="828"/>
      <c r="AV21" s="828"/>
      <c r="AW21" s="828"/>
      <c r="AX21" s="828"/>
      <c r="AY21" s="828"/>
      <c r="AZ21" s="828"/>
      <c r="BA21" s="828"/>
      <c r="BB21" s="828"/>
      <c r="BC21" s="828"/>
      <c r="BD21" s="828"/>
      <c r="BE21" s="828"/>
      <c r="BF21" s="828"/>
      <c r="BG21" s="828"/>
      <c r="BH21" s="828"/>
      <c r="BI21" s="828"/>
      <c r="BJ21" s="375"/>
      <c r="BK21" s="375"/>
      <c r="BL21" s="375"/>
      <c r="BM21" s="375"/>
      <c r="BN21" s="375"/>
      <c r="BO21" s="375"/>
      <c r="BP21" s="375"/>
      <c r="BQ21" s="375"/>
      <c r="BR21" s="375"/>
      <c r="BS21" s="800" t="s">
        <v>13</v>
      </c>
      <c r="BT21" s="800"/>
      <c r="BU21" s="800"/>
      <c r="BV21" s="800"/>
      <c r="BW21" s="800"/>
      <c r="BX21" s="355"/>
      <c r="BY21" s="355"/>
      <c r="BZ21" s="355"/>
      <c r="CA21" s="365"/>
      <c r="CB21" s="365"/>
      <c r="CC21" s="365"/>
      <c r="CD21" s="365"/>
      <c r="CE21" s="365"/>
      <c r="CF21" s="365"/>
      <c r="CG21" s="365"/>
      <c r="CH21" s="375"/>
      <c r="CI21" s="375"/>
      <c r="CJ21" s="375"/>
      <c r="CK21" s="375"/>
      <c r="CL21" s="375"/>
      <c r="CM21" s="375"/>
      <c r="CN21" s="375"/>
      <c r="CO21" s="806"/>
      <c r="CP21" s="807"/>
      <c r="CQ21" s="808"/>
      <c r="CR21" s="375"/>
      <c r="CS21" s="806"/>
      <c r="CT21" s="807"/>
      <c r="CU21" s="808"/>
      <c r="CV21" s="366"/>
      <c r="CW21" s="806"/>
      <c r="CX21" s="807"/>
      <c r="CY21" s="808"/>
      <c r="CZ21" s="375"/>
      <c r="DA21" s="806"/>
      <c r="DB21" s="807"/>
      <c r="DC21" s="808"/>
      <c r="DD21" s="366"/>
      <c r="DE21" s="806"/>
      <c r="DF21" s="807"/>
      <c r="DG21" s="808"/>
      <c r="DH21" s="366"/>
      <c r="DI21" s="806"/>
      <c r="DJ21" s="807"/>
      <c r="DK21" s="808"/>
      <c r="DL21" s="375"/>
      <c r="DM21" s="344"/>
      <c r="DN21" s="344"/>
      <c r="DO21" s="344"/>
      <c r="DP21" s="375"/>
      <c r="DQ21" s="375"/>
      <c r="DR21" s="375"/>
      <c r="DS21" s="375"/>
      <c r="DT21" s="375"/>
      <c r="DU21" s="375"/>
      <c r="DV21" s="375"/>
      <c r="DW21" s="375"/>
      <c r="DX21" s="375"/>
      <c r="DY21" s="375"/>
      <c r="DZ21" s="375"/>
      <c r="EA21" s="375"/>
      <c r="EB21" s="806"/>
      <c r="EC21" s="807"/>
      <c r="ED21" s="808"/>
      <c r="EE21" s="366"/>
      <c r="EF21" s="806"/>
      <c r="EG21" s="807"/>
      <c r="EH21" s="808"/>
      <c r="EI21" s="375"/>
      <c r="EJ21" s="375"/>
      <c r="EK21" s="375"/>
      <c r="EL21" s="375"/>
      <c r="EM21" s="806"/>
      <c r="EN21" s="807"/>
      <c r="EO21" s="808"/>
      <c r="EP21" s="366"/>
      <c r="EQ21" s="806"/>
      <c r="ER21" s="807"/>
      <c r="ES21" s="808"/>
      <c r="ET21" s="375"/>
      <c r="EU21" s="375"/>
      <c r="EV21" s="375"/>
      <c r="EW21" s="375"/>
      <c r="EX21" s="806"/>
      <c r="EY21" s="807"/>
      <c r="EZ21" s="808"/>
      <c r="FA21" s="366"/>
      <c r="FB21" s="806"/>
      <c r="FC21" s="807"/>
      <c r="FD21" s="808"/>
      <c r="FE21" s="375"/>
      <c r="FF21" s="375"/>
      <c r="FG21" s="375"/>
      <c r="FH21" s="375"/>
      <c r="FI21" s="355"/>
      <c r="FJ21" s="355"/>
      <c r="FK21" s="355"/>
      <c r="FL21" s="355"/>
      <c r="FM21" s="355"/>
      <c r="FN21" s="355"/>
      <c r="FO21" s="355"/>
    </row>
    <row r="22" spans="1:203" s="141" customFormat="1" ht="11.25" customHeight="1" x14ac:dyDescent="0.15">
      <c r="A22" s="272"/>
      <c r="B22" s="272"/>
      <c r="C22" s="751"/>
      <c r="D22" s="751"/>
      <c r="E22" s="751"/>
      <c r="F22" s="751"/>
      <c r="G22" s="355"/>
      <c r="H22" s="355"/>
      <c r="I22" s="355"/>
      <c r="J22" s="355"/>
      <c r="K22" s="355"/>
      <c r="L22" s="355"/>
      <c r="M22" s="776" t="s">
        <v>183</v>
      </c>
      <c r="N22" s="776"/>
      <c r="O22" s="384"/>
      <c r="P22" s="365"/>
      <c r="Q22" s="854"/>
      <c r="R22" s="668"/>
      <c r="S22" s="855"/>
      <c r="T22" s="365"/>
      <c r="U22" s="365"/>
      <c r="V22" s="823"/>
      <c r="W22" s="731"/>
      <c r="X22" s="824"/>
      <c r="Y22" s="375"/>
      <c r="Z22" s="823"/>
      <c r="AA22" s="731"/>
      <c r="AB22" s="824"/>
      <c r="AC22" s="374"/>
      <c r="AD22" s="363"/>
      <c r="AE22" s="809"/>
      <c r="AF22" s="810"/>
      <c r="AG22" s="811"/>
      <c r="AH22" s="366"/>
      <c r="AI22" s="809"/>
      <c r="AJ22" s="810"/>
      <c r="AK22" s="811"/>
      <c r="AL22" s="365"/>
      <c r="AM22" s="828"/>
      <c r="AN22" s="828"/>
      <c r="AO22" s="828"/>
      <c r="AP22" s="828"/>
      <c r="AQ22" s="828"/>
      <c r="AR22" s="828"/>
      <c r="AS22" s="828"/>
      <c r="AT22" s="828"/>
      <c r="AU22" s="828"/>
      <c r="AV22" s="828"/>
      <c r="AW22" s="828"/>
      <c r="AX22" s="828"/>
      <c r="AY22" s="828"/>
      <c r="AZ22" s="828"/>
      <c r="BA22" s="828"/>
      <c r="BB22" s="828"/>
      <c r="BC22" s="828"/>
      <c r="BD22" s="828"/>
      <c r="BE22" s="828"/>
      <c r="BF22" s="828"/>
      <c r="BG22" s="828"/>
      <c r="BH22" s="828"/>
      <c r="BI22" s="828"/>
      <c r="BJ22" s="785" t="s">
        <v>15</v>
      </c>
      <c r="BK22" s="785"/>
      <c r="BL22" s="785"/>
      <c r="BM22" s="785"/>
      <c r="BN22" s="785"/>
      <c r="BO22" s="785"/>
      <c r="BP22" s="785"/>
      <c r="BQ22" s="785"/>
      <c r="BR22" s="785"/>
      <c r="BS22" s="800"/>
      <c r="BT22" s="800"/>
      <c r="BU22" s="800"/>
      <c r="BV22" s="800"/>
      <c r="BW22" s="800"/>
      <c r="BX22" s="800" t="s">
        <v>381</v>
      </c>
      <c r="BY22" s="800"/>
      <c r="BZ22" s="800"/>
      <c r="CA22" s="806"/>
      <c r="CB22" s="807"/>
      <c r="CC22" s="808"/>
      <c r="CD22" s="383"/>
      <c r="CE22" s="806"/>
      <c r="CF22" s="807"/>
      <c r="CG22" s="808"/>
      <c r="CH22" s="800" t="s">
        <v>348</v>
      </c>
      <c r="CI22" s="800"/>
      <c r="CJ22" s="800"/>
      <c r="CK22" s="800"/>
      <c r="CL22" s="800"/>
      <c r="CM22" s="800"/>
      <c r="CN22" s="800"/>
      <c r="CO22" s="809"/>
      <c r="CP22" s="810"/>
      <c r="CQ22" s="811"/>
      <c r="CR22" s="375"/>
      <c r="CS22" s="809"/>
      <c r="CT22" s="810"/>
      <c r="CU22" s="811"/>
      <c r="CV22" s="366"/>
      <c r="CW22" s="809"/>
      <c r="CX22" s="810"/>
      <c r="CY22" s="811"/>
      <c r="CZ22" s="375"/>
      <c r="DA22" s="809"/>
      <c r="DB22" s="810"/>
      <c r="DC22" s="811"/>
      <c r="DD22" s="366"/>
      <c r="DE22" s="809"/>
      <c r="DF22" s="810"/>
      <c r="DG22" s="811"/>
      <c r="DH22" s="366"/>
      <c r="DI22" s="809"/>
      <c r="DJ22" s="810"/>
      <c r="DK22" s="811"/>
      <c r="DL22" s="814" t="s">
        <v>6</v>
      </c>
      <c r="DM22" s="814"/>
      <c r="DN22" s="814"/>
      <c r="DO22" s="814"/>
      <c r="DP22" s="814"/>
      <c r="DQ22" s="375"/>
      <c r="DR22" s="375"/>
      <c r="DS22" s="375"/>
      <c r="DT22" s="375"/>
      <c r="DU22" s="813" t="s">
        <v>483</v>
      </c>
      <c r="DV22" s="813"/>
      <c r="DW22" s="813"/>
      <c r="DX22" s="813"/>
      <c r="DY22" s="813"/>
      <c r="DZ22" s="813"/>
      <c r="EA22" s="813"/>
      <c r="EB22" s="809"/>
      <c r="EC22" s="810"/>
      <c r="ED22" s="811"/>
      <c r="EE22" s="366"/>
      <c r="EF22" s="809"/>
      <c r="EG22" s="810"/>
      <c r="EH22" s="811"/>
      <c r="EI22" s="800" t="s">
        <v>2</v>
      </c>
      <c r="EJ22" s="800"/>
      <c r="EK22" s="800"/>
      <c r="EL22" s="800"/>
      <c r="EM22" s="809"/>
      <c r="EN22" s="810"/>
      <c r="EO22" s="811"/>
      <c r="EP22" s="366"/>
      <c r="EQ22" s="809"/>
      <c r="ER22" s="810"/>
      <c r="ES22" s="811"/>
      <c r="ET22" s="800" t="s">
        <v>3</v>
      </c>
      <c r="EU22" s="800"/>
      <c r="EV22" s="800"/>
      <c r="EW22" s="800"/>
      <c r="EX22" s="809"/>
      <c r="EY22" s="810"/>
      <c r="EZ22" s="811"/>
      <c r="FA22" s="366"/>
      <c r="FB22" s="809"/>
      <c r="FC22" s="810"/>
      <c r="FD22" s="811"/>
      <c r="FE22" s="800" t="s">
        <v>4</v>
      </c>
      <c r="FF22" s="800"/>
      <c r="FG22" s="800"/>
      <c r="FH22" s="800"/>
      <c r="FI22" s="355"/>
      <c r="FJ22" s="355"/>
      <c r="FK22" s="355"/>
      <c r="FL22" s="355"/>
      <c r="FM22" s="355"/>
      <c r="FN22" s="355"/>
      <c r="FO22" s="355"/>
    </row>
    <row r="23" spans="1:203" s="141" customFormat="1" ht="11.25" customHeight="1" x14ac:dyDescent="0.15">
      <c r="A23" s="272"/>
      <c r="B23" s="272"/>
      <c r="C23" s="751"/>
      <c r="D23" s="751"/>
      <c r="E23" s="751"/>
      <c r="F23" s="751"/>
      <c r="G23" s="355"/>
      <c r="H23" s="355"/>
      <c r="I23" s="355"/>
      <c r="J23" s="355"/>
      <c r="K23" s="355"/>
      <c r="L23" s="355"/>
      <c r="M23" s="776"/>
      <c r="N23" s="776"/>
      <c r="O23" s="384"/>
      <c r="P23" s="357"/>
      <c r="Q23" s="854"/>
      <c r="R23" s="668"/>
      <c r="S23" s="855"/>
      <c r="T23" s="357"/>
      <c r="U23" s="357"/>
      <c r="V23" s="823"/>
      <c r="W23" s="731"/>
      <c r="X23" s="824"/>
      <c r="Y23" s="344"/>
      <c r="Z23" s="823"/>
      <c r="AA23" s="731"/>
      <c r="AB23" s="824"/>
      <c r="AC23" s="374"/>
      <c r="AD23" s="374"/>
      <c r="AE23" s="809"/>
      <c r="AF23" s="810"/>
      <c r="AG23" s="811"/>
      <c r="AH23" s="386"/>
      <c r="AI23" s="809"/>
      <c r="AJ23" s="810"/>
      <c r="AK23" s="811"/>
      <c r="AL23" s="357"/>
      <c r="AM23" s="801" t="str">
        <f>+会社名等!D7</f>
        <v>○○知事</v>
      </c>
      <c r="AN23" s="801"/>
      <c r="AO23" s="801"/>
      <c r="AP23" s="801"/>
      <c r="AQ23" s="801"/>
      <c r="AR23" s="801"/>
      <c r="AS23" s="801"/>
      <c r="AT23" s="801"/>
      <c r="AU23" s="801"/>
      <c r="AV23" s="801"/>
      <c r="AW23" s="801"/>
      <c r="AX23" s="801"/>
      <c r="AY23" s="801"/>
      <c r="AZ23" s="801"/>
      <c r="BA23" s="801"/>
      <c r="BB23" s="801"/>
      <c r="BC23" s="801"/>
      <c r="BD23" s="801"/>
      <c r="BE23" s="801"/>
      <c r="BF23" s="801"/>
      <c r="BG23" s="801"/>
      <c r="BH23" s="801"/>
      <c r="BI23" s="801"/>
      <c r="BJ23" s="785"/>
      <c r="BK23" s="785"/>
      <c r="BL23" s="785"/>
      <c r="BM23" s="785"/>
      <c r="BN23" s="785"/>
      <c r="BO23" s="785"/>
      <c r="BP23" s="785"/>
      <c r="BQ23" s="785"/>
      <c r="BR23" s="785"/>
      <c r="BS23" s="802" t="s">
        <v>14</v>
      </c>
      <c r="BT23" s="802"/>
      <c r="BU23" s="802"/>
      <c r="BV23" s="802"/>
      <c r="BW23" s="802"/>
      <c r="BX23" s="800"/>
      <c r="BY23" s="800"/>
      <c r="BZ23" s="800"/>
      <c r="CA23" s="741"/>
      <c r="CB23" s="742"/>
      <c r="CC23" s="743"/>
      <c r="CD23" s="383"/>
      <c r="CE23" s="741"/>
      <c r="CF23" s="742"/>
      <c r="CG23" s="743"/>
      <c r="CH23" s="800"/>
      <c r="CI23" s="800"/>
      <c r="CJ23" s="800"/>
      <c r="CK23" s="800"/>
      <c r="CL23" s="800"/>
      <c r="CM23" s="800"/>
      <c r="CN23" s="800"/>
      <c r="CO23" s="809"/>
      <c r="CP23" s="810"/>
      <c r="CQ23" s="811"/>
      <c r="CR23" s="344"/>
      <c r="CS23" s="809"/>
      <c r="CT23" s="810"/>
      <c r="CU23" s="811"/>
      <c r="CV23" s="386"/>
      <c r="CW23" s="809"/>
      <c r="CX23" s="810"/>
      <c r="CY23" s="811"/>
      <c r="CZ23" s="344"/>
      <c r="DA23" s="809"/>
      <c r="DB23" s="810"/>
      <c r="DC23" s="811"/>
      <c r="DD23" s="386"/>
      <c r="DE23" s="809"/>
      <c r="DF23" s="810"/>
      <c r="DG23" s="811"/>
      <c r="DH23" s="386"/>
      <c r="DI23" s="809"/>
      <c r="DJ23" s="810"/>
      <c r="DK23" s="811"/>
      <c r="DL23" s="814"/>
      <c r="DM23" s="814"/>
      <c r="DN23" s="814"/>
      <c r="DO23" s="814"/>
      <c r="DP23" s="814"/>
      <c r="DQ23" s="344"/>
      <c r="DR23" s="344"/>
      <c r="DS23" s="375"/>
      <c r="DT23" s="375"/>
      <c r="DU23" s="813"/>
      <c r="DV23" s="813"/>
      <c r="DW23" s="813"/>
      <c r="DX23" s="813"/>
      <c r="DY23" s="813"/>
      <c r="DZ23" s="813"/>
      <c r="EA23" s="813"/>
      <c r="EB23" s="809"/>
      <c r="EC23" s="810"/>
      <c r="ED23" s="811"/>
      <c r="EE23" s="386"/>
      <c r="EF23" s="809"/>
      <c r="EG23" s="810"/>
      <c r="EH23" s="811"/>
      <c r="EI23" s="800"/>
      <c r="EJ23" s="800"/>
      <c r="EK23" s="800"/>
      <c r="EL23" s="800"/>
      <c r="EM23" s="809"/>
      <c r="EN23" s="810"/>
      <c r="EO23" s="811"/>
      <c r="EP23" s="386"/>
      <c r="EQ23" s="809"/>
      <c r="ER23" s="810"/>
      <c r="ES23" s="811"/>
      <c r="ET23" s="800"/>
      <c r="EU23" s="800"/>
      <c r="EV23" s="800"/>
      <c r="EW23" s="800"/>
      <c r="EX23" s="809"/>
      <c r="EY23" s="810"/>
      <c r="EZ23" s="811"/>
      <c r="FA23" s="386"/>
      <c r="FB23" s="809"/>
      <c r="FC23" s="810"/>
      <c r="FD23" s="811"/>
      <c r="FE23" s="800"/>
      <c r="FF23" s="800"/>
      <c r="FG23" s="800"/>
      <c r="FH23" s="800"/>
      <c r="FI23" s="355"/>
      <c r="FJ23" s="355"/>
      <c r="FK23" s="355"/>
      <c r="FL23" s="355"/>
      <c r="FM23" s="355"/>
      <c r="FN23" s="355"/>
      <c r="FO23" s="355"/>
    </row>
    <row r="24" spans="1:203" s="141" customFormat="1" ht="3" customHeight="1" x14ac:dyDescent="0.15">
      <c r="A24" s="272"/>
      <c r="B24" s="272"/>
      <c r="C24" s="751"/>
      <c r="D24" s="751"/>
      <c r="E24" s="751"/>
      <c r="F24" s="751"/>
      <c r="G24" s="355"/>
      <c r="H24" s="355"/>
      <c r="I24" s="355"/>
      <c r="J24" s="355"/>
      <c r="K24" s="355"/>
      <c r="L24" s="355"/>
      <c r="M24" s="387"/>
      <c r="N24" s="387"/>
      <c r="O24" s="384"/>
      <c r="P24" s="357"/>
      <c r="Q24" s="856"/>
      <c r="R24" s="857"/>
      <c r="S24" s="858"/>
      <c r="T24" s="357"/>
      <c r="U24" s="357"/>
      <c r="V24" s="825"/>
      <c r="W24" s="826"/>
      <c r="X24" s="827"/>
      <c r="Y24" s="344"/>
      <c r="Z24" s="825"/>
      <c r="AA24" s="826"/>
      <c r="AB24" s="827"/>
      <c r="AC24" s="374"/>
      <c r="AD24" s="374"/>
      <c r="AE24" s="741"/>
      <c r="AF24" s="742"/>
      <c r="AG24" s="743"/>
      <c r="AH24" s="386"/>
      <c r="AI24" s="741"/>
      <c r="AJ24" s="742"/>
      <c r="AK24" s="743"/>
      <c r="AL24" s="357"/>
      <c r="AM24" s="801"/>
      <c r="AN24" s="801"/>
      <c r="AO24" s="801"/>
      <c r="AP24" s="801"/>
      <c r="AQ24" s="801"/>
      <c r="AR24" s="801"/>
      <c r="AS24" s="801"/>
      <c r="AT24" s="801"/>
      <c r="AU24" s="801"/>
      <c r="AV24" s="801"/>
      <c r="AW24" s="801"/>
      <c r="AX24" s="801"/>
      <c r="AY24" s="801"/>
      <c r="AZ24" s="801"/>
      <c r="BA24" s="801"/>
      <c r="BB24" s="801"/>
      <c r="BC24" s="801"/>
      <c r="BD24" s="801"/>
      <c r="BE24" s="801"/>
      <c r="BF24" s="801"/>
      <c r="BG24" s="801"/>
      <c r="BH24" s="801"/>
      <c r="BI24" s="801"/>
      <c r="BJ24" s="375"/>
      <c r="BK24" s="375"/>
      <c r="BL24" s="344"/>
      <c r="BM24" s="344"/>
      <c r="BN24" s="344"/>
      <c r="BO24" s="344"/>
      <c r="BP24" s="344"/>
      <c r="BQ24" s="344"/>
      <c r="BR24" s="375"/>
      <c r="BS24" s="802"/>
      <c r="BT24" s="802"/>
      <c r="BU24" s="802"/>
      <c r="BV24" s="802"/>
      <c r="BW24" s="802"/>
      <c r="BX24" s="355"/>
      <c r="BY24" s="358"/>
      <c r="BZ24" s="355"/>
      <c r="CA24" s="357"/>
      <c r="CB24" s="357"/>
      <c r="CC24" s="357"/>
      <c r="CD24" s="357"/>
      <c r="CE24" s="357"/>
      <c r="CF24" s="357"/>
      <c r="CG24" s="357"/>
      <c r="CH24" s="344"/>
      <c r="CI24" s="344"/>
      <c r="CJ24" s="344"/>
      <c r="CK24" s="344"/>
      <c r="CL24" s="344"/>
      <c r="CM24" s="344"/>
      <c r="CN24" s="344"/>
      <c r="CO24" s="741"/>
      <c r="CP24" s="742"/>
      <c r="CQ24" s="743"/>
      <c r="CR24" s="344"/>
      <c r="CS24" s="741"/>
      <c r="CT24" s="742"/>
      <c r="CU24" s="743"/>
      <c r="CV24" s="386"/>
      <c r="CW24" s="741"/>
      <c r="CX24" s="742"/>
      <c r="CY24" s="743"/>
      <c r="CZ24" s="344"/>
      <c r="DA24" s="741"/>
      <c r="DB24" s="742"/>
      <c r="DC24" s="743"/>
      <c r="DD24" s="386"/>
      <c r="DE24" s="741"/>
      <c r="DF24" s="742"/>
      <c r="DG24" s="743"/>
      <c r="DH24" s="386"/>
      <c r="DI24" s="741"/>
      <c r="DJ24" s="742"/>
      <c r="DK24" s="743"/>
      <c r="DL24" s="344"/>
      <c r="DM24" s="344"/>
      <c r="DN24" s="344"/>
      <c r="DO24" s="344"/>
      <c r="DP24" s="344"/>
      <c r="DQ24" s="344"/>
      <c r="DR24" s="344"/>
      <c r="DS24" s="344"/>
      <c r="DT24" s="344"/>
      <c r="DU24" s="812"/>
      <c r="DV24" s="812"/>
      <c r="DW24" s="812"/>
      <c r="DX24" s="812"/>
      <c r="DY24" s="812"/>
      <c r="DZ24" s="812"/>
      <c r="EA24" s="812"/>
      <c r="EB24" s="741"/>
      <c r="EC24" s="742"/>
      <c r="ED24" s="743"/>
      <c r="EE24" s="386"/>
      <c r="EF24" s="741"/>
      <c r="EG24" s="742"/>
      <c r="EH24" s="743"/>
      <c r="EI24" s="375"/>
      <c r="EJ24" s="375"/>
      <c r="EK24" s="344"/>
      <c r="EL24" s="375"/>
      <c r="EM24" s="741"/>
      <c r="EN24" s="742"/>
      <c r="EO24" s="743"/>
      <c r="EP24" s="386"/>
      <c r="EQ24" s="741"/>
      <c r="ER24" s="742"/>
      <c r="ES24" s="743"/>
      <c r="ET24" s="375"/>
      <c r="EU24" s="375"/>
      <c r="EV24" s="375"/>
      <c r="EW24" s="375"/>
      <c r="EX24" s="741"/>
      <c r="EY24" s="742"/>
      <c r="EZ24" s="743"/>
      <c r="FA24" s="386"/>
      <c r="FB24" s="741"/>
      <c r="FC24" s="742"/>
      <c r="FD24" s="743"/>
      <c r="FE24" s="375"/>
      <c r="FF24" s="375"/>
      <c r="FG24" s="375"/>
      <c r="FH24" s="375"/>
      <c r="FI24" s="355"/>
      <c r="FJ24" s="355"/>
      <c r="FK24" s="355"/>
      <c r="FL24" s="355"/>
      <c r="FM24" s="355"/>
      <c r="FN24" s="355"/>
      <c r="FO24" s="355"/>
    </row>
    <row r="25" spans="1:203" s="141" customFormat="1" ht="3" customHeight="1" x14ac:dyDescent="0.15">
      <c r="A25" s="272"/>
      <c r="B25" s="272"/>
      <c r="C25" s="751"/>
      <c r="D25" s="751"/>
      <c r="E25" s="751"/>
      <c r="F25" s="751"/>
      <c r="G25" s="355"/>
      <c r="H25" s="355"/>
      <c r="I25" s="355"/>
      <c r="J25" s="355"/>
      <c r="K25" s="355"/>
      <c r="L25" s="355"/>
      <c r="M25" s="387"/>
      <c r="N25" s="387"/>
      <c r="O25" s="384"/>
      <c r="P25" s="357"/>
      <c r="Q25" s="388"/>
      <c r="R25" s="388"/>
      <c r="S25" s="388"/>
      <c r="T25" s="357"/>
      <c r="U25" s="357"/>
      <c r="V25" s="344"/>
      <c r="W25" s="344"/>
      <c r="X25" s="344"/>
      <c r="Y25" s="344"/>
      <c r="Z25" s="344"/>
      <c r="AA25" s="344"/>
      <c r="AB25" s="344"/>
      <c r="AC25" s="389"/>
      <c r="AD25" s="357"/>
      <c r="AE25" s="357"/>
      <c r="AF25" s="357"/>
      <c r="AG25" s="357"/>
      <c r="AH25" s="357"/>
      <c r="AI25" s="357"/>
      <c r="AJ25" s="357"/>
      <c r="AK25" s="357"/>
      <c r="AL25" s="357"/>
      <c r="AM25" s="801"/>
      <c r="AN25" s="801"/>
      <c r="AO25" s="801"/>
      <c r="AP25" s="801"/>
      <c r="AQ25" s="801"/>
      <c r="AR25" s="801"/>
      <c r="AS25" s="801"/>
      <c r="AT25" s="801"/>
      <c r="AU25" s="801"/>
      <c r="AV25" s="801"/>
      <c r="AW25" s="801"/>
      <c r="AX25" s="801"/>
      <c r="AY25" s="801"/>
      <c r="AZ25" s="801"/>
      <c r="BA25" s="801"/>
      <c r="BB25" s="801"/>
      <c r="BC25" s="801"/>
      <c r="BD25" s="801"/>
      <c r="BE25" s="801"/>
      <c r="BF25" s="801"/>
      <c r="BG25" s="801"/>
      <c r="BH25" s="801"/>
      <c r="BI25" s="801"/>
      <c r="BJ25" s="390"/>
      <c r="BK25" s="390"/>
      <c r="BL25" s="390"/>
      <c r="BM25" s="390"/>
      <c r="BN25" s="344"/>
      <c r="BO25" s="344"/>
      <c r="BP25" s="344"/>
      <c r="BQ25" s="344"/>
      <c r="BR25" s="344"/>
      <c r="BS25" s="344"/>
      <c r="BT25" s="344"/>
      <c r="BU25" s="344"/>
      <c r="BV25" s="344"/>
      <c r="BW25" s="344"/>
      <c r="BX25" s="386"/>
      <c r="BY25" s="384"/>
      <c r="BZ25" s="355"/>
      <c r="CA25" s="357"/>
      <c r="CB25" s="357"/>
      <c r="CC25" s="357"/>
      <c r="CD25" s="357"/>
      <c r="CE25" s="357"/>
      <c r="CF25" s="357"/>
      <c r="CG25" s="357"/>
      <c r="CH25" s="357"/>
      <c r="CI25" s="357"/>
      <c r="CJ25" s="391"/>
      <c r="CK25" s="391"/>
      <c r="CL25" s="391"/>
      <c r="CM25" s="388"/>
      <c r="CN25" s="388"/>
      <c r="CO25" s="388"/>
      <c r="CP25" s="357"/>
      <c r="CQ25" s="388"/>
      <c r="CR25" s="388"/>
      <c r="CS25" s="388"/>
      <c r="CT25" s="357"/>
      <c r="CU25" s="388"/>
      <c r="CV25" s="388"/>
      <c r="CW25" s="388"/>
      <c r="CX25" s="357"/>
      <c r="CY25" s="388"/>
      <c r="CZ25" s="388"/>
      <c r="DA25" s="388"/>
      <c r="DB25" s="357"/>
      <c r="DC25" s="388"/>
      <c r="DD25" s="388"/>
      <c r="DE25" s="388"/>
      <c r="DF25" s="388"/>
      <c r="DG25" s="388"/>
      <c r="DH25" s="388"/>
      <c r="DI25" s="388"/>
      <c r="DJ25" s="388"/>
      <c r="DK25" s="357"/>
      <c r="DL25" s="357"/>
      <c r="DM25" s="357"/>
      <c r="DN25" s="357"/>
      <c r="DO25" s="357"/>
      <c r="DP25" s="386"/>
      <c r="DQ25" s="386"/>
      <c r="DR25" s="386"/>
      <c r="DS25" s="386"/>
      <c r="DT25" s="386"/>
      <c r="DU25" s="812"/>
      <c r="DV25" s="812"/>
      <c r="DW25" s="812"/>
      <c r="DX25" s="812"/>
      <c r="DY25" s="812"/>
      <c r="DZ25" s="812"/>
      <c r="EA25" s="812"/>
      <c r="EB25" s="388"/>
      <c r="EC25" s="388"/>
      <c r="ED25" s="388"/>
      <c r="EE25" s="357"/>
      <c r="EF25" s="357"/>
      <c r="EG25" s="357"/>
      <c r="EH25" s="388"/>
      <c r="EI25" s="388"/>
      <c r="EJ25" s="388"/>
      <c r="EK25" s="388"/>
      <c r="EL25" s="388"/>
      <c r="EM25" s="388"/>
      <c r="EN25" s="388"/>
      <c r="EO25" s="357"/>
      <c r="EP25" s="357"/>
      <c r="EQ25" s="388"/>
      <c r="ER25" s="388"/>
      <c r="ES25" s="357"/>
      <c r="ET25" s="388"/>
      <c r="EU25" s="388"/>
      <c r="EV25" s="357"/>
      <c r="EW25" s="357"/>
      <c r="EX25" s="357"/>
      <c r="EY25" s="357"/>
      <c r="EZ25" s="355"/>
      <c r="FA25" s="355"/>
      <c r="FB25" s="355"/>
      <c r="FC25" s="355"/>
      <c r="FD25" s="355"/>
      <c r="FE25" s="355"/>
      <c r="FF25" s="355"/>
      <c r="FG25" s="355"/>
      <c r="FH25" s="355"/>
      <c r="FI25" s="355"/>
      <c r="FJ25" s="355"/>
      <c r="FK25" s="355"/>
      <c r="FL25" s="355"/>
      <c r="FM25" s="355"/>
      <c r="FN25" s="355"/>
      <c r="FO25" s="355"/>
    </row>
    <row r="26" spans="1:203" s="141" customFormat="1" ht="24.75" customHeight="1" x14ac:dyDescent="0.15">
      <c r="A26" s="272"/>
      <c r="B26" s="272"/>
      <c r="G26" s="355"/>
      <c r="H26" s="355"/>
      <c r="I26" s="355"/>
      <c r="J26" s="355"/>
      <c r="K26" s="355"/>
      <c r="L26" s="355"/>
      <c r="M26" s="755" t="s">
        <v>382</v>
      </c>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c r="BA26" s="755"/>
      <c r="BB26" s="755"/>
      <c r="BC26" s="755"/>
      <c r="BD26" s="755"/>
      <c r="BE26" s="755"/>
      <c r="BF26" s="755"/>
      <c r="BG26" s="755"/>
      <c r="BH26" s="755"/>
      <c r="BI26" s="755"/>
      <c r="BJ26" s="755"/>
      <c r="BK26" s="755"/>
      <c r="BL26" s="755"/>
      <c r="BM26" s="755"/>
      <c r="BN26" s="755"/>
      <c r="BO26" s="755"/>
      <c r="BP26" s="755"/>
      <c r="BQ26" s="755"/>
      <c r="BR26" s="755"/>
      <c r="BS26" s="755"/>
      <c r="BT26" s="755"/>
      <c r="BU26" s="755"/>
      <c r="BV26" s="755"/>
      <c r="BW26" s="755"/>
      <c r="BX26" s="755"/>
      <c r="BY26" s="755"/>
      <c r="BZ26" s="755"/>
      <c r="CA26" s="755"/>
      <c r="CB26" s="755"/>
      <c r="CC26" s="755"/>
      <c r="CD26" s="755"/>
      <c r="CE26" s="755"/>
      <c r="CF26" s="755"/>
      <c r="CG26" s="755"/>
      <c r="CH26" s="755"/>
      <c r="CI26" s="755"/>
      <c r="CJ26" s="755"/>
      <c r="CK26" s="755"/>
      <c r="CL26" s="755"/>
      <c r="CM26" s="755"/>
      <c r="CN26" s="755"/>
      <c r="CO26" s="755"/>
      <c r="CP26" s="755"/>
      <c r="CQ26" s="755"/>
      <c r="CR26" s="755"/>
      <c r="CS26" s="755"/>
      <c r="CT26" s="755"/>
      <c r="CU26" s="755"/>
      <c r="CV26" s="755"/>
      <c r="CW26" s="755"/>
      <c r="CX26" s="755"/>
      <c r="CY26" s="755"/>
      <c r="CZ26" s="755"/>
      <c r="DA26" s="755"/>
      <c r="DB26" s="755"/>
      <c r="DC26" s="755"/>
      <c r="DD26" s="755"/>
      <c r="DE26" s="755"/>
      <c r="DF26" s="755"/>
      <c r="DG26" s="755"/>
      <c r="DH26" s="755"/>
      <c r="DI26" s="755"/>
      <c r="DJ26" s="755"/>
      <c r="DK26" s="755"/>
      <c r="DL26" s="755"/>
      <c r="DM26" s="755"/>
      <c r="DN26" s="755"/>
      <c r="DO26" s="755"/>
      <c r="DP26" s="755"/>
      <c r="DQ26" s="755"/>
      <c r="DR26" s="755"/>
      <c r="DS26" s="755"/>
      <c r="DT26" s="755"/>
      <c r="DU26" s="755"/>
      <c r="DV26" s="755"/>
      <c r="DW26" s="755"/>
      <c r="DX26" s="755"/>
      <c r="DY26" s="755"/>
      <c r="DZ26" s="755"/>
      <c r="EA26" s="755"/>
      <c r="EB26" s="755"/>
      <c r="EC26" s="755"/>
      <c r="ED26" s="755"/>
      <c r="EE26" s="755"/>
      <c r="EF26" s="755"/>
      <c r="EG26" s="755"/>
      <c r="EH26" s="755"/>
      <c r="EI26" s="755"/>
      <c r="EJ26" s="389"/>
      <c r="EK26" s="389"/>
      <c r="EL26" s="357"/>
      <c r="EM26" s="389"/>
      <c r="EN26" s="357"/>
      <c r="EO26" s="357"/>
      <c r="EP26" s="389"/>
      <c r="EQ26" s="357"/>
      <c r="ER26" s="357"/>
      <c r="ES26" s="389"/>
      <c r="ET26" s="357"/>
      <c r="EU26" s="389"/>
      <c r="EV26" s="389"/>
      <c r="EW26" s="357"/>
      <c r="EX26" s="389"/>
      <c r="EY26" s="357"/>
      <c r="EZ26" s="357"/>
      <c r="FA26" s="389"/>
      <c r="FB26" s="357"/>
      <c r="FC26" s="357"/>
      <c r="FD26" s="389"/>
      <c r="FE26" s="357"/>
      <c r="FF26" s="389"/>
      <c r="FG26" s="389"/>
      <c r="FH26" s="357"/>
      <c r="FI26" s="389"/>
      <c r="FJ26" s="357"/>
      <c r="FK26" s="355"/>
      <c r="FL26" s="355"/>
      <c r="FM26" s="355"/>
      <c r="FN26" s="355"/>
      <c r="FO26" s="355"/>
    </row>
    <row r="27" spans="1:203" s="22" customFormat="1" ht="17.25" customHeight="1" x14ac:dyDescent="0.15">
      <c r="A27" s="268"/>
      <c r="B27" s="268"/>
      <c r="G27" s="803" t="s">
        <v>349</v>
      </c>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392"/>
      <c r="AF27" s="357"/>
      <c r="AG27" s="357"/>
      <c r="AH27" s="357"/>
      <c r="AI27" s="357"/>
      <c r="AJ27" s="357"/>
      <c r="AK27" s="357"/>
      <c r="AL27" s="357"/>
      <c r="AM27" s="393"/>
      <c r="AN27" s="393"/>
      <c r="AO27" s="393"/>
      <c r="AP27" s="393"/>
      <c r="AQ27" s="357"/>
      <c r="AR27" s="357"/>
      <c r="AS27" s="357"/>
      <c r="AT27" s="357"/>
      <c r="AU27" s="357"/>
      <c r="AV27" s="357"/>
      <c r="AW27" s="357"/>
      <c r="AX27" s="357"/>
      <c r="AY27" s="357"/>
      <c r="AZ27" s="357"/>
      <c r="BA27" s="357"/>
      <c r="BB27" s="357"/>
      <c r="BC27" s="357"/>
      <c r="BD27" s="357"/>
      <c r="BE27" s="357"/>
      <c r="BF27" s="357"/>
      <c r="BG27" s="391"/>
      <c r="BH27" s="391"/>
      <c r="BI27" s="391"/>
      <c r="BJ27" s="391"/>
      <c r="BK27" s="394"/>
      <c r="BL27" s="394"/>
      <c r="BM27" s="394"/>
      <c r="BN27" s="394"/>
      <c r="BO27" s="393"/>
      <c r="BP27" s="395"/>
      <c r="BQ27" s="395"/>
      <c r="BR27" s="395"/>
      <c r="BS27" s="393"/>
      <c r="BT27" s="396"/>
      <c r="BU27" s="396"/>
      <c r="BV27" s="396"/>
      <c r="BW27" s="396"/>
      <c r="BX27" s="396"/>
      <c r="BY27" s="396"/>
      <c r="BZ27" s="396"/>
      <c r="CA27" s="393"/>
      <c r="CB27" s="397"/>
      <c r="CC27" s="397"/>
      <c r="CD27" s="397"/>
      <c r="CE27" s="393"/>
      <c r="CF27" s="393"/>
      <c r="CG27" s="393"/>
      <c r="CH27" s="393"/>
      <c r="CI27" s="393"/>
      <c r="CJ27" s="396"/>
      <c r="CK27" s="396"/>
      <c r="CL27" s="396"/>
      <c r="CM27" s="396"/>
      <c r="CN27" s="396"/>
      <c r="CO27" s="396"/>
      <c r="CP27" s="396"/>
      <c r="CQ27" s="396"/>
      <c r="CR27" s="396"/>
      <c r="CS27" s="396"/>
      <c r="CT27" s="396"/>
      <c r="CU27" s="396"/>
      <c r="CV27" s="396"/>
      <c r="CW27" s="396"/>
      <c r="CX27" s="396"/>
      <c r="CY27" s="396"/>
      <c r="CZ27" s="396"/>
      <c r="DA27" s="396"/>
      <c r="DB27" s="396"/>
      <c r="DC27" s="396"/>
      <c r="DD27" s="396"/>
      <c r="DE27" s="396"/>
      <c r="DF27" s="396"/>
      <c r="DG27" s="393"/>
      <c r="DH27" s="398"/>
      <c r="DI27" s="398"/>
      <c r="DJ27" s="398"/>
      <c r="DK27" s="393"/>
      <c r="DL27" s="393"/>
      <c r="DM27" s="393"/>
      <c r="DN27" s="393"/>
      <c r="DO27" s="393"/>
      <c r="DP27" s="393"/>
      <c r="DQ27" s="393"/>
      <c r="DR27" s="393"/>
      <c r="DS27" s="393"/>
      <c r="DT27" s="396"/>
      <c r="DU27" s="396"/>
      <c r="DV27" s="396"/>
      <c r="DW27" s="396"/>
      <c r="DX27" s="396"/>
      <c r="DY27" s="396"/>
      <c r="DZ27" s="396"/>
      <c r="EA27" s="396"/>
      <c r="EB27" s="396"/>
      <c r="EC27" s="396"/>
      <c r="ED27" s="396"/>
      <c r="EE27" s="396"/>
      <c r="EF27" s="396"/>
      <c r="EG27" s="396"/>
      <c r="EH27" s="396"/>
      <c r="EI27" s="396"/>
      <c r="EJ27" s="396"/>
      <c r="EK27" s="396"/>
      <c r="EL27" s="396"/>
      <c r="EM27" s="396"/>
      <c r="EN27" s="396"/>
      <c r="EO27" s="396"/>
      <c r="EP27" s="396"/>
      <c r="EQ27" s="396"/>
      <c r="ER27" s="396"/>
      <c r="ES27" s="396"/>
      <c r="ET27" s="393"/>
      <c r="EU27" s="393"/>
      <c r="EV27" s="393"/>
      <c r="EW27" s="360"/>
      <c r="EX27" s="360"/>
      <c r="EY27" s="360"/>
      <c r="EZ27" s="360"/>
      <c r="FA27" s="360"/>
      <c r="FB27" s="360"/>
      <c r="FC27" s="360"/>
      <c r="FD27" s="360"/>
      <c r="FE27" s="360"/>
      <c r="FF27" s="360"/>
      <c r="FG27" s="360"/>
      <c r="FH27" s="360"/>
      <c r="FI27" s="360"/>
      <c r="FJ27" s="360"/>
      <c r="FK27" s="360"/>
      <c r="FL27" s="360"/>
      <c r="FM27" s="360"/>
      <c r="FN27" s="360"/>
      <c r="FO27" s="360"/>
    </row>
    <row r="28" spans="1:203" s="18" customFormat="1" ht="15" customHeight="1" x14ac:dyDescent="0.15">
      <c r="A28" s="273"/>
      <c r="B28" s="273"/>
      <c r="G28" s="399"/>
      <c r="H28" s="400"/>
      <c r="I28" s="400"/>
      <c r="J28" s="400"/>
      <c r="K28" s="400"/>
      <c r="L28" s="400"/>
      <c r="M28" s="401"/>
      <c r="N28" s="401"/>
      <c r="O28" s="401"/>
      <c r="P28" s="402"/>
      <c r="Q28" s="402"/>
      <c r="R28" s="402"/>
      <c r="S28" s="402"/>
      <c r="T28" s="402"/>
      <c r="U28" s="402"/>
      <c r="V28" s="403"/>
      <c r="W28" s="403"/>
      <c r="X28" s="403"/>
      <c r="Y28" s="403"/>
      <c r="Z28" s="403"/>
      <c r="AA28" s="403"/>
      <c r="AB28" s="403"/>
      <c r="AC28" s="402"/>
      <c r="AD28" s="804" t="s">
        <v>185</v>
      </c>
      <c r="AE28" s="804"/>
      <c r="AF28" s="804"/>
      <c r="AG28" s="804"/>
      <c r="AH28" s="804" t="s">
        <v>186</v>
      </c>
      <c r="AI28" s="804"/>
      <c r="AJ28" s="804"/>
      <c r="AK28" s="804"/>
      <c r="AL28" s="804" t="s">
        <v>187</v>
      </c>
      <c r="AM28" s="804"/>
      <c r="AN28" s="804"/>
      <c r="AO28" s="804"/>
      <c r="AP28" s="804" t="s">
        <v>188</v>
      </c>
      <c r="AQ28" s="804"/>
      <c r="AR28" s="804"/>
      <c r="AS28" s="804"/>
      <c r="AT28" s="804" t="s">
        <v>457</v>
      </c>
      <c r="AU28" s="804"/>
      <c r="AV28" s="804"/>
      <c r="AW28" s="804"/>
      <c r="AX28" s="804" t="s">
        <v>190</v>
      </c>
      <c r="AY28" s="804"/>
      <c r="AZ28" s="804"/>
      <c r="BA28" s="804"/>
      <c r="BB28" s="804" t="s">
        <v>191</v>
      </c>
      <c r="BC28" s="804"/>
      <c r="BD28" s="804"/>
      <c r="BE28" s="804"/>
      <c r="BF28" s="804" t="s">
        <v>192</v>
      </c>
      <c r="BG28" s="804"/>
      <c r="BH28" s="804"/>
      <c r="BI28" s="804"/>
      <c r="BJ28" s="804" t="s">
        <v>193</v>
      </c>
      <c r="BK28" s="804"/>
      <c r="BL28" s="804"/>
      <c r="BM28" s="804"/>
      <c r="BN28" s="804" t="s">
        <v>194</v>
      </c>
      <c r="BO28" s="804"/>
      <c r="BP28" s="804"/>
      <c r="BQ28" s="804"/>
      <c r="BR28" s="804" t="s">
        <v>195</v>
      </c>
      <c r="BS28" s="804"/>
      <c r="BT28" s="804"/>
      <c r="BU28" s="804"/>
      <c r="BV28" s="804" t="s">
        <v>196</v>
      </c>
      <c r="BW28" s="804"/>
      <c r="BX28" s="804"/>
      <c r="BY28" s="804"/>
      <c r="BZ28" s="804" t="s">
        <v>475</v>
      </c>
      <c r="CA28" s="804"/>
      <c r="CB28" s="804"/>
      <c r="CC28" s="804"/>
      <c r="CD28" s="815" t="s">
        <v>197</v>
      </c>
      <c r="CE28" s="815"/>
      <c r="CF28" s="815"/>
      <c r="CG28" s="815"/>
      <c r="CH28" s="815"/>
      <c r="CI28" s="805" t="s">
        <v>198</v>
      </c>
      <c r="CJ28" s="805"/>
      <c r="CK28" s="805"/>
      <c r="CL28" s="805"/>
      <c r="CM28" s="805" t="s">
        <v>458</v>
      </c>
      <c r="CN28" s="805"/>
      <c r="CO28" s="805"/>
      <c r="CP28" s="805"/>
      <c r="CQ28" s="805" t="s">
        <v>200</v>
      </c>
      <c r="CR28" s="805"/>
      <c r="CS28" s="805"/>
      <c r="CT28" s="805"/>
      <c r="CU28" s="805" t="s">
        <v>201</v>
      </c>
      <c r="CV28" s="805"/>
      <c r="CW28" s="805"/>
      <c r="CX28" s="805"/>
      <c r="CY28" s="805" t="s">
        <v>202</v>
      </c>
      <c r="CZ28" s="805"/>
      <c r="DA28" s="805"/>
      <c r="DB28" s="805"/>
      <c r="DC28" s="805" t="s">
        <v>203</v>
      </c>
      <c r="DD28" s="805"/>
      <c r="DE28" s="805"/>
      <c r="DF28" s="805"/>
      <c r="DG28" s="805" t="s">
        <v>204</v>
      </c>
      <c r="DH28" s="805"/>
      <c r="DI28" s="805"/>
      <c r="DJ28" s="805"/>
      <c r="DK28" s="805" t="s">
        <v>205</v>
      </c>
      <c r="DL28" s="805"/>
      <c r="DM28" s="805"/>
      <c r="DN28" s="805"/>
      <c r="DO28" s="805" t="s">
        <v>206</v>
      </c>
      <c r="DP28" s="805"/>
      <c r="DQ28" s="805"/>
      <c r="DR28" s="805"/>
      <c r="DS28" s="805" t="s">
        <v>207</v>
      </c>
      <c r="DT28" s="805"/>
      <c r="DU28" s="805"/>
      <c r="DV28" s="805"/>
      <c r="DW28" s="805" t="s">
        <v>208</v>
      </c>
      <c r="DX28" s="805"/>
      <c r="DY28" s="805"/>
      <c r="DZ28" s="805"/>
      <c r="EA28" s="805" t="s">
        <v>209</v>
      </c>
      <c r="EB28" s="805"/>
      <c r="EC28" s="805"/>
      <c r="ED28" s="805"/>
      <c r="EE28" s="805" t="s">
        <v>210</v>
      </c>
      <c r="EF28" s="805"/>
      <c r="EG28" s="805"/>
      <c r="EH28" s="805"/>
      <c r="EI28" s="805" t="s">
        <v>211</v>
      </c>
      <c r="EJ28" s="805"/>
      <c r="EK28" s="805"/>
      <c r="EL28" s="805"/>
      <c r="EM28" s="805" t="s">
        <v>459</v>
      </c>
      <c r="EN28" s="805"/>
      <c r="EO28" s="805"/>
      <c r="EP28" s="805"/>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4"/>
      <c r="FS28" s="274"/>
      <c r="FT28" s="274"/>
      <c r="FU28" s="274"/>
      <c r="FV28" s="274"/>
      <c r="FW28" s="274"/>
      <c r="FX28" s="274"/>
      <c r="FY28" s="274"/>
      <c r="FZ28" s="274"/>
      <c r="GA28" s="274"/>
    </row>
    <row r="29" spans="1:203" s="140" customFormat="1" ht="9.75" customHeight="1" x14ac:dyDescent="0.15">
      <c r="A29" s="275"/>
      <c r="B29" s="275"/>
      <c r="G29" s="405"/>
      <c r="H29" s="406"/>
      <c r="I29" s="406"/>
      <c r="J29" s="406"/>
      <c r="K29" s="406"/>
      <c r="L29" s="407"/>
      <c r="M29" s="407"/>
      <c r="N29" s="407"/>
      <c r="O29" s="407"/>
      <c r="P29" s="408"/>
      <c r="Q29" s="409"/>
      <c r="R29" s="409"/>
      <c r="S29" s="409"/>
      <c r="T29" s="409"/>
      <c r="U29" s="409"/>
      <c r="V29" s="344"/>
      <c r="W29" s="344"/>
      <c r="X29" s="344"/>
      <c r="Y29" s="344"/>
      <c r="Z29" s="344"/>
      <c r="AA29" s="344"/>
      <c r="AB29" s="344"/>
      <c r="AC29" s="409"/>
      <c r="AD29" s="409"/>
      <c r="AE29" s="747">
        <v>3</v>
      </c>
      <c r="AF29" s="747"/>
      <c r="AG29" s="747"/>
      <c r="AH29" s="383"/>
      <c r="AI29" s="747"/>
      <c r="AJ29" s="747"/>
      <c r="AK29" s="747"/>
      <c r="AL29" s="383"/>
      <c r="AM29" s="747">
        <v>5</v>
      </c>
      <c r="AN29" s="747"/>
      <c r="AO29" s="747"/>
      <c r="AP29" s="383"/>
      <c r="AQ29" s="747"/>
      <c r="AR29" s="747"/>
      <c r="AS29" s="747"/>
      <c r="AT29" s="383"/>
      <c r="AU29" s="747"/>
      <c r="AV29" s="747"/>
      <c r="AW29" s="747"/>
      <c r="AX29" s="383"/>
      <c r="AY29" s="747"/>
      <c r="AZ29" s="747"/>
      <c r="BA29" s="747"/>
      <c r="BB29" s="383"/>
      <c r="BC29" s="747"/>
      <c r="BD29" s="747"/>
      <c r="BE29" s="747"/>
      <c r="BF29" s="383"/>
      <c r="BG29" s="747">
        <v>10</v>
      </c>
      <c r="BH29" s="747"/>
      <c r="BI29" s="747"/>
      <c r="BJ29" s="383"/>
      <c r="BK29" s="747"/>
      <c r="BL29" s="747"/>
      <c r="BM29" s="747"/>
      <c r="BN29" s="383"/>
      <c r="BO29" s="747"/>
      <c r="BP29" s="747"/>
      <c r="BQ29" s="747"/>
      <c r="BR29" s="383"/>
      <c r="BS29" s="747"/>
      <c r="BT29" s="747"/>
      <c r="BU29" s="747"/>
      <c r="BV29" s="383"/>
      <c r="BW29" s="747"/>
      <c r="BX29" s="747"/>
      <c r="BY29" s="747"/>
      <c r="BZ29" s="383"/>
      <c r="CA29" s="747">
        <v>15</v>
      </c>
      <c r="CB29" s="747"/>
      <c r="CC29" s="747"/>
      <c r="CD29" s="383"/>
      <c r="CE29" s="747"/>
      <c r="CF29" s="747"/>
      <c r="CG29" s="747"/>
      <c r="CH29" s="383"/>
      <c r="CI29" s="747"/>
      <c r="CJ29" s="747"/>
      <c r="CK29" s="747"/>
      <c r="CL29" s="383"/>
      <c r="CM29" s="747"/>
      <c r="CN29" s="747"/>
      <c r="CO29" s="747"/>
      <c r="CP29" s="383"/>
      <c r="CQ29" s="747"/>
      <c r="CR29" s="747"/>
      <c r="CS29" s="747"/>
      <c r="CT29" s="383"/>
      <c r="CU29" s="747">
        <v>20</v>
      </c>
      <c r="CV29" s="747"/>
      <c r="CW29" s="747"/>
      <c r="CX29" s="383"/>
      <c r="CY29" s="747"/>
      <c r="CZ29" s="747"/>
      <c r="DA29" s="747"/>
      <c r="DB29" s="383"/>
      <c r="DC29" s="747"/>
      <c r="DD29" s="747"/>
      <c r="DE29" s="747"/>
      <c r="DF29" s="383"/>
      <c r="DG29" s="747"/>
      <c r="DH29" s="747"/>
      <c r="DI29" s="747"/>
      <c r="DJ29" s="383"/>
      <c r="DK29" s="747"/>
      <c r="DL29" s="747"/>
      <c r="DM29" s="747"/>
      <c r="DN29" s="383"/>
      <c r="DO29" s="747">
        <v>25</v>
      </c>
      <c r="DP29" s="747"/>
      <c r="DQ29" s="747"/>
      <c r="DR29" s="383"/>
      <c r="DS29" s="747"/>
      <c r="DT29" s="747"/>
      <c r="DU29" s="747"/>
      <c r="DV29" s="383"/>
      <c r="DW29" s="747"/>
      <c r="DX29" s="747"/>
      <c r="DY29" s="747"/>
      <c r="DZ29" s="383"/>
      <c r="EA29" s="747"/>
      <c r="EB29" s="747"/>
      <c r="EC29" s="747"/>
      <c r="ED29" s="383"/>
      <c r="EE29" s="747"/>
      <c r="EF29" s="747"/>
      <c r="EG29" s="747"/>
      <c r="EH29" s="383"/>
      <c r="EI29" s="747">
        <v>30</v>
      </c>
      <c r="EJ29" s="747"/>
      <c r="EK29" s="747"/>
      <c r="EL29" s="409"/>
      <c r="EM29" s="747"/>
      <c r="EN29" s="747"/>
      <c r="EO29" s="747"/>
      <c r="EP29" s="409"/>
      <c r="EQ29" s="377"/>
      <c r="ER29" s="752" t="s">
        <v>460</v>
      </c>
      <c r="ES29" s="752"/>
      <c r="ET29" s="752"/>
      <c r="EU29" s="752"/>
      <c r="EV29" s="754" t="s">
        <v>351</v>
      </c>
      <c r="EW29" s="754"/>
      <c r="EX29" s="754"/>
      <c r="EY29" s="754"/>
      <c r="EZ29" s="754"/>
      <c r="FA29" s="754"/>
      <c r="FB29" s="754"/>
      <c r="FC29" s="754"/>
      <c r="FD29" s="754"/>
      <c r="FE29" s="754"/>
      <c r="FF29" s="754"/>
      <c r="FG29" s="755" t="s">
        <v>461</v>
      </c>
      <c r="FH29" s="755"/>
      <c r="FI29" s="755"/>
      <c r="FJ29" s="755"/>
      <c r="FK29" s="406"/>
      <c r="FL29" s="406"/>
      <c r="FM29" s="383"/>
      <c r="FN29" s="382"/>
      <c r="FO29" s="410"/>
      <c r="FP29" s="276"/>
      <c r="FQ29" s="276"/>
      <c r="FR29" s="65"/>
      <c r="GU29" s="22"/>
    </row>
    <row r="30" spans="1:203" s="22" customFormat="1" ht="28.5" customHeight="1" x14ac:dyDescent="0.15">
      <c r="A30" s="268"/>
      <c r="B30" s="268"/>
      <c r="G30" s="411"/>
      <c r="H30" s="360"/>
      <c r="I30" s="360"/>
      <c r="J30" s="360"/>
      <c r="K30" s="360"/>
      <c r="L30" s="756" t="s">
        <v>350</v>
      </c>
      <c r="M30" s="756"/>
      <c r="N30" s="756"/>
      <c r="O30" s="756"/>
      <c r="P30" s="393"/>
      <c r="Q30" s="757"/>
      <c r="R30" s="758"/>
      <c r="S30" s="759"/>
      <c r="T30" s="374"/>
      <c r="U30" s="374"/>
      <c r="V30" s="760">
        <v>8</v>
      </c>
      <c r="W30" s="761"/>
      <c r="X30" s="762"/>
      <c r="Y30" s="375"/>
      <c r="Z30" s="760">
        <v>3</v>
      </c>
      <c r="AA30" s="761"/>
      <c r="AB30" s="762"/>
      <c r="AC30" s="386"/>
      <c r="AD30" s="386"/>
      <c r="AE30" s="748"/>
      <c r="AF30" s="749"/>
      <c r="AG30" s="750"/>
      <c r="AH30" s="363"/>
      <c r="AI30" s="748"/>
      <c r="AJ30" s="749"/>
      <c r="AK30" s="750"/>
      <c r="AL30" s="363"/>
      <c r="AM30" s="748"/>
      <c r="AN30" s="749"/>
      <c r="AO30" s="750"/>
      <c r="AP30" s="363"/>
      <c r="AQ30" s="748"/>
      <c r="AR30" s="749"/>
      <c r="AS30" s="750"/>
      <c r="AT30" s="363"/>
      <c r="AU30" s="748"/>
      <c r="AV30" s="749"/>
      <c r="AW30" s="750"/>
      <c r="AX30" s="363"/>
      <c r="AY30" s="748"/>
      <c r="AZ30" s="749"/>
      <c r="BA30" s="750"/>
      <c r="BB30" s="363"/>
      <c r="BC30" s="748"/>
      <c r="BD30" s="749"/>
      <c r="BE30" s="750"/>
      <c r="BF30" s="363"/>
      <c r="BG30" s="748"/>
      <c r="BH30" s="749"/>
      <c r="BI30" s="750"/>
      <c r="BJ30" s="363"/>
      <c r="BK30" s="748"/>
      <c r="BL30" s="749"/>
      <c r="BM30" s="750"/>
      <c r="BN30" s="363"/>
      <c r="BO30" s="748"/>
      <c r="BP30" s="749"/>
      <c r="BQ30" s="750"/>
      <c r="BR30" s="363"/>
      <c r="BS30" s="748"/>
      <c r="BT30" s="749"/>
      <c r="BU30" s="750"/>
      <c r="BV30" s="363"/>
      <c r="BW30" s="748"/>
      <c r="BX30" s="749"/>
      <c r="BY30" s="750"/>
      <c r="BZ30" s="363"/>
      <c r="CA30" s="748"/>
      <c r="CB30" s="749"/>
      <c r="CC30" s="750"/>
      <c r="CD30" s="363"/>
      <c r="CE30" s="748"/>
      <c r="CF30" s="749"/>
      <c r="CG30" s="750"/>
      <c r="CH30" s="363"/>
      <c r="CI30" s="748"/>
      <c r="CJ30" s="749"/>
      <c r="CK30" s="750"/>
      <c r="CL30" s="363"/>
      <c r="CM30" s="748"/>
      <c r="CN30" s="749"/>
      <c r="CO30" s="750"/>
      <c r="CP30" s="363"/>
      <c r="CQ30" s="748"/>
      <c r="CR30" s="749"/>
      <c r="CS30" s="750"/>
      <c r="CT30" s="363"/>
      <c r="CU30" s="748"/>
      <c r="CV30" s="749"/>
      <c r="CW30" s="750"/>
      <c r="CX30" s="363"/>
      <c r="CY30" s="748"/>
      <c r="CZ30" s="749"/>
      <c r="DA30" s="750"/>
      <c r="DB30" s="363"/>
      <c r="DC30" s="748"/>
      <c r="DD30" s="749"/>
      <c r="DE30" s="750"/>
      <c r="DF30" s="363"/>
      <c r="DG30" s="748"/>
      <c r="DH30" s="749"/>
      <c r="DI30" s="750"/>
      <c r="DJ30" s="363"/>
      <c r="DK30" s="748"/>
      <c r="DL30" s="749"/>
      <c r="DM30" s="750"/>
      <c r="DN30" s="363"/>
      <c r="DO30" s="748"/>
      <c r="DP30" s="749"/>
      <c r="DQ30" s="750"/>
      <c r="DR30" s="363"/>
      <c r="DS30" s="748"/>
      <c r="DT30" s="749"/>
      <c r="DU30" s="750"/>
      <c r="DV30" s="363"/>
      <c r="DW30" s="748"/>
      <c r="DX30" s="749"/>
      <c r="DY30" s="750"/>
      <c r="DZ30" s="363"/>
      <c r="EA30" s="748"/>
      <c r="EB30" s="749"/>
      <c r="EC30" s="750"/>
      <c r="ED30" s="363"/>
      <c r="EE30" s="748"/>
      <c r="EF30" s="749"/>
      <c r="EG30" s="750"/>
      <c r="EH30" s="363"/>
      <c r="EI30" s="748"/>
      <c r="EJ30" s="749"/>
      <c r="EK30" s="750"/>
      <c r="EL30" s="366"/>
      <c r="EM30" s="748"/>
      <c r="EN30" s="749"/>
      <c r="EO30" s="750"/>
      <c r="EP30" s="366"/>
      <c r="EQ30" s="360"/>
      <c r="ER30" s="752"/>
      <c r="ES30" s="752"/>
      <c r="ET30" s="752"/>
      <c r="EU30" s="752"/>
      <c r="EV30" s="754"/>
      <c r="EW30" s="754"/>
      <c r="EX30" s="754"/>
      <c r="EY30" s="754"/>
      <c r="EZ30" s="754"/>
      <c r="FA30" s="754"/>
      <c r="FB30" s="754"/>
      <c r="FC30" s="754"/>
      <c r="FD30" s="754"/>
      <c r="FE30" s="754"/>
      <c r="FF30" s="754"/>
      <c r="FG30" s="755"/>
      <c r="FH30" s="755"/>
      <c r="FI30" s="755"/>
      <c r="FJ30" s="755"/>
      <c r="FK30" s="360"/>
      <c r="FL30" s="360"/>
      <c r="FM30" s="363"/>
      <c r="FN30" s="363"/>
      <c r="FO30" s="412"/>
      <c r="FP30" s="249"/>
      <c r="FQ30" s="249"/>
      <c r="FR30" s="66"/>
    </row>
    <row r="31" spans="1:203" s="140" customFormat="1" ht="9.75" customHeight="1" x14ac:dyDescent="0.15">
      <c r="A31" s="275"/>
      <c r="B31" s="275"/>
      <c r="G31" s="405"/>
      <c r="H31" s="406"/>
      <c r="I31" s="406"/>
      <c r="J31" s="406"/>
      <c r="K31" s="406"/>
      <c r="L31" s="407"/>
      <c r="M31" s="407"/>
      <c r="N31" s="407"/>
      <c r="O31" s="407"/>
      <c r="P31" s="408"/>
      <c r="Q31" s="409"/>
      <c r="R31" s="409"/>
      <c r="S31" s="409"/>
      <c r="T31" s="409"/>
      <c r="U31" s="409"/>
      <c r="V31" s="344"/>
      <c r="W31" s="344"/>
      <c r="X31" s="344"/>
      <c r="Y31" s="344"/>
      <c r="Z31" s="344"/>
      <c r="AA31" s="344"/>
      <c r="AB31" s="344"/>
      <c r="AC31" s="409"/>
      <c r="AD31" s="409"/>
      <c r="AE31" s="747">
        <v>3</v>
      </c>
      <c r="AF31" s="747"/>
      <c r="AG31" s="747"/>
      <c r="AH31" s="383"/>
      <c r="AI31" s="747"/>
      <c r="AJ31" s="747"/>
      <c r="AK31" s="747"/>
      <c r="AL31" s="383"/>
      <c r="AM31" s="747">
        <v>5</v>
      </c>
      <c r="AN31" s="747"/>
      <c r="AO31" s="747"/>
      <c r="AP31" s="383"/>
      <c r="AQ31" s="747"/>
      <c r="AR31" s="747"/>
      <c r="AS31" s="747"/>
      <c r="AT31" s="383"/>
      <c r="AU31" s="747"/>
      <c r="AV31" s="747"/>
      <c r="AW31" s="747"/>
      <c r="AX31" s="383"/>
      <c r="AY31" s="747"/>
      <c r="AZ31" s="747"/>
      <c r="BA31" s="747"/>
      <c r="BB31" s="383"/>
      <c r="BC31" s="747"/>
      <c r="BD31" s="747"/>
      <c r="BE31" s="747"/>
      <c r="BF31" s="383"/>
      <c r="BG31" s="747">
        <v>10</v>
      </c>
      <c r="BH31" s="747"/>
      <c r="BI31" s="747"/>
      <c r="BJ31" s="383"/>
      <c r="BK31" s="747"/>
      <c r="BL31" s="747"/>
      <c r="BM31" s="747"/>
      <c r="BN31" s="383"/>
      <c r="BO31" s="747"/>
      <c r="BP31" s="747"/>
      <c r="BQ31" s="747"/>
      <c r="BR31" s="383"/>
      <c r="BS31" s="747"/>
      <c r="BT31" s="747"/>
      <c r="BU31" s="747"/>
      <c r="BV31" s="383"/>
      <c r="BW31" s="747"/>
      <c r="BX31" s="747"/>
      <c r="BY31" s="747"/>
      <c r="BZ31" s="383"/>
      <c r="CA31" s="747">
        <v>15</v>
      </c>
      <c r="CB31" s="747"/>
      <c r="CC31" s="747"/>
      <c r="CD31" s="383"/>
      <c r="CE31" s="747"/>
      <c r="CF31" s="747"/>
      <c r="CG31" s="747"/>
      <c r="CH31" s="383"/>
      <c r="CI31" s="747"/>
      <c r="CJ31" s="747"/>
      <c r="CK31" s="747"/>
      <c r="CL31" s="383"/>
      <c r="CM31" s="747"/>
      <c r="CN31" s="747"/>
      <c r="CO31" s="747"/>
      <c r="CP31" s="383"/>
      <c r="CQ31" s="747"/>
      <c r="CR31" s="747"/>
      <c r="CS31" s="747"/>
      <c r="CT31" s="383"/>
      <c r="CU31" s="747">
        <v>20</v>
      </c>
      <c r="CV31" s="747"/>
      <c r="CW31" s="747"/>
      <c r="CX31" s="383"/>
      <c r="CY31" s="747"/>
      <c r="CZ31" s="747"/>
      <c r="DA31" s="747"/>
      <c r="DB31" s="383"/>
      <c r="DC31" s="747"/>
      <c r="DD31" s="747"/>
      <c r="DE31" s="747"/>
      <c r="DF31" s="383"/>
      <c r="DG31" s="747"/>
      <c r="DH31" s="747"/>
      <c r="DI31" s="747"/>
      <c r="DJ31" s="383"/>
      <c r="DK31" s="747"/>
      <c r="DL31" s="747"/>
      <c r="DM31" s="747"/>
      <c r="DN31" s="383"/>
      <c r="DO31" s="747">
        <v>25</v>
      </c>
      <c r="DP31" s="747"/>
      <c r="DQ31" s="747"/>
      <c r="DR31" s="383"/>
      <c r="DS31" s="747"/>
      <c r="DT31" s="747"/>
      <c r="DU31" s="747"/>
      <c r="DV31" s="383"/>
      <c r="DW31" s="747"/>
      <c r="DX31" s="747"/>
      <c r="DY31" s="747"/>
      <c r="DZ31" s="383"/>
      <c r="EA31" s="747"/>
      <c r="EB31" s="747"/>
      <c r="EC31" s="747"/>
      <c r="ED31" s="383"/>
      <c r="EE31" s="747"/>
      <c r="EF31" s="747"/>
      <c r="EG31" s="747"/>
      <c r="EH31" s="383"/>
      <c r="EI31" s="747">
        <v>30</v>
      </c>
      <c r="EJ31" s="747"/>
      <c r="EK31" s="747"/>
      <c r="EL31" s="409"/>
      <c r="EM31" s="747"/>
      <c r="EN31" s="747"/>
      <c r="EO31" s="747"/>
      <c r="EP31" s="409"/>
      <c r="EQ31" s="406"/>
      <c r="ER31" s="752"/>
      <c r="ES31" s="752"/>
      <c r="ET31" s="752"/>
      <c r="EU31" s="752"/>
      <c r="EV31" s="754"/>
      <c r="EW31" s="754"/>
      <c r="EX31" s="754"/>
      <c r="EY31" s="754"/>
      <c r="EZ31" s="754"/>
      <c r="FA31" s="754"/>
      <c r="FB31" s="754"/>
      <c r="FC31" s="754"/>
      <c r="FD31" s="754"/>
      <c r="FE31" s="754"/>
      <c r="FF31" s="754"/>
      <c r="FG31" s="755"/>
      <c r="FH31" s="755"/>
      <c r="FI31" s="755"/>
      <c r="FJ31" s="755"/>
      <c r="FK31" s="406"/>
      <c r="FL31" s="406"/>
      <c r="FM31" s="383"/>
      <c r="FN31" s="382"/>
      <c r="FO31" s="410"/>
      <c r="FP31" s="276"/>
      <c r="FQ31" s="276"/>
      <c r="FR31" s="65"/>
      <c r="GU31" s="22"/>
    </row>
    <row r="32" spans="1:203" s="22" customFormat="1" ht="28.5" customHeight="1" x14ac:dyDescent="0.15">
      <c r="A32" s="268"/>
      <c r="B32" s="268"/>
      <c r="G32" s="411"/>
      <c r="H32" s="360"/>
      <c r="I32" s="360"/>
      <c r="J32" s="360"/>
      <c r="K32" s="360"/>
      <c r="L32" s="407"/>
      <c r="M32" s="407"/>
      <c r="N32" s="407"/>
      <c r="O32" s="407"/>
      <c r="P32" s="393"/>
      <c r="Q32" s="363"/>
      <c r="R32" s="752" t="s">
        <v>352</v>
      </c>
      <c r="S32" s="752"/>
      <c r="T32" s="752"/>
      <c r="U32" s="752"/>
      <c r="V32" s="752"/>
      <c r="W32" s="752"/>
      <c r="X32" s="752"/>
      <c r="Y32" s="752"/>
      <c r="Z32" s="752"/>
      <c r="AA32" s="752"/>
      <c r="AB32" s="752"/>
      <c r="AC32" s="752"/>
      <c r="AD32" s="386"/>
      <c r="AE32" s="741"/>
      <c r="AF32" s="742"/>
      <c r="AG32" s="743"/>
      <c r="AH32" s="363"/>
      <c r="AI32" s="741"/>
      <c r="AJ32" s="742"/>
      <c r="AK32" s="743"/>
      <c r="AL32" s="363"/>
      <c r="AM32" s="741"/>
      <c r="AN32" s="742"/>
      <c r="AO32" s="743"/>
      <c r="AP32" s="363"/>
      <c r="AQ32" s="741"/>
      <c r="AR32" s="742"/>
      <c r="AS32" s="743"/>
      <c r="AT32" s="363"/>
      <c r="AU32" s="741"/>
      <c r="AV32" s="742"/>
      <c r="AW32" s="743"/>
      <c r="AX32" s="363"/>
      <c r="AY32" s="741"/>
      <c r="AZ32" s="742"/>
      <c r="BA32" s="743"/>
      <c r="BB32" s="363"/>
      <c r="BC32" s="741"/>
      <c r="BD32" s="742"/>
      <c r="BE32" s="743"/>
      <c r="BF32" s="363"/>
      <c r="BG32" s="741"/>
      <c r="BH32" s="742"/>
      <c r="BI32" s="743"/>
      <c r="BJ32" s="363"/>
      <c r="BK32" s="741"/>
      <c r="BL32" s="742"/>
      <c r="BM32" s="743"/>
      <c r="BN32" s="363"/>
      <c r="BO32" s="741"/>
      <c r="BP32" s="742"/>
      <c r="BQ32" s="743"/>
      <c r="BR32" s="363"/>
      <c r="BS32" s="741"/>
      <c r="BT32" s="742"/>
      <c r="BU32" s="743"/>
      <c r="BV32" s="363"/>
      <c r="BW32" s="741"/>
      <c r="BX32" s="742"/>
      <c r="BY32" s="743"/>
      <c r="BZ32" s="363"/>
      <c r="CA32" s="741"/>
      <c r="CB32" s="742"/>
      <c r="CC32" s="743"/>
      <c r="CD32" s="363"/>
      <c r="CE32" s="741"/>
      <c r="CF32" s="742"/>
      <c r="CG32" s="743"/>
      <c r="CH32" s="363"/>
      <c r="CI32" s="741"/>
      <c r="CJ32" s="742"/>
      <c r="CK32" s="743"/>
      <c r="CL32" s="363"/>
      <c r="CM32" s="741"/>
      <c r="CN32" s="742"/>
      <c r="CO32" s="743"/>
      <c r="CP32" s="363"/>
      <c r="CQ32" s="741"/>
      <c r="CR32" s="742"/>
      <c r="CS32" s="743"/>
      <c r="CT32" s="363"/>
      <c r="CU32" s="741"/>
      <c r="CV32" s="742"/>
      <c r="CW32" s="743"/>
      <c r="CX32" s="363"/>
      <c r="CY32" s="741"/>
      <c r="CZ32" s="742"/>
      <c r="DA32" s="743"/>
      <c r="DB32" s="363"/>
      <c r="DC32" s="741"/>
      <c r="DD32" s="742"/>
      <c r="DE32" s="743"/>
      <c r="DF32" s="363"/>
      <c r="DG32" s="741"/>
      <c r="DH32" s="742"/>
      <c r="DI32" s="743"/>
      <c r="DJ32" s="363"/>
      <c r="DK32" s="741"/>
      <c r="DL32" s="742"/>
      <c r="DM32" s="743"/>
      <c r="DN32" s="363"/>
      <c r="DO32" s="741"/>
      <c r="DP32" s="742"/>
      <c r="DQ32" s="743"/>
      <c r="DR32" s="363"/>
      <c r="DS32" s="741"/>
      <c r="DT32" s="742"/>
      <c r="DU32" s="743"/>
      <c r="DV32" s="363"/>
      <c r="DW32" s="741"/>
      <c r="DX32" s="742"/>
      <c r="DY32" s="743"/>
      <c r="DZ32" s="363"/>
      <c r="EA32" s="741"/>
      <c r="EB32" s="742"/>
      <c r="EC32" s="743"/>
      <c r="ED32" s="363"/>
      <c r="EE32" s="741"/>
      <c r="EF32" s="742"/>
      <c r="EG32" s="743"/>
      <c r="EH32" s="363"/>
      <c r="EI32" s="741"/>
      <c r="EJ32" s="742"/>
      <c r="EK32" s="743"/>
      <c r="EL32" s="389"/>
      <c r="EM32" s="741"/>
      <c r="EN32" s="742"/>
      <c r="EO32" s="743"/>
      <c r="EP32" s="389"/>
      <c r="EQ32" s="360"/>
      <c r="ER32" s="360"/>
      <c r="ES32" s="360"/>
      <c r="ET32" s="360"/>
      <c r="EU32" s="360"/>
      <c r="EV32" s="360"/>
      <c r="EW32" s="360"/>
      <c r="EX32" s="360"/>
      <c r="EY32" s="360"/>
      <c r="EZ32" s="360"/>
      <c r="FA32" s="360"/>
      <c r="FB32" s="360"/>
      <c r="FC32" s="360"/>
      <c r="FD32" s="360"/>
      <c r="FE32" s="360"/>
      <c r="FF32" s="360"/>
      <c r="FG32" s="360"/>
      <c r="FH32" s="360"/>
      <c r="FI32" s="360"/>
      <c r="FJ32" s="360"/>
      <c r="FK32" s="360"/>
      <c r="FL32" s="360"/>
      <c r="FM32" s="363"/>
      <c r="FN32" s="363"/>
      <c r="FO32" s="412"/>
      <c r="FP32" s="535" t="s">
        <v>163</v>
      </c>
      <c r="FQ32" s="739" t="s">
        <v>463</v>
      </c>
      <c r="FR32" s="740"/>
      <c r="GM32" s="269"/>
      <c r="GN32" s="269"/>
      <c r="GO32" s="269"/>
      <c r="GP32" s="269"/>
    </row>
    <row r="33" spans="1:227" s="22" customFormat="1" ht="6" customHeight="1" x14ac:dyDescent="0.15">
      <c r="A33" s="268"/>
      <c r="B33" s="268"/>
      <c r="G33" s="413"/>
      <c r="H33" s="414"/>
      <c r="I33" s="414"/>
      <c r="J33" s="414"/>
      <c r="K33" s="414"/>
      <c r="L33" s="415"/>
      <c r="M33" s="415"/>
      <c r="N33" s="415"/>
      <c r="O33" s="415"/>
      <c r="P33" s="416"/>
      <c r="Q33" s="417"/>
      <c r="R33" s="418"/>
      <c r="S33" s="418"/>
      <c r="T33" s="418"/>
      <c r="U33" s="418"/>
      <c r="V33" s="418"/>
      <c r="W33" s="418"/>
      <c r="X33" s="418"/>
      <c r="Y33" s="418"/>
      <c r="Z33" s="418"/>
      <c r="AA33" s="418"/>
      <c r="AB33" s="418"/>
      <c r="AC33" s="418"/>
      <c r="AD33" s="418"/>
      <c r="AE33" s="418"/>
      <c r="AF33" s="418"/>
      <c r="AG33" s="419"/>
      <c r="AH33" s="419"/>
      <c r="AI33" s="420"/>
      <c r="AJ33" s="420"/>
      <c r="AK33" s="420"/>
      <c r="AL33" s="420"/>
      <c r="AM33" s="417"/>
      <c r="AN33" s="420"/>
      <c r="AO33" s="420"/>
      <c r="AP33" s="420"/>
      <c r="AQ33" s="420"/>
      <c r="AR33" s="417"/>
      <c r="AS33" s="420"/>
      <c r="AT33" s="420"/>
      <c r="AU33" s="420"/>
      <c r="AV33" s="420"/>
      <c r="AW33" s="417"/>
      <c r="AX33" s="420"/>
      <c r="AY33" s="420"/>
      <c r="AZ33" s="420"/>
      <c r="BA33" s="420"/>
      <c r="BB33" s="417"/>
      <c r="BC33" s="420"/>
      <c r="BD33" s="420"/>
      <c r="BE33" s="420"/>
      <c r="BF33" s="420"/>
      <c r="BG33" s="417"/>
      <c r="BH33" s="420"/>
      <c r="BI33" s="420"/>
      <c r="BJ33" s="420"/>
      <c r="BK33" s="420"/>
      <c r="BL33" s="417"/>
      <c r="BM33" s="420"/>
      <c r="BN33" s="420"/>
      <c r="BO33" s="420"/>
      <c r="BP33" s="420"/>
      <c r="BQ33" s="417"/>
      <c r="BR33" s="420"/>
      <c r="BS33" s="420"/>
      <c r="BT33" s="420"/>
      <c r="BU33" s="420"/>
      <c r="BV33" s="417"/>
      <c r="BW33" s="420"/>
      <c r="BX33" s="420"/>
      <c r="BY33" s="420"/>
      <c r="BZ33" s="420"/>
      <c r="CA33" s="417"/>
      <c r="CB33" s="420"/>
      <c r="CC33" s="420"/>
      <c r="CD33" s="420"/>
      <c r="CE33" s="420"/>
      <c r="CF33" s="417"/>
      <c r="CG33" s="420"/>
      <c r="CH33" s="420"/>
      <c r="CI33" s="420"/>
      <c r="CJ33" s="420"/>
      <c r="CK33" s="417"/>
      <c r="CL33" s="420"/>
      <c r="CM33" s="420"/>
      <c r="CN33" s="420"/>
      <c r="CO33" s="420"/>
      <c r="CP33" s="417"/>
      <c r="CQ33" s="420"/>
      <c r="CR33" s="420"/>
      <c r="CS33" s="420"/>
      <c r="CT33" s="420"/>
      <c r="CU33" s="417"/>
      <c r="CV33" s="420"/>
      <c r="CW33" s="420"/>
      <c r="CX33" s="420"/>
      <c r="CY33" s="420"/>
      <c r="CZ33" s="417"/>
      <c r="DA33" s="420"/>
      <c r="DB33" s="420"/>
      <c r="DC33" s="420"/>
      <c r="DD33" s="420"/>
      <c r="DE33" s="417"/>
      <c r="DF33" s="420"/>
      <c r="DG33" s="420"/>
      <c r="DH33" s="420"/>
      <c r="DI33" s="420"/>
      <c r="DJ33" s="417"/>
      <c r="DK33" s="420"/>
      <c r="DL33" s="420"/>
      <c r="DM33" s="420"/>
      <c r="DN33" s="420"/>
      <c r="DO33" s="417"/>
      <c r="DP33" s="420"/>
      <c r="DQ33" s="420"/>
      <c r="DR33" s="420"/>
      <c r="DS33" s="420"/>
      <c r="DT33" s="417"/>
      <c r="DU33" s="420"/>
      <c r="DV33" s="420"/>
      <c r="DW33" s="420"/>
      <c r="DX33" s="420"/>
      <c r="DY33" s="417"/>
      <c r="DZ33" s="420"/>
      <c r="EA33" s="420"/>
      <c r="EB33" s="420"/>
      <c r="EC33" s="420"/>
      <c r="ED33" s="417"/>
      <c r="EE33" s="420"/>
      <c r="EF33" s="420"/>
      <c r="EG33" s="420"/>
      <c r="EH33" s="420"/>
      <c r="EI33" s="417"/>
      <c r="EJ33" s="420"/>
      <c r="EK33" s="420"/>
      <c r="EL33" s="420"/>
      <c r="EM33" s="420"/>
      <c r="EN33" s="417"/>
      <c r="EO33" s="420"/>
      <c r="EP33" s="420"/>
      <c r="EQ33" s="420"/>
      <c r="ER33" s="420"/>
      <c r="ES33" s="417"/>
      <c r="ET33" s="420"/>
      <c r="EU33" s="420"/>
      <c r="EV33" s="420"/>
      <c r="EW33" s="420"/>
      <c r="EX33" s="417"/>
      <c r="EY33" s="420"/>
      <c r="EZ33" s="420"/>
      <c r="FA33" s="420"/>
      <c r="FB33" s="420"/>
      <c r="FC33" s="417"/>
      <c r="FD33" s="420"/>
      <c r="FE33" s="420"/>
      <c r="FF33" s="420"/>
      <c r="FG33" s="420"/>
      <c r="FH33" s="417"/>
      <c r="FI33" s="420"/>
      <c r="FJ33" s="420"/>
      <c r="FK33" s="420"/>
      <c r="FL33" s="420"/>
      <c r="FM33" s="417"/>
      <c r="FN33" s="420"/>
      <c r="FO33" s="421"/>
      <c r="FP33" s="279"/>
      <c r="FQ33" s="279"/>
      <c r="FR33" s="277"/>
      <c r="FS33" s="277"/>
      <c r="FT33" s="269"/>
      <c r="FU33" s="269"/>
      <c r="FV33" s="269"/>
      <c r="FW33" s="280"/>
      <c r="FX33" s="280"/>
      <c r="FY33" s="280"/>
      <c r="FZ33" s="280"/>
      <c r="GA33" s="280"/>
      <c r="GB33" s="280"/>
      <c r="GC33" s="280"/>
      <c r="GD33" s="280"/>
      <c r="GE33" s="280"/>
      <c r="GF33" s="280"/>
      <c r="GG33" s="280"/>
      <c r="GH33" s="280"/>
      <c r="GI33" s="280"/>
      <c r="GJ33" s="281"/>
      <c r="GK33" s="281"/>
      <c r="GL33" s="269"/>
      <c r="GM33" s="269"/>
      <c r="GN33" s="269"/>
      <c r="GO33" s="269"/>
      <c r="GP33" s="269"/>
    </row>
    <row r="34" spans="1:227" s="22" customFormat="1" ht="18" customHeight="1" x14ac:dyDescent="0.15">
      <c r="A34" s="268"/>
      <c r="B34" s="268"/>
      <c r="G34" s="796" t="s">
        <v>353</v>
      </c>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390"/>
      <c r="AF34" s="390"/>
      <c r="AG34" s="386"/>
      <c r="AH34" s="386"/>
      <c r="AI34" s="374"/>
      <c r="AJ34" s="374"/>
      <c r="AK34" s="374"/>
      <c r="AL34" s="374"/>
      <c r="AM34" s="363"/>
      <c r="AN34" s="374"/>
      <c r="AO34" s="374"/>
      <c r="AP34" s="374"/>
      <c r="AQ34" s="374"/>
      <c r="AR34" s="363"/>
      <c r="AS34" s="374"/>
      <c r="AT34" s="374"/>
      <c r="AU34" s="374"/>
      <c r="AV34" s="374"/>
      <c r="AW34" s="363"/>
      <c r="AX34" s="374"/>
      <c r="AY34" s="374"/>
      <c r="AZ34" s="374"/>
      <c r="BA34" s="374"/>
      <c r="BB34" s="363"/>
      <c r="BC34" s="374"/>
      <c r="BD34" s="374"/>
      <c r="BE34" s="374"/>
      <c r="BF34" s="374"/>
      <c r="BG34" s="363"/>
      <c r="BH34" s="374"/>
      <c r="BI34" s="374"/>
      <c r="BJ34" s="374"/>
      <c r="BK34" s="374"/>
      <c r="BL34" s="363"/>
      <c r="BM34" s="374"/>
      <c r="BN34" s="374"/>
      <c r="BO34" s="374"/>
      <c r="BP34" s="374"/>
      <c r="BQ34" s="363"/>
      <c r="BR34" s="374"/>
      <c r="BS34" s="374"/>
      <c r="BT34" s="374"/>
      <c r="BU34" s="374"/>
      <c r="BV34" s="363"/>
      <c r="BW34" s="374"/>
      <c r="BX34" s="374"/>
      <c r="BY34" s="374"/>
      <c r="BZ34" s="374"/>
      <c r="CA34" s="363"/>
      <c r="CB34" s="374"/>
      <c r="CC34" s="374"/>
      <c r="CD34" s="374"/>
      <c r="CE34" s="374"/>
      <c r="CF34" s="363"/>
      <c r="CG34" s="374"/>
      <c r="CH34" s="374"/>
      <c r="CI34" s="374"/>
      <c r="CJ34" s="374"/>
      <c r="CK34" s="363"/>
      <c r="CL34" s="374"/>
      <c r="CM34" s="374"/>
      <c r="CN34" s="374"/>
      <c r="CO34" s="374"/>
      <c r="CP34" s="363"/>
      <c r="CQ34" s="374"/>
      <c r="CR34" s="374"/>
      <c r="CS34" s="374"/>
      <c r="CT34" s="374"/>
      <c r="CU34" s="363"/>
      <c r="CV34" s="374"/>
      <c r="CW34" s="374"/>
      <c r="CX34" s="374"/>
      <c r="CY34" s="374"/>
      <c r="CZ34" s="363"/>
      <c r="DA34" s="374"/>
      <c r="DB34" s="374"/>
      <c r="DC34" s="374"/>
      <c r="DD34" s="374"/>
      <c r="DE34" s="363"/>
      <c r="DF34" s="374"/>
      <c r="DG34" s="374"/>
      <c r="DH34" s="374"/>
      <c r="DI34" s="374"/>
      <c r="DJ34" s="363"/>
      <c r="DK34" s="374"/>
      <c r="DL34" s="374"/>
      <c r="DM34" s="374"/>
      <c r="DN34" s="374"/>
      <c r="DO34" s="363"/>
      <c r="DP34" s="374"/>
      <c r="DQ34" s="374"/>
      <c r="DR34" s="374"/>
      <c r="DS34" s="374"/>
      <c r="DT34" s="363"/>
      <c r="DU34" s="374"/>
      <c r="DV34" s="374"/>
      <c r="DW34" s="374"/>
      <c r="DX34" s="374"/>
      <c r="DY34" s="363"/>
      <c r="DZ34" s="374"/>
      <c r="EA34" s="374"/>
      <c r="EB34" s="374"/>
      <c r="EC34" s="374"/>
      <c r="ED34" s="363"/>
      <c r="EE34" s="374"/>
      <c r="EF34" s="374"/>
      <c r="EG34" s="374"/>
      <c r="EH34" s="374"/>
      <c r="EI34" s="363"/>
      <c r="EJ34" s="374"/>
      <c r="EK34" s="374"/>
      <c r="EL34" s="374"/>
      <c r="EM34" s="374"/>
      <c r="EN34" s="363"/>
      <c r="EO34" s="374"/>
      <c r="EP34" s="374"/>
      <c r="EQ34" s="374"/>
      <c r="ER34" s="374"/>
      <c r="ES34" s="363"/>
      <c r="ET34" s="374"/>
      <c r="EU34" s="374"/>
      <c r="EV34" s="374"/>
      <c r="EW34" s="374"/>
      <c r="EX34" s="363"/>
      <c r="EY34" s="374"/>
      <c r="EZ34" s="374"/>
      <c r="FA34" s="374"/>
      <c r="FB34" s="374"/>
      <c r="FC34" s="363"/>
      <c r="FD34" s="374"/>
      <c r="FE34" s="374"/>
      <c r="FF34" s="374"/>
      <c r="FG34" s="374"/>
      <c r="FH34" s="363"/>
      <c r="FI34" s="374"/>
      <c r="FJ34" s="374"/>
      <c r="FK34" s="374"/>
      <c r="FL34" s="374"/>
      <c r="FM34" s="363"/>
      <c r="FN34" s="374"/>
      <c r="FO34" s="374"/>
      <c r="FP34" s="279"/>
      <c r="FQ34" s="279"/>
      <c r="FR34" s="277"/>
      <c r="FS34" s="277"/>
      <c r="FT34" s="269"/>
      <c r="FU34" s="269"/>
      <c r="FV34" s="269"/>
      <c r="FW34" s="280"/>
      <c r="FX34" s="280"/>
      <c r="FY34" s="280"/>
      <c r="FZ34" s="280"/>
      <c r="GA34" s="280"/>
      <c r="GB34" s="280"/>
      <c r="GC34" s="280"/>
      <c r="GD34" s="280"/>
      <c r="GE34" s="280"/>
      <c r="GF34" s="280"/>
      <c r="GG34" s="280"/>
      <c r="GH34" s="280"/>
      <c r="GI34" s="280"/>
      <c r="GJ34" s="281"/>
      <c r="GK34" s="281"/>
      <c r="GL34" s="269"/>
      <c r="GM34" s="269"/>
      <c r="GN34" s="269"/>
      <c r="GO34" s="269"/>
      <c r="GP34" s="269"/>
    </row>
    <row r="35" spans="1:227" s="22" customFormat="1" ht="16.5" customHeight="1" x14ac:dyDescent="0.15">
      <c r="A35" s="268"/>
      <c r="B35" s="268"/>
      <c r="G35" s="422"/>
      <c r="H35" s="423"/>
      <c r="I35" s="423"/>
      <c r="J35" s="423"/>
      <c r="K35" s="423"/>
      <c r="L35" s="424"/>
      <c r="M35" s="424"/>
      <c r="N35" s="424"/>
      <c r="O35" s="424"/>
      <c r="P35" s="425"/>
      <c r="Q35" s="426"/>
      <c r="R35" s="427"/>
      <c r="S35" s="427"/>
      <c r="T35" s="427"/>
      <c r="U35" s="427"/>
      <c r="V35" s="427"/>
      <c r="W35" s="427"/>
      <c r="X35" s="427"/>
      <c r="Y35" s="427"/>
      <c r="Z35" s="427"/>
      <c r="AA35" s="427"/>
      <c r="AB35" s="427"/>
      <c r="AC35" s="427"/>
      <c r="AD35" s="427"/>
      <c r="AE35" s="797" t="s">
        <v>464</v>
      </c>
      <c r="AF35" s="797"/>
      <c r="AG35" s="797"/>
      <c r="AH35" s="797"/>
      <c r="AI35" s="797"/>
      <c r="AJ35" s="797"/>
      <c r="AK35" s="797"/>
      <c r="AL35" s="797"/>
      <c r="AM35" s="797"/>
      <c r="AN35" s="797"/>
      <c r="AO35" s="797"/>
      <c r="AP35" s="797"/>
      <c r="AQ35" s="797"/>
      <c r="AR35" s="798"/>
      <c r="AS35" s="798"/>
      <c r="AT35" s="798"/>
      <c r="AU35" s="798"/>
      <c r="AV35" s="798"/>
      <c r="AW35" s="798"/>
      <c r="AX35" s="798"/>
      <c r="AY35" s="798"/>
      <c r="AZ35" s="798"/>
      <c r="BA35" s="798"/>
      <c r="BB35" s="798"/>
      <c r="BC35" s="798"/>
      <c r="BD35" s="798"/>
      <c r="BE35" s="798"/>
      <c r="BF35" s="798"/>
      <c r="BG35" s="798"/>
      <c r="BH35" s="798"/>
      <c r="BI35" s="798"/>
      <c r="BJ35" s="798"/>
      <c r="BK35" s="798"/>
      <c r="BL35" s="798"/>
      <c r="BM35" s="798"/>
      <c r="BN35" s="798"/>
      <c r="BO35" s="798"/>
      <c r="BP35" s="798"/>
      <c r="BQ35" s="798"/>
      <c r="BR35" s="798"/>
      <c r="BS35" s="798"/>
      <c r="BT35" s="798"/>
      <c r="BU35" s="798"/>
      <c r="BV35" s="798"/>
      <c r="BW35" s="798"/>
      <c r="BX35" s="798"/>
      <c r="BY35" s="798"/>
      <c r="BZ35" s="798"/>
      <c r="CA35" s="798"/>
      <c r="CB35" s="798"/>
      <c r="CC35" s="798"/>
      <c r="CD35" s="798"/>
      <c r="CE35" s="798"/>
      <c r="CF35" s="798"/>
      <c r="CG35" s="798"/>
      <c r="CH35" s="798"/>
      <c r="CI35" s="798"/>
      <c r="CJ35" s="798"/>
      <c r="CK35" s="798"/>
      <c r="CL35" s="798"/>
      <c r="CM35" s="798"/>
      <c r="CN35" s="798"/>
      <c r="CO35" s="798"/>
      <c r="CP35" s="798"/>
      <c r="CQ35" s="798"/>
      <c r="CR35" s="798"/>
      <c r="CS35" s="798"/>
      <c r="CT35" s="798"/>
      <c r="CU35" s="798"/>
      <c r="CV35" s="798"/>
      <c r="CW35" s="798"/>
      <c r="CX35" s="798"/>
      <c r="CY35" s="798"/>
      <c r="CZ35" s="798"/>
      <c r="DA35" s="798"/>
      <c r="DB35" s="798"/>
      <c r="DC35" s="798"/>
      <c r="DD35" s="798"/>
      <c r="DE35" s="798"/>
      <c r="DF35" s="798"/>
      <c r="DG35" s="798"/>
      <c r="DH35" s="798"/>
      <c r="DI35" s="798"/>
      <c r="DJ35" s="798"/>
      <c r="DK35" s="798"/>
      <c r="DL35" s="798"/>
      <c r="DM35" s="798"/>
      <c r="DN35" s="798"/>
      <c r="DO35" s="798"/>
      <c r="DP35" s="798"/>
      <c r="DQ35" s="798"/>
      <c r="DR35" s="798"/>
      <c r="DS35" s="798"/>
      <c r="DT35" s="798"/>
      <c r="DU35" s="798"/>
      <c r="DV35" s="798"/>
      <c r="DW35" s="798"/>
      <c r="DX35" s="798"/>
      <c r="DY35" s="798"/>
      <c r="DZ35" s="798"/>
      <c r="EA35" s="798"/>
      <c r="EB35" s="798"/>
      <c r="EC35" s="798"/>
      <c r="ED35" s="798"/>
      <c r="EE35" s="798"/>
      <c r="EF35" s="798"/>
      <c r="EG35" s="798"/>
      <c r="EH35" s="798"/>
      <c r="EI35" s="798"/>
      <c r="EJ35" s="798"/>
      <c r="EK35" s="798"/>
      <c r="EL35" s="798"/>
      <c r="EM35" s="798"/>
      <c r="EN35" s="798"/>
      <c r="EO35" s="798"/>
      <c r="EP35" s="798"/>
      <c r="EQ35" s="798"/>
      <c r="ER35" s="798"/>
      <c r="ES35" s="798"/>
      <c r="ET35" s="798"/>
      <c r="EU35" s="798"/>
      <c r="EV35" s="798"/>
      <c r="EW35" s="798"/>
      <c r="EX35" s="798"/>
      <c r="EY35" s="798"/>
      <c r="EZ35" s="798"/>
      <c r="FA35" s="798"/>
      <c r="FB35" s="798"/>
      <c r="FC35" s="798"/>
      <c r="FD35" s="798"/>
      <c r="FE35" s="798"/>
      <c r="FF35" s="798"/>
      <c r="FG35" s="798"/>
      <c r="FH35" s="798"/>
      <c r="FI35" s="798"/>
      <c r="FJ35" s="798"/>
      <c r="FK35" s="798"/>
      <c r="FL35" s="798"/>
      <c r="FM35" s="798"/>
      <c r="FN35" s="428"/>
      <c r="FO35" s="429"/>
      <c r="FP35" s="279"/>
      <c r="FQ35" s="279"/>
      <c r="FR35" s="277"/>
      <c r="FT35" s="277"/>
      <c r="FU35" s="269"/>
      <c r="FV35" s="269"/>
      <c r="FW35" s="269"/>
      <c r="FX35" s="280"/>
      <c r="FY35" s="280"/>
      <c r="FZ35" s="280"/>
      <c r="GA35" s="280"/>
      <c r="GB35" s="280"/>
      <c r="GC35" s="280"/>
      <c r="GD35" s="280"/>
      <c r="GE35" s="280"/>
      <c r="GF35" s="280"/>
      <c r="GG35" s="280"/>
      <c r="GH35" s="280"/>
      <c r="GI35" s="280"/>
      <c r="GJ35" s="280"/>
      <c r="GK35" s="281"/>
      <c r="GL35" s="281"/>
      <c r="GM35" s="269"/>
      <c r="GN35" s="269"/>
      <c r="GO35" s="269"/>
      <c r="GP35" s="269"/>
      <c r="GQ35" s="269"/>
    </row>
    <row r="36" spans="1:227" s="140" customFormat="1" ht="9.75" customHeight="1" x14ac:dyDescent="0.15">
      <c r="A36" s="275"/>
      <c r="B36" s="275"/>
      <c r="G36" s="405"/>
      <c r="H36" s="406"/>
      <c r="I36" s="406"/>
      <c r="J36" s="406"/>
      <c r="K36" s="406"/>
      <c r="L36" s="407"/>
      <c r="M36" s="407"/>
      <c r="N36" s="407"/>
      <c r="O36" s="407"/>
      <c r="P36" s="408"/>
      <c r="Q36" s="409"/>
      <c r="R36" s="409"/>
      <c r="S36" s="409"/>
      <c r="T36" s="409"/>
      <c r="U36" s="409"/>
      <c r="V36" s="344"/>
      <c r="W36" s="344"/>
      <c r="X36" s="344"/>
      <c r="Y36" s="344"/>
      <c r="Z36" s="344"/>
      <c r="AA36" s="344"/>
      <c r="AB36" s="344"/>
      <c r="AC36" s="406"/>
      <c r="AD36" s="406"/>
      <c r="AE36" s="384"/>
      <c r="AF36" s="799">
        <v>3</v>
      </c>
      <c r="AG36" s="799"/>
      <c r="AH36" s="799"/>
      <c r="AI36" s="799"/>
      <c r="AJ36" s="430"/>
      <c r="AK36" s="430"/>
      <c r="AL36" s="430"/>
      <c r="AM36" s="430"/>
      <c r="AN36" s="430"/>
      <c r="AO36" s="430"/>
      <c r="AP36" s="430"/>
      <c r="AQ36" s="431"/>
      <c r="AR36" s="431"/>
      <c r="AS36" s="431"/>
      <c r="AT36" s="799">
        <v>5</v>
      </c>
      <c r="AU36" s="799"/>
      <c r="AV36" s="799"/>
      <c r="AW36" s="799"/>
      <c r="AX36" s="430"/>
      <c r="AY36" s="432"/>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3"/>
      <c r="BY36" s="433"/>
      <c r="BZ36" s="433"/>
      <c r="CA36" s="430"/>
      <c r="CB36" s="430"/>
      <c r="CC36" s="799">
        <v>10</v>
      </c>
      <c r="CD36" s="799"/>
      <c r="CE36" s="799"/>
      <c r="CF36" s="799"/>
      <c r="CG36" s="430"/>
      <c r="CH36" s="430"/>
      <c r="CI36" s="430"/>
      <c r="CJ36" s="430"/>
      <c r="CK36" s="430"/>
      <c r="CL36" s="430"/>
      <c r="CM36" s="430"/>
      <c r="CN36" s="430"/>
      <c r="CO36" s="430"/>
      <c r="CP36" s="430"/>
      <c r="CQ36" s="430"/>
      <c r="CR36" s="430"/>
      <c r="CS36" s="430"/>
      <c r="CT36" s="430"/>
      <c r="CU36" s="430"/>
      <c r="CV36" s="430"/>
      <c r="CW36" s="430"/>
      <c r="CX36" s="430"/>
      <c r="CY36" s="430"/>
      <c r="CZ36" s="431"/>
      <c r="DA36" s="431"/>
      <c r="DB36" s="431"/>
      <c r="DC36" s="430"/>
      <c r="DD36" s="430"/>
      <c r="DE36" s="430"/>
      <c r="DF36" s="430"/>
      <c r="DG36" s="430"/>
      <c r="DH36" s="430"/>
      <c r="DI36" s="430"/>
      <c r="DJ36" s="430"/>
      <c r="DK36" s="430"/>
      <c r="DL36" s="799">
        <v>15</v>
      </c>
      <c r="DM36" s="799"/>
      <c r="DN36" s="799"/>
      <c r="DO36" s="799"/>
      <c r="DP36" s="430"/>
      <c r="DQ36" s="430"/>
      <c r="DR36" s="430"/>
      <c r="DS36" s="430"/>
      <c r="DT36" s="430"/>
      <c r="DU36" s="430"/>
      <c r="DV36" s="430"/>
      <c r="DW36" s="430"/>
      <c r="DX36" s="430"/>
      <c r="DY36" s="430"/>
      <c r="DZ36" s="430"/>
      <c r="EA36" s="430"/>
      <c r="EB36" s="430"/>
      <c r="EC36" s="430"/>
      <c r="ED36" s="430"/>
      <c r="EE36" s="430"/>
      <c r="EF36" s="433"/>
      <c r="EG36" s="433"/>
      <c r="EH36" s="433"/>
      <c r="EI36" s="430"/>
      <c r="EJ36" s="430"/>
      <c r="EK36" s="430"/>
      <c r="EL36" s="430"/>
      <c r="EM36" s="430"/>
      <c r="EN36" s="430"/>
      <c r="EO36" s="430"/>
      <c r="EP36" s="430"/>
      <c r="EQ36" s="430"/>
      <c r="ER36" s="430"/>
      <c r="ES36" s="430"/>
      <c r="ET36" s="430"/>
      <c r="EU36" s="799">
        <v>20</v>
      </c>
      <c r="EV36" s="799"/>
      <c r="EW36" s="799"/>
      <c r="EX36" s="799"/>
      <c r="EY36" s="432"/>
      <c r="EZ36" s="432"/>
      <c r="FA36" s="432"/>
      <c r="FB36" s="432"/>
      <c r="FC36" s="432"/>
      <c r="FD36" s="432"/>
      <c r="FE36" s="432"/>
      <c r="FF36" s="432"/>
      <c r="FG36" s="432"/>
      <c r="FH36" s="432"/>
      <c r="FI36" s="432"/>
      <c r="FJ36" s="432"/>
      <c r="FK36" s="432"/>
      <c r="FL36" s="382"/>
      <c r="FM36" s="382"/>
      <c r="FN36" s="378"/>
      <c r="FO36" s="434"/>
      <c r="FP36" s="787" t="s">
        <v>354</v>
      </c>
      <c r="FQ36" s="788"/>
      <c r="FR36" s="788"/>
      <c r="FS36" s="22"/>
      <c r="FT36" s="277"/>
      <c r="FU36" s="269"/>
      <c r="FV36" s="269"/>
      <c r="FW36" s="269"/>
      <c r="FX36" s="280"/>
      <c r="FY36" s="280"/>
      <c r="FZ36" s="280"/>
      <c r="GA36" s="280"/>
      <c r="GB36" s="280"/>
      <c r="GC36" s="280"/>
      <c r="GD36" s="280"/>
      <c r="GE36" s="280"/>
      <c r="GF36" s="280"/>
      <c r="GG36" s="280"/>
      <c r="GH36" s="280"/>
      <c r="GI36" s="280"/>
      <c r="GJ36" s="280"/>
      <c r="GK36" s="281"/>
      <c r="GL36" s="281"/>
      <c r="GM36" s="269"/>
      <c r="GN36" s="269"/>
      <c r="GO36" s="269"/>
      <c r="GP36" s="269"/>
      <c r="GQ36" s="269"/>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row>
    <row r="37" spans="1:227" s="22" customFormat="1" ht="28.5" customHeight="1" x14ac:dyDescent="0.15">
      <c r="A37" s="789">
        <v>1</v>
      </c>
      <c r="B37" s="789"/>
      <c r="C37" s="789"/>
      <c r="D37" s="789"/>
      <c r="E37" s="789"/>
      <c r="F37" s="790"/>
      <c r="G37" s="435"/>
      <c r="H37" s="436"/>
      <c r="I37" s="436"/>
      <c r="J37" s="756" t="s">
        <v>355</v>
      </c>
      <c r="K37" s="756"/>
      <c r="L37" s="756"/>
      <c r="M37" s="756"/>
      <c r="N37" s="756"/>
      <c r="O37" s="756"/>
      <c r="P37" s="393"/>
      <c r="Q37" s="757"/>
      <c r="R37" s="758"/>
      <c r="S37" s="759"/>
      <c r="T37" s="374"/>
      <c r="U37" s="374"/>
      <c r="V37" s="760">
        <v>8</v>
      </c>
      <c r="W37" s="761"/>
      <c r="X37" s="762"/>
      <c r="Y37" s="375"/>
      <c r="Z37" s="760">
        <v>4</v>
      </c>
      <c r="AA37" s="761"/>
      <c r="AB37" s="762"/>
      <c r="AC37" s="360"/>
      <c r="AD37" s="360"/>
      <c r="AE37" s="770" t="str">
        <f>DBCS(MID('22の2(二)'!$U$6,1,1))</f>
        <v/>
      </c>
      <c r="AF37" s="771"/>
      <c r="AG37" s="771"/>
      <c r="AH37" s="771"/>
      <c r="AI37" s="771"/>
      <c r="AJ37" s="772"/>
      <c r="AK37" s="391"/>
      <c r="AL37" s="770" t="str">
        <f>DBCS(MID('22の2(二)'!$U$6,2,1))</f>
        <v/>
      </c>
      <c r="AM37" s="771"/>
      <c r="AN37" s="771"/>
      <c r="AO37" s="771"/>
      <c r="AP37" s="771"/>
      <c r="AQ37" s="772"/>
      <c r="AR37" s="391"/>
      <c r="AS37" s="770" t="str">
        <f>DBCS(MID('22の2(二)'!$U$6,3,1))</f>
        <v/>
      </c>
      <c r="AT37" s="771"/>
      <c r="AU37" s="771"/>
      <c r="AV37" s="771"/>
      <c r="AW37" s="771"/>
      <c r="AX37" s="772"/>
      <c r="AY37" s="391"/>
      <c r="AZ37" s="770" t="str">
        <f>DBCS(MID('22の2(二)'!$U$6,4,1))</f>
        <v/>
      </c>
      <c r="BA37" s="771"/>
      <c r="BB37" s="771"/>
      <c r="BC37" s="771"/>
      <c r="BD37" s="771"/>
      <c r="BE37" s="772"/>
      <c r="BF37" s="391"/>
      <c r="BG37" s="770" t="str">
        <f>DBCS(MID('22の2(二)'!$U$6,5,1))</f>
        <v/>
      </c>
      <c r="BH37" s="771"/>
      <c r="BI37" s="771"/>
      <c r="BJ37" s="771"/>
      <c r="BK37" s="771"/>
      <c r="BL37" s="772"/>
      <c r="BM37" s="391"/>
      <c r="BN37" s="770" t="str">
        <f>DBCS(MID('22の2(二)'!$U$6,6,1))</f>
        <v/>
      </c>
      <c r="BO37" s="771"/>
      <c r="BP37" s="771"/>
      <c r="BQ37" s="771"/>
      <c r="BR37" s="771"/>
      <c r="BS37" s="772"/>
      <c r="BT37" s="391"/>
      <c r="BU37" s="770" t="str">
        <f>DBCS(MID('22の2(二)'!$U$6,7,1))</f>
        <v/>
      </c>
      <c r="BV37" s="771"/>
      <c r="BW37" s="771"/>
      <c r="BX37" s="771"/>
      <c r="BY37" s="771"/>
      <c r="BZ37" s="772"/>
      <c r="CA37" s="391"/>
      <c r="CB37" s="770" t="str">
        <f>DBCS(MID('22の2(二)'!$U$6,8,1))</f>
        <v/>
      </c>
      <c r="CC37" s="771"/>
      <c r="CD37" s="771"/>
      <c r="CE37" s="771"/>
      <c r="CF37" s="771"/>
      <c r="CG37" s="772"/>
      <c r="CH37" s="391"/>
      <c r="CI37" s="770" t="str">
        <f>DBCS(MID('22の2(二)'!$U$6,9,1))</f>
        <v/>
      </c>
      <c r="CJ37" s="771"/>
      <c r="CK37" s="771"/>
      <c r="CL37" s="771"/>
      <c r="CM37" s="771"/>
      <c r="CN37" s="772"/>
      <c r="CO37" s="391"/>
      <c r="CP37" s="770" t="str">
        <f>DBCS(MID('22の2(二)'!$U$6,10,1))</f>
        <v/>
      </c>
      <c r="CQ37" s="771"/>
      <c r="CR37" s="771"/>
      <c r="CS37" s="771"/>
      <c r="CT37" s="771"/>
      <c r="CU37" s="772"/>
      <c r="CV37" s="391"/>
      <c r="CW37" s="770" t="str">
        <f>DBCS(MID('22の2(二)'!$U$6,11,1))</f>
        <v/>
      </c>
      <c r="CX37" s="771"/>
      <c r="CY37" s="771"/>
      <c r="CZ37" s="771"/>
      <c r="DA37" s="771"/>
      <c r="DB37" s="772"/>
      <c r="DC37" s="391"/>
      <c r="DD37" s="770" t="str">
        <f>DBCS(MID('22の2(二)'!$U$6,12,1))</f>
        <v/>
      </c>
      <c r="DE37" s="771"/>
      <c r="DF37" s="771"/>
      <c r="DG37" s="771"/>
      <c r="DH37" s="771"/>
      <c r="DI37" s="772"/>
      <c r="DJ37" s="391"/>
      <c r="DK37" s="770" t="str">
        <f>DBCS(MID('22の2(二)'!$U$6,13,1))</f>
        <v/>
      </c>
      <c r="DL37" s="771"/>
      <c r="DM37" s="771"/>
      <c r="DN37" s="771"/>
      <c r="DO37" s="771"/>
      <c r="DP37" s="772"/>
      <c r="DQ37" s="391"/>
      <c r="DR37" s="770" t="str">
        <f>DBCS(MID('22の2(二)'!$U$6,14,1))</f>
        <v/>
      </c>
      <c r="DS37" s="771"/>
      <c r="DT37" s="771"/>
      <c r="DU37" s="771"/>
      <c r="DV37" s="771"/>
      <c r="DW37" s="772"/>
      <c r="DX37" s="391"/>
      <c r="DY37" s="770" t="str">
        <f>DBCS(MID('22の2(二)'!$U$6,15,1))</f>
        <v/>
      </c>
      <c r="DZ37" s="771"/>
      <c r="EA37" s="771"/>
      <c r="EB37" s="771"/>
      <c r="EC37" s="771"/>
      <c r="ED37" s="772"/>
      <c r="EE37" s="391"/>
      <c r="EF37" s="770" t="str">
        <f>DBCS(MID('22の2(二)'!$U$6,16,1))</f>
        <v/>
      </c>
      <c r="EG37" s="771"/>
      <c r="EH37" s="771"/>
      <c r="EI37" s="771"/>
      <c r="EJ37" s="771"/>
      <c r="EK37" s="772"/>
      <c r="EL37" s="391"/>
      <c r="EM37" s="770" t="str">
        <f>DBCS(MID('22の2(二)'!$U$6,17,1))</f>
        <v/>
      </c>
      <c r="EN37" s="771"/>
      <c r="EO37" s="771"/>
      <c r="EP37" s="771"/>
      <c r="EQ37" s="771"/>
      <c r="ER37" s="772"/>
      <c r="ES37" s="391"/>
      <c r="ET37" s="770" t="str">
        <f>DBCS(MID('22の2(二)'!$U$6,18,1))</f>
        <v/>
      </c>
      <c r="EU37" s="771"/>
      <c r="EV37" s="771"/>
      <c r="EW37" s="771"/>
      <c r="EX37" s="771"/>
      <c r="EY37" s="772"/>
      <c r="EZ37" s="391"/>
      <c r="FA37" s="770" t="str">
        <f>DBCS(MID('22の2(二)'!$U$6,19,1))</f>
        <v/>
      </c>
      <c r="FB37" s="771"/>
      <c r="FC37" s="771"/>
      <c r="FD37" s="771"/>
      <c r="FE37" s="771"/>
      <c r="FF37" s="772"/>
      <c r="FG37" s="391"/>
      <c r="FH37" s="770" t="str">
        <f>DBCS(MID('22の2(二)'!$U$6,20,1))</f>
        <v/>
      </c>
      <c r="FI37" s="771"/>
      <c r="FJ37" s="771"/>
      <c r="FK37" s="771"/>
      <c r="FL37" s="771"/>
      <c r="FM37" s="772"/>
      <c r="FN37" s="374"/>
      <c r="FO37" s="437"/>
      <c r="FP37" s="787"/>
      <c r="FQ37" s="788"/>
      <c r="FR37" s="788"/>
      <c r="FT37" s="277"/>
      <c r="FU37" s="269"/>
      <c r="FV37" s="269"/>
      <c r="FW37" s="269"/>
      <c r="FX37" s="280"/>
      <c r="FY37" s="280"/>
      <c r="FZ37" s="280"/>
      <c r="GA37" s="280"/>
      <c r="GB37" s="280"/>
      <c r="GC37" s="280"/>
      <c r="GD37" s="280"/>
      <c r="GE37" s="280"/>
      <c r="GF37" s="280"/>
      <c r="GG37" s="280"/>
      <c r="GH37" s="280"/>
      <c r="GI37" s="280"/>
      <c r="GJ37" s="280"/>
      <c r="GK37" s="281"/>
      <c r="GL37" s="281"/>
      <c r="GM37" s="269"/>
      <c r="GN37" s="269"/>
      <c r="GO37" s="269"/>
      <c r="GP37" s="269"/>
      <c r="GQ37" s="269"/>
    </row>
    <row r="38" spans="1:227" s="282" customFormat="1" ht="9.75" customHeight="1" x14ac:dyDescent="0.15">
      <c r="A38" s="789"/>
      <c r="B38" s="789"/>
      <c r="C38" s="789"/>
      <c r="D38" s="789"/>
      <c r="E38" s="789"/>
      <c r="F38" s="790"/>
      <c r="G38" s="438"/>
      <c r="H38" s="439"/>
      <c r="I38" s="439"/>
      <c r="J38" s="439"/>
      <c r="K38" s="439"/>
      <c r="L38" s="439"/>
      <c r="M38" s="440"/>
      <c r="N38" s="440"/>
      <c r="O38" s="440"/>
      <c r="P38" s="441"/>
      <c r="Q38" s="383"/>
      <c r="R38" s="383"/>
      <c r="S38" s="383"/>
      <c r="T38" s="383"/>
      <c r="U38" s="383"/>
      <c r="V38" s="344"/>
      <c r="W38" s="344"/>
      <c r="X38" s="344"/>
      <c r="Y38" s="344"/>
      <c r="Z38" s="344"/>
      <c r="AA38" s="344"/>
      <c r="AB38" s="344"/>
      <c r="AC38" s="439"/>
      <c r="AD38" s="439"/>
      <c r="AE38" s="384"/>
      <c r="AF38" s="747">
        <v>23</v>
      </c>
      <c r="AG38" s="747"/>
      <c r="AH38" s="747"/>
      <c r="AI38" s="747"/>
      <c r="AJ38" s="383"/>
      <c r="AK38" s="383"/>
      <c r="AL38" s="383"/>
      <c r="AM38" s="383"/>
      <c r="AN38" s="383"/>
      <c r="AO38" s="383"/>
      <c r="AP38" s="383"/>
      <c r="AQ38" s="384"/>
      <c r="AR38" s="384"/>
      <c r="AS38" s="384"/>
      <c r="AT38" s="747">
        <v>25</v>
      </c>
      <c r="AU38" s="747"/>
      <c r="AV38" s="747"/>
      <c r="AW38" s="747"/>
      <c r="AX38" s="383"/>
      <c r="AY38" s="382"/>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442"/>
      <c r="BY38" s="442"/>
      <c r="BZ38" s="442"/>
      <c r="CA38" s="383"/>
      <c r="CB38" s="383"/>
      <c r="CC38" s="747">
        <v>30</v>
      </c>
      <c r="CD38" s="747"/>
      <c r="CE38" s="747"/>
      <c r="CF38" s="747"/>
      <c r="CG38" s="383"/>
      <c r="CH38" s="383"/>
      <c r="CI38" s="383"/>
      <c r="CJ38" s="383"/>
      <c r="CK38" s="383"/>
      <c r="CL38" s="383"/>
      <c r="CM38" s="383"/>
      <c r="CN38" s="383"/>
      <c r="CO38" s="383"/>
      <c r="CP38" s="383"/>
      <c r="CQ38" s="383"/>
      <c r="CR38" s="383"/>
      <c r="CS38" s="383"/>
      <c r="CT38" s="383"/>
      <c r="CU38" s="383"/>
      <c r="CV38" s="383"/>
      <c r="CW38" s="383"/>
      <c r="CX38" s="383"/>
      <c r="CY38" s="383"/>
      <c r="CZ38" s="384"/>
      <c r="DA38" s="384"/>
      <c r="DB38" s="384"/>
      <c r="DC38" s="383"/>
      <c r="DD38" s="383"/>
      <c r="DE38" s="383"/>
      <c r="DF38" s="383"/>
      <c r="DG38" s="383"/>
      <c r="DH38" s="383"/>
      <c r="DI38" s="383"/>
      <c r="DJ38" s="383"/>
      <c r="DK38" s="383"/>
      <c r="DL38" s="747">
        <v>35</v>
      </c>
      <c r="DM38" s="747"/>
      <c r="DN38" s="747"/>
      <c r="DO38" s="747"/>
      <c r="DP38" s="383"/>
      <c r="DQ38" s="383"/>
      <c r="DR38" s="383"/>
      <c r="DS38" s="383"/>
      <c r="DT38" s="383"/>
      <c r="DU38" s="383"/>
      <c r="DV38" s="383"/>
      <c r="DW38" s="383"/>
      <c r="DX38" s="383"/>
      <c r="DY38" s="383"/>
      <c r="DZ38" s="383"/>
      <c r="EA38" s="383"/>
      <c r="EB38" s="383"/>
      <c r="EC38" s="383"/>
      <c r="ED38" s="383"/>
      <c r="EE38" s="383"/>
      <c r="EF38" s="442"/>
      <c r="EG38" s="442"/>
      <c r="EH38" s="442"/>
      <c r="EI38" s="383"/>
      <c r="EJ38" s="383"/>
      <c r="EK38" s="383"/>
      <c r="EL38" s="383"/>
      <c r="EM38" s="383"/>
      <c r="EN38" s="383"/>
      <c r="EO38" s="383"/>
      <c r="EP38" s="383"/>
      <c r="EQ38" s="383"/>
      <c r="ER38" s="383"/>
      <c r="ES38" s="383"/>
      <c r="ET38" s="383"/>
      <c r="EU38" s="747">
        <v>40</v>
      </c>
      <c r="EV38" s="747"/>
      <c r="EW38" s="747"/>
      <c r="EX38" s="747"/>
      <c r="EY38" s="382"/>
      <c r="EZ38" s="382"/>
      <c r="FA38" s="382"/>
      <c r="FB38" s="382"/>
      <c r="FC38" s="382"/>
      <c r="FD38" s="382"/>
      <c r="FE38" s="382"/>
      <c r="FF38" s="382"/>
      <c r="FG38" s="382"/>
      <c r="FH38" s="382"/>
      <c r="FI38" s="382"/>
      <c r="FJ38" s="382"/>
      <c r="FK38" s="382"/>
      <c r="FL38" s="382"/>
      <c r="FM38" s="382"/>
      <c r="FN38" s="382"/>
      <c r="FO38" s="443"/>
      <c r="FP38" s="787"/>
      <c r="FQ38" s="788"/>
      <c r="FR38" s="788"/>
      <c r="FS38" s="22"/>
      <c r="FT38" s="277"/>
      <c r="FU38" s="269"/>
      <c r="FV38" s="269"/>
      <c r="FW38" s="269"/>
      <c r="FX38" s="280"/>
      <c r="FY38" s="280"/>
      <c r="FZ38" s="280"/>
      <c r="GA38" s="280"/>
      <c r="GB38" s="280"/>
      <c r="GC38" s="280"/>
      <c r="GD38" s="280"/>
      <c r="GE38" s="280"/>
      <c r="GF38" s="280"/>
      <c r="GG38" s="280"/>
      <c r="GH38" s="280"/>
      <c r="GI38" s="280"/>
      <c r="GJ38" s="280"/>
      <c r="GK38" s="281"/>
      <c r="GL38" s="281"/>
      <c r="GM38" s="269"/>
      <c r="GN38" s="269"/>
      <c r="GO38" s="269"/>
      <c r="GP38" s="269"/>
      <c r="GQ38" s="269"/>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row>
    <row r="39" spans="1:227" s="140" customFormat="1" ht="28.5" customHeight="1" x14ac:dyDescent="0.15">
      <c r="A39" s="789"/>
      <c r="B39" s="789"/>
      <c r="C39" s="789"/>
      <c r="D39" s="789"/>
      <c r="E39" s="789"/>
      <c r="F39" s="790"/>
      <c r="G39" s="405"/>
      <c r="H39" s="406"/>
      <c r="I39" s="406"/>
      <c r="J39" s="406"/>
      <c r="K39" s="406"/>
      <c r="L39" s="406"/>
      <c r="M39" s="444"/>
      <c r="N39" s="444"/>
      <c r="O39" s="444"/>
      <c r="P39" s="408"/>
      <c r="Q39" s="409"/>
      <c r="R39" s="409"/>
      <c r="S39" s="409"/>
      <c r="T39" s="409"/>
      <c r="U39" s="409"/>
      <c r="V39" s="344"/>
      <c r="W39" s="344"/>
      <c r="X39" s="344"/>
      <c r="Y39" s="344"/>
      <c r="Z39" s="344"/>
      <c r="AA39" s="344"/>
      <c r="AB39" s="344"/>
      <c r="AC39" s="406"/>
      <c r="AD39" s="406"/>
      <c r="AE39" s="770" t="str">
        <f>DBCS(MID('22の2(二)'!$U$6,21,1))</f>
        <v/>
      </c>
      <c r="AF39" s="771"/>
      <c r="AG39" s="771"/>
      <c r="AH39" s="771"/>
      <c r="AI39" s="771"/>
      <c r="AJ39" s="772"/>
      <c r="AK39" s="391"/>
      <c r="AL39" s="770" t="str">
        <f>DBCS(MID('22の2(二)'!$U$6,22,1))</f>
        <v/>
      </c>
      <c r="AM39" s="771"/>
      <c r="AN39" s="771"/>
      <c r="AO39" s="771"/>
      <c r="AP39" s="771"/>
      <c r="AQ39" s="772"/>
      <c r="AR39" s="391"/>
      <c r="AS39" s="770" t="str">
        <f>DBCS(MID('22の2(二)'!$U$6,23,1))</f>
        <v/>
      </c>
      <c r="AT39" s="771"/>
      <c r="AU39" s="771"/>
      <c r="AV39" s="771"/>
      <c r="AW39" s="771"/>
      <c r="AX39" s="772"/>
      <c r="AY39" s="391"/>
      <c r="AZ39" s="770" t="str">
        <f>DBCS(MID('22の2(二)'!$U$6,24,1))</f>
        <v/>
      </c>
      <c r="BA39" s="771"/>
      <c r="BB39" s="771"/>
      <c r="BC39" s="771"/>
      <c r="BD39" s="771"/>
      <c r="BE39" s="772"/>
      <c r="BF39" s="391"/>
      <c r="BG39" s="770" t="str">
        <f>DBCS(MID('22の2(二)'!$U$6,25,1))</f>
        <v/>
      </c>
      <c r="BH39" s="771"/>
      <c r="BI39" s="771"/>
      <c r="BJ39" s="771"/>
      <c r="BK39" s="771"/>
      <c r="BL39" s="772"/>
      <c r="BM39" s="391"/>
      <c r="BN39" s="770" t="str">
        <f>DBCS(MID('22の2(二)'!$U$6,26,1))</f>
        <v/>
      </c>
      <c r="BO39" s="771"/>
      <c r="BP39" s="771"/>
      <c r="BQ39" s="771"/>
      <c r="BR39" s="771"/>
      <c r="BS39" s="772"/>
      <c r="BT39" s="391"/>
      <c r="BU39" s="770" t="str">
        <f>DBCS(MID('22の2(二)'!$U$6,27,1))</f>
        <v/>
      </c>
      <c r="BV39" s="771"/>
      <c r="BW39" s="771"/>
      <c r="BX39" s="771"/>
      <c r="BY39" s="771"/>
      <c r="BZ39" s="772"/>
      <c r="CA39" s="391"/>
      <c r="CB39" s="770" t="str">
        <f>DBCS(MID('22の2(二)'!$U$6,28,1))</f>
        <v/>
      </c>
      <c r="CC39" s="771"/>
      <c r="CD39" s="771"/>
      <c r="CE39" s="771"/>
      <c r="CF39" s="771"/>
      <c r="CG39" s="772"/>
      <c r="CH39" s="391"/>
      <c r="CI39" s="770" t="str">
        <f>DBCS(MID('22の2(二)'!$U$6,29,1))</f>
        <v/>
      </c>
      <c r="CJ39" s="771"/>
      <c r="CK39" s="771"/>
      <c r="CL39" s="771"/>
      <c r="CM39" s="771"/>
      <c r="CN39" s="772"/>
      <c r="CO39" s="391"/>
      <c r="CP39" s="770" t="str">
        <f>DBCS(MID('22の2(二)'!$U$6,30,1))</f>
        <v/>
      </c>
      <c r="CQ39" s="771"/>
      <c r="CR39" s="771"/>
      <c r="CS39" s="771"/>
      <c r="CT39" s="771"/>
      <c r="CU39" s="772"/>
      <c r="CV39" s="391"/>
      <c r="CW39" s="770" t="str">
        <f>DBCS(MID('22の2(二)'!$U$6,31,1))</f>
        <v/>
      </c>
      <c r="CX39" s="771"/>
      <c r="CY39" s="771"/>
      <c r="CZ39" s="771"/>
      <c r="DA39" s="771"/>
      <c r="DB39" s="772"/>
      <c r="DC39" s="391"/>
      <c r="DD39" s="770" t="str">
        <f>DBCS(MID('22の2(二)'!$U$6,32,1))</f>
        <v/>
      </c>
      <c r="DE39" s="771"/>
      <c r="DF39" s="771"/>
      <c r="DG39" s="771"/>
      <c r="DH39" s="771"/>
      <c r="DI39" s="772"/>
      <c r="DJ39" s="391"/>
      <c r="DK39" s="770" t="str">
        <f>DBCS(MID('22の2(二)'!$U$6,33,1))</f>
        <v/>
      </c>
      <c r="DL39" s="771"/>
      <c r="DM39" s="771"/>
      <c r="DN39" s="771"/>
      <c r="DO39" s="771"/>
      <c r="DP39" s="772"/>
      <c r="DQ39" s="391"/>
      <c r="DR39" s="770" t="str">
        <f>DBCS(MID('22の2(二)'!$U$6,34,1))</f>
        <v/>
      </c>
      <c r="DS39" s="771"/>
      <c r="DT39" s="771"/>
      <c r="DU39" s="771"/>
      <c r="DV39" s="771"/>
      <c r="DW39" s="772"/>
      <c r="DX39" s="391"/>
      <c r="DY39" s="770" t="str">
        <f>DBCS(MID('22の2(二)'!$U$6,35,1))</f>
        <v/>
      </c>
      <c r="DZ39" s="771"/>
      <c r="EA39" s="771"/>
      <c r="EB39" s="771"/>
      <c r="EC39" s="771"/>
      <c r="ED39" s="772"/>
      <c r="EE39" s="391"/>
      <c r="EF39" s="770" t="str">
        <f>DBCS(MID('22の2(二)'!$U$6,36,1))</f>
        <v/>
      </c>
      <c r="EG39" s="771"/>
      <c r="EH39" s="771"/>
      <c r="EI39" s="771"/>
      <c r="EJ39" s="771"/>
      <c r="EK39" s="772"/>
      <c r="EL39" s="391"/>
      <c r="EM39" s="770" t="str">
        <f>DBCS(MID('22の2(二)'!$U$6,37,1))</f>
        <v/>
      </c>
      <c r="EN39" s="771"/>
      <c r="EO39" s="771"/>
      <c r="EP39" s="771"/>
      <c r="EQ39" s="771"/>
      <c r="ER39" s="772"/>
      <c r="ES39" s="391"/>
      <c r="ET39" s="770" t="str">
        <f>DBCS(MID('22の2(二)'!$U$6,38,1))</f>
        <v/>
      </c>
      <c r="EU39" s="771"/>
      <c r="EV39" s="771"/>
      <c r="EW39" s="771"/>
      <c r="EX39" s="771"/>
      <c r="EY39" s="772"/>
      <c r="EZ39" s="391"/>
      <c r="FA39" s="770" t="str">
        <f>DBCS(MID('22の2(二)'!$U$6,39,1))</f>
        <v/>
      </c>
      <c r="FB39" s="771"/>
      <c r="FC39" s="771"/>
      <c r="FD39" s="771"/>
      <c r="FE39" s="771"/>
      <c r="FF39" s="772"/>
      <c r="FG39" s="391"/>
      <c r="FH39" s="770" t="str">
        <f>DBCS(MID('22の2(二)'!$U$6,40,1))</f>
        <v/>
      </c>
      <c r="FI39" s="771"/>
      <c r="FJ39" s="771"/>
      <c r="FK39" s="771"/>
      <c r="FL39" s="771"/>
      <c r="FM39" s="772"/>
      <c r="FN39" s="378"/>
      <c r="FO39" s="434"/>
      <c r="FP39" s="787"/>
      <c r="FQ39" s="788"/>
      <c r="FR39" s="788"/>
      <c r="FS39" s="22"/>
      <c r="FT39" s="277"/>
      <c r="FU39" s="269"/>
      <c r="FV39" s="269"/>
      <c r="FW39" s="269"/>
      <c r="FX39" s="280"/>
      <c r="FY39" s="280"/>
      <c r="FZ39" s="280"/>
      <c r="GA39" s="280"/>
      <c r="GB39" s="280"/>
      <c r="GC39" s="280"/>
      <c r="GD39" s="280"/>
      <c r="GE39" s="280"/>
      <c r="GF39" s="280"/>
      <c r="GG39" s="280"/>
      <c r="GH39" s="280"/>
      <c r="GI39" s="280"/>
      <c r="GJ39" s="280"/>
      <c r="GK39" s="281"/>
      <c r="GL39" s="281"/>
      <c r="GM39" s="269"/>
      <c r="GN39" s="269"/>
      <c r="GO39" s="269"/>
      <c r="GP39" s="269"/>
      <c r="GQ39" s="269"/>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row>
    <row r="40" spans="1:227" s="140" customFormat="1" ht="5.25" customHeight="1" x14ac:dyDescent="0.15">
      <c r="A40" s="275"/>
      <c r="B40" s="275"/>
      <c r="G40" s="445"/>
      <c r="H40" s="446"/>
      <c r="I40" s="446"/>
      <c r="J40" s="446"/>
      <c r="K40" s="446"/>
      <c r="L40" s="446"/>
      <c r="M40" s="447"/>
      <c r="N40" s="447"/>
      <c r="O40" s="447"/>
      <c r="P40" s="448"/>
      <c r="Q40" s="449"/>
      <c r="R40" s="449"/>
      <c r="S40" s="449"/>
      <c r="T40" s="449"/>
      <c r="U40" s="449"/>
      <c r="V40" s="450"/>
      <c r="W40" s="450"/>
      <c r="X40" s="450"/>
      <c r="Y40" s="450"/>
      <c r="Z40" s="450"/>
      <c r="AA40" s="450"/>
      <c r="AB40" s="450"/>
      <c r="AC40" s="446"/>
      <c r="AD40" s="446"/>
      <c r="AE40" s="449"/>
      <c r="AF40" s="449"/>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1"/>
      <c r="DQ40" s="451"/>
      <c r="DR40" s="451"/>
      <c r="DS40" s="451"/>
      <c r="DT40" s="451"/>
      <c r="DU40" s="451"/>
      <c r="DV40" s="451"/>
      <c r="DW40" s="451"/>
      <c r="DX40" s="451"/>
      <c r="DY40" s="451"/>
      <c r="DZ40" s="451"/>
      <c r="EA40" s="451"/>
      <c r="EB40" s="451"/>
      <c r="EC40" s="451"/>
      <c r="ED40" s="451"/>
      <c r="EE40" s="451"/>
      <c r="EF40" s="451"/>
      <c r="EG40" s="451"/>
      <c r="EH40" s="451"/>
      <c r="EI40" s="451"/>
      <c r="EJ40" s="451"/>
      <c r="EK40" s="451"/>
      <c r="EL40" s="451"/>
      <c r="EM40" s="451"/>
      <c r="EN40" s="451"/>
      <c r="EO40" s="451"/>
      <c r="EP40" s="451"/>
      <c r="EQ40" s="451"/>
      <c r="ER40" s="451"/>
      <c r="ES40" s="451"/>
      <c r="ET40" s="451"/>
      <c r="EU40" s="451"/>
      <c r="EV40" s="451"/>
      <c r="EW40" s="451"/>
      <c r="EX40" s="451"/>
      <c r="EY40" s="451"/>
      <c r="EZ40" s="451"/>
      <c r="FA40" s="451"/>
      <c r="FB40" s="451"/>
      <c r="FC40" s="451"/>
      <c r="FD40" s="451"/>
      <c r="FE40" s="451"/>
      <c r="FF40" s="451"/>
      <c r="FG40" s="451"/>
      <c r="FH40" s="451"/>
      <c r="FI40" s="451"/>
      <c r="FJ40" s="451"/>
      <c r="FK40" s="451"/>
      <c r="FL40" s="451"/>
      <c r="FM40" s="451"/>
      <c r="FN40" s="451"/>
      <c r="FO40" s="452"/>
      <c r="FP40" s="283"/>
      <c r="FQ40" s="283"/>
      <c r="FS40" s="22"/>
      <c r="FT40" s="283"/>
      <c r="FU40" s="283"/>
      <c r="FV40" s="283"/>
      <c r="FW40" s="283"/>
      <c r="FX40" s="283"/>
      <c r="FY40" s="283"/>
      <c r="FZ40" s="283"/>
      <c r="GA40" s="283"/>
      <c r="GB40" s="283"/>
      <c r="GC40" s="283"/>
      <c r="GD40" s="283"/>
      <c r="GE40" s="283"/>
      <c r="GF40" s="283"/>
      <c r="GG40" s="283"/>
      <c r="GH40" s="283"/>
      <c r="GI40" s="283"/>
      <c r="GJ40" s="283"/>
      <c r="GK40" s="283"/>
      <c r="GL40" s="139"/>
      <c r="GM40" s="269"/>
      <c r="GN40" s="269"/>
      <c r="GO40" s="269"/>
      <c r="GP40" s="269"/>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row>
    <row r="41" spans="1:227" s="140" customFormat="1" ht="9.75" customHeight="1" x14ac:dyDescent="0.15">
      <c r="A41" s="275"/>
      <c r="B41" s="275"/>
      <c r="G41" s="453"/>
      <c r="H41" s="454"/>
      <c r="I41" s="454"/>
      <c r="J41" s="455"/>
      <c r="K41" s="453"/>
      <c r="L41" s="791" t="s">
        <v>356</v>
      </c>
      <c r="M41" s="791"/>
      <c r="N41" s="791"/>
      <c r="O41" s="791"/>
      <c r="P41" s="456"/>
      <c r="Q41" s="456"/>
      <c r="R41" s="456"/>
      <c r="S41" s="456"/>
      <c r="T41" s="456"/>
      <c r="U41" s="456"/>
      <c r="V41" s="457"/>
      <c r="W41" s="457"/>
      <c r="X41" s="457"/>
      <c r="Y41" s="457"/>
      <c r="Z41" s="457"/>
      <c r="AA41" s="457"/>
      <c r="AB41" s="457"/>
      <c r="AC41" s="454"/>
      <c r="AD41" s="454"/>
      <c r="AE41" s="792">
        <v>3</v>
      </c>
      <c r="AF41" s="792"/>
      <c r="AG41" s="792"/>
      <c r="AH41" s="458"/>
      <c r="AI41" s="792"/>
      <c r="AJ41" s="792"/>
      <c r="AK41" s="792"/>
      <c r="AL41" s="458"/>
      <c r="AM41" s="792">
        <v>5</v>
      </c>
      <c r="AN41" s="792"/>
      <c r="AO41" s="792"/>
      <c r="AP41" s="458"/>
      <c r="AQ41" s="792"/>
      <c r="AR41" s="792"/>
      <c r="AS41" s="792"/>
      <c r="AT41" s="458"/>
      <c r="AU41" s="792"/>
      <c r="AV41" s="792"/>
      <c r="AW41" s="792"/>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60"/>
      <c r="FC41" s="460"/>
      <c r="FD41" s="460"/>
      <c r="FE41" s="460"/>
      <c r="FF41" s="460"/>
      <c r="FG41" s="460"/>
      <c r="FH41" s="460"/>
      <c r="FI41" s="460"/>
      <c r="FJ41" s="460"/>
      <c r="FK41" s="460"/>
      <c r="FL41" s="460"/>
      <c r="FM41" s="460"/>
      <c r="FN41" s="460"/>
      <c r="FO41" s="455"/>
      <c r="FP41" s="139"/>
      <c r="FQ41" s="139"/>
      <c r="FS41" s="139"/>
      <c r="FT41" s="139"/>
      <c r="FU41" s="139"/>
      <c r="GK41" s="139"/>
      <c r="GL41" s="139"/>
      <c r="GM41" s="269"/>
      <c r="GN41" s="269"/>
      <c r="GO41" s="269"/>
      <c r="GP41" s="269"/>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row>
    <row r="42" spans="1:227" s="22" customFormat="1" ht="28.5" customHeight="1" x14ac:dyDescent="0.15">
      <c r="A42" s="268"/>
      <c r="B42" s="268"/>
      <c r="G42" s="411"/>
      <c r="H42" s="360"/>
      <c r="I42" s="360"/>
      <c r="J42" s="437"/>
      <c r="K42" s="411"/>
      <c r="L42" s="756"/>
      <c r="M42" s="756"/>
      <c r="N42" s="756"/>
      <c r="O42" s="756"/>
      <c r="P42" s="393"/>
      <c r="Q42" s="793"/>
      <c r="R42" s="794"/>
      <c r="S42" s="795"/>
      <c r="T42" s="393"/>
      <c r="U42" s="393"/>
      <c r="V42" s="760">
        <v>8</v>
      </c>
      <c r="W42" s="761"/>
      <c r="X42" s="762"/>
      <c r="Y42" s="375"/>
      <c r="Z42" s="760">
        <v>5</v>
      </c>
      <c r="AA42" s="761"/>
      <c r="AB42" s="762"/>
      <c r="AC42" s="360"/>
      <c r="AD42" s="360"/>
      <c r="AE42" s="773"/>
      <c r="AF42" s="774"/>
      <c r="AG42" s="775"/>
      <c r="AH42" s="363"/>
      <c r="AI42" s="773"/>
      <c r="AJ42" s="774"/>
      <c r="AK42" s="775"/>
      <c r="AL42" s="363"/>
      <c r="AM42" s="773"/>
      <c r="AN42" s="774"/>
      <c r="AO42" s="775"/>
      <c r="AP42" s="363"/>
      <c r="AQ42" s="773"/>
      <c r="AR42" s="774"/>
      <c r="AS42" s="775"/>
      <c r="AT42" s="363"/>
      <c r="AU42" s="773"/>
      <c r="AV42" s="774"/>
      <c r="AW42" s="775"/>
      <c r="AX42" s="784" t="s">
        <v>357</v>
      </c>
      <c r="AY42" s="785"/>
      <c r="AZ42" s="785"/>
      <c r="BA42" s="785"/>
      <c r="BB42" s="785"/>
      <c r="BC42" s="785"/>
      <c r="BD42" s="785"/>
      <c r="BE42" s="785"/>
      <c r="BF42" s="785"/>
      <c r="BG42" s="785"/>
      <c r="BH42" s="785"/>
      <c r="BI42" s="785"/>
      <c r="BJ42" s="785"/>
      <c r="BK42" s="785"/>
      <c r="BL42" s="785"/>
      <c r="BM42" s="785"/>
      <c r="BN42" s="785"/>
      <c r="BO42" s="357"/>
      <c r="BP42" s="357"/>
      <c r="BQ42" s="786"/>
      <c r="BR42" s="786"/>
      <c r="BS42" s="786"/>
      <c r="BT42" s="786"/>
      <c r="BU42" s="786"/>
      <c r="BV42" s="786"/>
      <c r="BW42" s="786"/>
      <c r="BX42" s="786"/>
      <c r="BY42" s="786"/>
      <c r="BZ42" s="786"/>
      <c r="CA42" s="786"/>
      <c r="CB42" s="786"/>
      <c r="CC42" s="786"/>
      <c r="CD42" s="786"/>
      <c r="CE42" s="786"/>
      <c r="CF42" s="786"/>
      <c r="CG42" s="786"/>
      <c r="CH42" s="786"/>
      <c r="CI42" s="786"/>
      <c r="CJ42" s="786"/>
      <c r="CK42" s="786"/>
      <c r="CL42" s="786"/>
      <c r="CM42" s="786"/>
      <c r="CN42" s="786"/>
      <c r="CO42" s="786"/>
      <c r="CP42" s="786"/>
      <c r="CQ42" s="786"/>
      <c r="CR42" s="786"/>
      <c r="CS42" s="786"/>
      <c r="CT42" s="786"/>
      <c r="CU42" s="786"/>
      <c r="CV42" s="786"/>
      <c r="CW42" s="786"/>
      <c r="CX42" s="786"/>
      <c r="CY42" s="786"/>
      <c r="CZ42" s="786"/>
      <c r="DA42" s="786"/>
      <c r="DB42" s="786"/>
      <c r="DC42" s="357"/>
      <c r="DD42" s="785" t="s">
        <v>358</v>
      </c>
      <c r="DE42" s="785"/>
      <c r="DF42" s="785"/>
      <c r="DG42" s="785"/>
      <c r="DH42" s="785"/>
      <c r="DI42" s="785"/>
      <c r="DJ42" s="785"/>
      <c r="DK42" s="785"/>
      <c r="DL42" s="785"/>
      <c r="DM42" s="785"/>
      <c r="DN42" s="785"/>
      <c r="DO42" s="785"/>
      <c r="DP42" s="785"/>
      <c r="DQ42" s="785"/>
      <c r="DR42" s="785"/>
      <c r="DS42" s="785"/>
      <c r="DT42" s="785"/>
      <c r="DU42" s="785"/>
      <c r="DV42" s="357"/>
      <c r="DW42" s="357"/>
      <c r="DX42" s="786"/>
      <c r="DY42" s="786"/>
      <c r="DZ42" s="786"/>
      <c r="EA42" s="786"/>
      <c r="EB42" s="786"/>
      <c r="EC42" s="786"/>
      <c r="ED42" s="786"/>
      <c r="EE42" s="786"/>
      <c r="EF42" s="786"/>
      <c r="EG42" s="786"/>
      <c r="EH42" s="786"/>
      <c r="EI42" s="786"/>
      <c r="EJ42" s="786"/>
      <c r="EK42" s="786"/>
      <c r="EL42" s="786"/>
      <c r="EM42" s="786"/>
      <c r="EN42" s="786"/>
      <c r="EO42" s="786"/>
      <c r="EP42" s="786"/>
      <c r="EQ42" s="786"/>
      <c r="ER42" s="786"/>
      <c r="ES42" s="786"/>
      <c r="ET42" s="786"/>
      <c r="EU42" s="786"/>
      <c r="EV42" s="786"/>
      <c r="EW42" s="786"/>
      <c r="EX42" s="786"/>
      <c r="EY42" s="786"/>
      <c r="EZ42" s="786"/>
      <c r="FA42" s="786"/>
      <c r="FB42" s="786"/>
      <c r="FC42" s="786"/>
      <c r="FD42" s="786"/>
      <c r="FE42" s="786"/>
      <c r="FF42" s="786"/>
      <c r="FG42" s="786"/>
      <c r="FH42" s="786"/>
      <c r="FI42" s="786"/>
      <c r="FJ42" s="786"/>
      <c r="FK42" s="786"/>
      <c r="FL42" s="786"/>
      <c r="FM42" s="786"/>
      <c r="FN42" s="360"/>
      <c r="FO42" s="437"/>
      <c r="GK42" s="141"/>
      <c r="GL42" s="141"/>
      <c r="GM42" s="269"/>
      <c r="GN42" s="269"/>
      <c r="GO42" s="269"/>
      <c r="GP42" s="269"/>
    </row>
    <row r="43" spans="1:227" s="140" customFormat="1" ht="9.75" customHeight="1" x14ac:dyDescent="0.15">
      <c r="A43" s="275"/>
      <c r="B43" s="275"/>
      <c r="G43" s="405"/>
      <c r="H43" s="406"/>
      <c r="I43" s="406"/>
      <c r="J43" s="434"/>
      <c r="K43" s="405"/>
      <c r="L43" s="756"/>
      <c r="M43" s="756"/>
      <c r="N43" s="756"/>
      <c r="O43" s="756"/>
      <c r="P43" s="408"/>
      <c r="Q43" s="408"/>
      <c r="R43" s="408"/>
      <c r="S43" s="408"/>
      <c r="T43" s="408"/>
      <c r="U43" s="408"/>
      <c r="V43" s="344"/>
      <c r="W43" s="344"/>
      <c r="X43" s="344"/>
      <c r="Y43" s="344"/>
      <c r="Z43" s="344"/>
      <c r="AA43" s="344"/>
      <c r="AB43" s="344"/>
      <c r="AC43" s="409"/>
      <c r="AD43" s="409"/>
      <c r="AE43" s="461"/>
      <c r="AF43" s="747">
        <v>3</v>
      </c>
      <c r="AG43" s="747"/>
      <c r="AH43" s="747"/>
      <c r="AI43" s="747"/>
      <c r="AJ43" s="383"/>
      <c r="AK43" s="383"/>
      <c r="AL43" s="383"/>
      <c r="AM43" s="383"/>
      <c r="AN43" s="383"/>
      <c r="AO43" s="383"/>
      <c r="AP43" s="383"/>
      <c r="AQ43" s="384"/>
      <c r="AR43" s="384"/>
      <c r="AS43" s="384"/>
      <c r="AT43" s="747">
        <v>5</v>
      </c>
      <c r="AU43" s="747"/>
      <c r="AV43" s="747"/>
      <c r="AW43" s="747"/>
      <c r="AX43" s="383"/>
      <c r="AY43" s="382"/>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442"/>
      <c r="BZ43" s="442"/>
      <c r="CA43" s="383"/>
      <c r="CB43" s="383"/>
      <c r="CC43" s="747">
        <v>10</v>
      </c>
      <c r="CD43" s="747"/>
      <c r="CE43" s="747"/>
      <c r="CF43" s="747"/>
      <c r="CG43" s="383"/>
      <c r="CH43" s="383"/>
      <c r="CI43" s="383"/>
      <c r="CJ43" s="383"/>
      <c r="CK43" s="383"/>
      <c r="CL43" s="383"/>
      <c r="CM43" s="383"/>
      <c r="CN43" s="383"/>
      <c r="CO43" s="383"/>
      <c r="CP43" s="383"/>
      <c r="CQ43" s="383"/>
      <c r="CR43" s="383"/>
      <c r="CS43" s="383"/>
      <c r="CT43" s="383"/>
      <c r="CU43" s="383"/>
      <c r="CV43" s="383"/>
      <c r="CW43" s="383"/>
      <c r="CX43" s="383"/>
      <c r="CY43" s="383"/>
      <c r="CZ43" s="384"/>
      <c r="DA43" s="384"/>
      <c r="DB43" s="384"/>
      <c r="DC43" s="383"/>
      <c r="DD43" s="383"/>
      <c r="DE43" s="383"/>
      <c r="DF43" s="383"/>
      <c r="DG43" s="383"/>
      <c r="DH43" s="383"/>
      <c r="DI43" s="383"/>
      <c r="DJ43" s="383"/>
      <c r="DK43" s="383"/>
      <c r="DL43" s="747">
        <v>15</v>
      </c>
      <c r="DM43" s="747"/>
      <c r="DN43" s="747"/>
      <c r="DO43" s="747"/>
      <c r="DP43" s="383"/>
      <c r="DQ43" s="383"/>
      <c r="DR43" s="383"/>
      <c r="DS43" s="383"/>
      <c r="DT43" s="383"/>
      <c r="DU43" s="383"/>
      <c r="DV43" s="383"/>
      <c r="DW43" s="383"/>
      <c r="DX43" s="383"/>
      <c r="DY43" s="383"/>
      <c r="DZ43" s="383"/>
      <c r="EA43" s="383"/>
      <c r="EB43" s="383"/>
      <c r="EC43" s="383"/>
      <c r="ED43" s="383"/>
      <c r="EE43" s="383"/>
      <c r="EF43" s="442"/>
      <c r="EG43" s="442"/>
      <c r="EH43" s="442"/>
      <c r="EI43" s="383"/>
      <c r="EJ43" s="383"/>
      <c r="EK43" s="383"/>
      <c r="EL43" s="383"/>
      <c r="EM43" s="383"/>
      <c r="EN43" s="383"/>
      <c r="EO43" s="383"/>
      <c r="EP43" s="383"/>
      <c r="EQ43" s="383"/>
      <c r="ER43" s="383"/>
      <c r="ES43" s="383"/>
      <c r="ET43" s="383"/>
      <c r="EU43" s="747">
        <v>20</v>
      </c>
      <c r="EV43" s="747"/>
      <c r="EW43" s="747"/>
      <c r="EX43" s="747"/>
      <c r="EY43" s="382"/>
      <c r="EZ43" s="382"/>
      <c r="FA43" s="382"/>
      <c r="FB43" s="382"/>
      <c r="FC43" s="382"/>
      <c r="FD43" s="382"/>
      <c r="FE43" s="382"/>
      <c r="FF43" s="382"/>
      <c r="FG43" s="382"/>
      <c r="FH43" s="382"/>
      <c r="FI43" s="382"/>
      <c r="FJ43" s="382"/>
      <c r="FK43" s="382"/>
      <c r="FL43" s="382"/>
      <c r="FM43" s="382"/>
      <c r="FN43" s="406"/>
      <c r="FO43" s="434"/>
      <c r="FP43" s="787" t="s">
        <v>354</v>
      </c>
      <c r="FQ43" s="788"/>
      <c r="FR43" s="788"/>
      <c r="FS43" s="22"/>
      <c r="FT43" s="277"/>
      <c r="FU43" s="269"/>
      <c r="FV43" s="269"/>
      <c r="FW43" s="269"/>
      <c r="FX43" s="280"/>
      <c r="FY43" s="280"/>
      <c r="FZ43" s="280"/>
      <c r="GA43" s="280"/>
      <c r="GB43" s="280"/>
      <c r="GC43" s="280"/>
      <c r="GD43" s="280"/>
      <c r="GE43" s="280"/>
      <c r="GF43" s="280"/>
      <c r="GG43" s="280"/>
      <c r="GH43" s="280"/>
      <c r="GI43" s="280"/>
      <c r="GJ43" s="280"/>
      <c r="GK43" s="281"/>
      <c r="GL43" s="281"/>
      <c r="GM43" s="269"/>
      <c r="GN43" s="269"/>
      <c r="GO43" s="269"/>
      <c r="GP43" s="269"/>
      <c r="GQ43" s="269"/>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row>
    <row r="44" spans="1:227" s="22" customFormat="1" ht="28.5" customHeight="1" x14ac:dyDescent="0.15">
      <c r="A44" s="789">
        <v>1</v>
      </c>
      <c r="B44" s="789"/>
      <c r="C44" s="789"/>
      <c r="D44" s="789"/>
      <c r="E44" s="789"/>
      <c r="F44" s="790"/>
      <c r="G44" s="435"/>
      <c r="H44" s="436"/>
      <c r="I44" s="436"/>
      <c r="J44" s="462"/>
      <c r="K44" s="435"/>
      <c r="L44" s="756" t="s">
        <v>359</v>
      </c>
      <c r="M44" s="756"/>
      <c r="N44" s="756"/>
      <c r="O44" s="756"/>
      <c r="P44" s="393"/>
      <c r="Q44" s="757"/>
      <c r="R44" s="758"/>
      <c r="S44" s="759"/>
      <c r="T44" s="374"/>
      <c r="U44" s="374"/>
      <c r="V44" s="760">
        <v>8</v>
      </c>
      <c r="W44" s="761"/>
      <c r="X44" s="762"/>
      <c r="Y44" s="375"/>
      <c r="Z44" s="760">
        <v>6</v>
      </c>
      <c r="AA44" s="761"/>
      <c r="AB44" s="762"/>
      <c r="AC44" s="374"/>
      <c r="AD44" s="374"/>
      <c r="AE44" s="770" t="str">
        <f>MID('22の2(二)'!$U$7,1,1)</f>
        <v/>
      </c>
      <c r="AF44" s="771"/>
      <c r="AG44" s="771"/>
      <c r="AH44" s="771"/>
      <c r="AI44" s="771"/>
      <c r="AJ44" s="772"/>
      <c r="AK44" s="391"/>
      <c r="AL44" s="770" t="str">
        <f>MID('22の2(二)'!$U$7,2,1)</f>
        <v/>
      </c>
      <c r="AM44" s="771"/>
      <c r="AN44" s="771"/>
      <c r="AO44" s="771"/>
      <c r="AP44" s="771"/>
      <c r="AQ44" s="772"/>
      <c r="AR44" s="391"/>
      <c r="AS44" s="770" t="str">
        <f>MID('22の2(二)'!$U$7,3,1)</f>
        <v/>
      </c>
      <c r="AT44" s="771"/>
      <c r="AU44" s="771"/>
      <c r="AV44" s="771"/>
      <c r="AW44" s="771"/>
      <c r="AX44" s="772"/>
      <c r="AY44" s="391"/>
      <c r="AZ44" s="770" t="str">
        <f>MID('22の2(二)'!$U$7,4,1)</f>
        <v/>
      </c>
      <c r="BA44" s="771"/>
      <c r="BB44" s="771"/>
      <c r="BC44" s="771"/>
      <c r="BD44" s="771"/>
      <c r="BE44" s="772"/>
      <c r="BF44" s="391"/>
      <c r="BG44" s="770" t="str">
        <f>MID('22の2(二)'!$U$7,5,1)</f>
        <v/>
      </c>
      <c r="BH44" s="771"/>
      <c r="BI44" s="771"/>
      <c r="BJ44" s="771"/>
      <c r="BK44" s="771"/>
      <c r="BL44" s="772"/>
      <c r="BM44" s="391"/>
      <c r="BN44" s="770" t="str">
        <f>MID('22の2(二)'!$U$7,6,1)</f>
        <v/>
      </c>
      <c r="BO44" s="771"/>
      <c r="BP44" s="771"/>
      <c r="BQ44" s="771"/>
      <c r="BR44" s="771"/>
      <c r="BS44" s="772"/>
      <c r="BT44" s="391"/>
      <c r="BU44" s="770" t="str">
        <f>MID('22の2(二)'!$U$7,7,1)</f>
        <v/>
      </c>
      <c r="BV44" s="771"/>
      <c r="BW44" s="771"/>
      <c r="BX44" s="771"/>
      <c r="BY44" s="771"/>
      <c r="BZ44" s="772"/>
      <c r="CA44" s="391"/>
      <c r="CB44" s="770" t="str">
        <f>MID('22の2(二)'!$U$7,8,1)</f>
        <v/>
      </c>
      <c r="CC44" s="771"/>
      <c r="CD44" s="771"/>
      <c r="CE44" s="771"/>
      <c r="CF44" s="771"/>
      <c r="CG44" s="772"/>
      <c r="CH44" s="391"/>
      <c r="CI44" s="770" t="str">
        <f>MID('22の2(二)'!$U$7,9,1)</f>
        <v/>
      </c>
      <c r="CJ44" s="771"/>
      <c r="CK44" s="771"/>
      <c r="CL44" s="771"/>
      <c r="CM44" s="771"/>
      <c r="CN44" s="772"/>
      <c r="CO44" s="391"/>
      <c r="CP44" s="770" t="str">
        <f>MID('22の2(二)'!$U$7,10,1)</f>
        <v/>
      </c>
      <c r="CQ44" s="771"/>
      <c r="CR44" s="771"/>
      <c r="CS44" s="771"/>
      <c r="CT44" s="771"/>
      <c r="CU44" s="772"/>
      <c r="CV44" s="391"/>
      <c r="CW44" s="770" t="str">
        <f>MID('22の2(二)'!$U$7,11,1)</f>
        <v/>
      </c>
      <c r="CX44" s="771"/>
      <c r="CY44" s="771"/>
      <c r="CZ44" s="771"/>
      <c r="DA44" s="771"/>
      <c r="DB44" s="772"/>
      <c r="DC44" s="391"/>
      <c r="DD44" s="770" t="str">
        <f>MID('22の2(二)'!$U$7,12,1)</f>
        <v/>
      </c>
      <c r="DE44" s="771"/>
      <c r="DF44" s="771"/>
      <c r="DG44" s="771"/>
      <c r="DH44" s="771"/>
      <c r="DI44" s="772"/>
      <c r="DJ44" s="391"/>
      <c r="DK44" s="770" t="str">
        <f>MID('22の2(二)'!$U$7,13,1)</f>
        <v/>
      </c>
      <c r="DL44" s="771"/>
      <c r="DM44" s="771"/>
      <c r="DN44" s="771"/>
      <c r="DO44" s="771"/>
      <c r="DP44" s="772"/>
      <c r="DQ44" s="391"/>
      <c r="DR44" s="770" t="str">
        <f>MID('22の2(二)'!$U$7,14,1)</f>
        <v/>
      </c>
      <c r="DS44" s="771"/>
      <c r="DT44" s="771"/>
      <c r="DU44" s="771"/>
      <c r="DV44" s="771"/>
      <c r="DW44" s="772"/>
      <c r="DX44" s="391"/>
      <c r="DY44" s="770" t="str">
        <f>MID('22の2(二)'!$U$7,15,1)</f>
        <v/>
      </c>
      <c r="DZ44" s="771"/>
      <c r="EA44" s="771"/>
      <c r="EB44" s="771"/>
      <c r="EC44" s="771"/>
      <c r="ED44" s="772"/>
      <c r="EE44" s="391"/>
      <c r="EF44" s="770" t="str">
        <f>MID('22の2(二)'!$U$7,16,1)</f>
        <v/>
      </c>
      <c r="EG44" s="771"/>
      <c r="EH44" s="771"/>
      <c r="EI44" s="771"/>
      <c r="EJ44" s="771"/>
      <c r="EK44" s="772"/>
      <c r="EL44" s="391"/>
      <c r="EM44" s="770" t="str">
        <f>MID('22の2(二)'!$U$7,17,1)</f>
        <v/>
      </c>
      <c r="EN44" s="771"/>
      <c r="EO44" s="771"/>
      <c r="EP44" s="771"/>
      <c r="EQ44" s="771"/>
      <c r="ER44" s="772"/>
      <c r="ES44" s="391"/>
      <c r="ET44" s="770" t="str">
        <f>MID('22の2(二)'!$U$7,18,1)</f>
        <v/>
      </c>
      <c r="EU44" s="771"/>
      <c r="EV44" s="771"/>
      <c r="EW44" s="771"/>
      <c r="EX44" s="771"/>
      <c r="EY44" s="772"/>
      <c r="EZ44" s="391"/>
      <c r="FA44" s="770" t="str">
        <f>MID('22の2(二)'!$U$7,19,1)</f>
        <v/>
      </c>
      <c r="FB44" s="771"/>
      <c r="FC44" s="771"/>
      <c r="FD44" s="771"/>
      <c r="FE44" s="771"/>
      <c r="FF44" s="772"/>
      <c r="FG44" s="391"/>
      <c r="FH44" s="770" t="str">
        <f>MID('22の2(二)'!$U$7,20,1)</f>
        <v/>
      </c>
      <c r="FI44" s="771"/>
      <c r="FJ44" s="771"/>
      <c r="FK44" s="771"/>
      <c r="FL44" s="771"/>
      <c r="FM44" s="772"/>
      <c r="FN44" s="360"/>
      <c r="FO44" s="437"/>
      <c r="FP44" s="787"/>
      <c r="FQ44" s="788"/>
      <c r="FR44" s="788"/>
      <c r="FT44" s="277"/>
      <c r="FU44" s="269"/>
      <c r="FV44" s="269"/>
      <c r="FW44" s="269"/>
      <c r="FX44" s="280"/>
      <c r="FY44" s="280"/>
      <c r="FZ44" s="280"/>
      <c r="GA44" s="280"/>
      <c r="GB44" s="280"/>
      <c r="GC44" s="280"/>
      <c r="GD44" s="280"/>
      <c r="GE44" s="280"/>
      <c r="GF44" s="280"/>
      <c r="GG44" s="280"/>
      <c r="GH44" s="280"/>
      <c r="GI44" s="280"/>
      <c r="GJ44" s="280"/>
      <c r="GK44" s="281"/>
      <c r="GL44" s="281"/>
      <c r="GM44" s="269"/>
      <c r="GN44" s="269"/>
      <c r="GO44" s="269"/>
      <c r="GP44" s="269"/>
      <c r="GQ44" s="269"/>
    </row>
    <row r="45" spans="1:227" s="282" customFormat="1" ht="9.75" customHeight="1" x14ac:dyDescent="0.15">
      <c r="A45" s="789"/>
      <c r="B45" s="789"/>
      <c r="C45" s="789"/>
      <c r="D45" s="789"/>
      <c r="E45" s="789"/>
      <c r="F45" s="790"/>
      <c r="G45" s="438"/>
      <c r="H45" s="439"/>
      <c r="I45" s="439"/>
      <c r="J45" s="443"/>
      <c r="K45" s="438"/>
      <c r="L45" s="439"/>
      <c r="M45" s="440"/>
      <c r="N45" s="440"/>
      <c r="O45" s="440"/>
      <c r="P45" s="441"/>
      <c r="Q45" s="383"/>
      <c r="R45" s="383"/>
      <c r="S45" s="383"/>
      <c r="T45" s="383"/>
      <c r="U45" s="383"/>
      <c r="V45" s="344"/>
      <c r="W45" s="344"/>
      <c r="X45" s="344"/>
      <c r="Y45" s="344"/>
      <c r="Z45" s="344"/>
      <c r="AA45" s="344"/>
      <c r="AB45" s="344"/>
      <c r="AC45" s="383"/>
      <c r="AD45" s="383"/>
      <c r="AE45" s="384"/>
      <c r="AF45" s="747">
        <v>23</v>
      </c>
      <c r="AG45" s="747"/>
      <c r="AH45" s="747"/>
      <c r="AI45" s="747"/>
      <c r="AJ45" s="383"/>
      <c r="AK45" s="383"/>
      <c r="AL45" s="383"/>
      <c r="AM45" s="383"/>
      <c r="AN45" s="383"/>
      <c r="AO45" s="383"/>
      <c r="AP45" s="383"/>
      <c r="AQ45" s="384"/>
      <c r="AR45" s="384"/>
      <c r="AS45" s="384"/>
      <c r="AT45" s="747">
        <v>25</v>
      </c>
      <c r="AU45" s="747"/>
      <c r="AV45" s="747"/>
      <c r="AW45" s="747"/>
      <c r="AX45" s="383"/>
      <c r="AY45" s="382"/>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442"/>
      <c r="BZ45" s="442"/>
      <c r="CA45" s="383"/>
      <c r="CB45" s="383"/>
      <c r="CC45" s="747">
        <v>30</v>
      </c>
      <c r="CD45" s="747"/>
      <c r="CE45" s="747"/>
      <c r="CF45" s="747"/>
      <c r="CG45" s="383"/>
      <c r="CH45" s="383"/>
      <c r="CI45" s="383"/>
      <c r="CJ45" s="383"/>
      <c r="CK45" s="383"/>
      <c r="CL45" s="383"/>
      <c r="CM45" s="383"/>
      <c r="CN45" s="383"/>
      <c r="CO45" s="383"/>
      <c r="CP45" s="383"/>
      <c r="CQ45" s="383"/>
      <c r="CR45" s="383"/>
      <c r="CS45" s="383"/>
      <c r="CT45" s="383"/>
      <c r="CU45" s="383"/>
      <c r="CV45" s="383"/>
      <c r="CW45" s="383"/>
      <c r="CX45" s="383"/>
      <c r="CY45" s="383"/>
      <c r="CZ45" s="384"/>
      <c r="DA45" s="384"/>
      <c r="DB45" s="384"/>
      <c r="DC45" s="383"/>
      <c r="DD45" s="383"/>
      <c r="DE45" s="383"/>
      <c r="DF45" s="383"/>
      <c r="DG45" s="383"/>
      <c r="DH45" s="383"/>
      <c r="DI45" s="383"/>
      <c r="DJ45" s="383"/>
      <c r="DK45" s="383"/>
      <c r="DL45" s="747">
        <v>35</v>
      </c>
      <c r="DM45" s="747"/>
      <c r="DN45" s="747"/>
      <c r="DO45" s="747"/>
      <c r="DP45" s="383"/>
      <c r="DQ45" s="383"/>
      <c r="DR45" s="383"/>
      <c r="DS45" s="383"/>
      <c r="DT45" s="383"/>
      <c r="DU45" s="383"/>
      <c r="DV45" s="383"/>
      <c r="DW45" s="383"/>
      <c r="DX45" s="383"/>
      <c r="DY45" s="383"/>
      <c r="DZ45" s="383"/>
      <c r="EA45" s="383"/>
      <c r="EB45" s="383"/>
      <c r="EC45" s="383"/>
      <c r="ED45" s="383"/>
      <c r="EE45" s="383"/>
      <c r="EF45" s="442"/>
      <c r="EG45" s="442"/>
      <c r="EH45" s="442"/>
      <c r="EI45" s="383"/>
      <c r="EJ45" s="383"/>
      <c r="EK45" s="383"/>
      <c r="EL45" s="383"/>
      <c r="EM45" s="383"/>
      <c r="EN45" s="383"/>
      <c r="EO45" s="383"/>
      <c r="EP45" s="383"/>
      <c r="EQ45" s="383"/>
      <c r="ER45" s="383"/>
      <c r="ES45" s="383"/>
      <c r="ET45" s="383"/>
      <c r="EU45" s="747">
        <v>40</v>
      </c>
      <c r="EV45" s="747"/>
      <c r="EW45" s="747"/>
      <c r="EX45" s="747"/>
      <c r="EY45" s="382"/>
      <c r="EZ45" s="382"/>
      <c r="FA45" s="382"/>
      <c r="FB45" s="382"/>
      <c r="FC45" s="382"/>
      <c r="FD45" s="382"/>
      <c r="FE45" s="382"/>
      <c r="FF45" s="382"/>
      <c r="FG45" s="382"/>
      <c r="FH45" s="382"/>
      <c r="FI45" s="382"/>
      <c r="FJ45" s="382"/>
      <c r="FK45" s="382"/>
      <c r="FL45" s="382"/>
      <c r="FM45" s="382"/>
      <c r="FN45" s="439"/>
      <c r="FO45" s="443"/>
      <c r="FP45" s="787"/>
      <c r="FQ45" s="788"/>
      <c r="FR45" s="788"/>
      <c r="FS45" s="22"/>
      <c r="FT45" s="277"/>
      <c r="FU45" s="269"/>
      <c r="FV45" s="269"/>
      <c r="FW45" s="269"/>
      <c r="FX45" s="280"/>
      <c r="FY45" s="280"/>
      <c r="FZ45" s="280"/>
      <c r="GA45" s="280"/>
      <c r="GB45" s="280"/>
      <c r="GC45" s="280"/>
      <c r="GD45" s="280"/>
      <c r="GE45" s="280"/>
      <c r="GF45" s="280"/>
      <c r="GG45" s="280"/>
      <c r="GH45" s="280"/>
      <c r="GI45" s="280"/>
      <c r="GJ45" s="280"/>
      <c r="GK45" s="281"/>
      <c r="GL45" s="281"/>
      <c r="GM45" s="269"/>
      <c r="GN45" s="269"/>
      <c r="GO45" s="269"/>
      <c r="GP45" s="269"/>
      <c r="GQ45" s="269"/>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row>
    <row r="46" spans="1:227" s="22" customFormat="1" ht="28.5" customHeight="1" x14ac:dyDescent="0.15">
      <c r="A46" s="789"/>
      <c r="B46" s="789"/>
      <c r="C46" s="789"/>
      <c r="D46" s="789"/>
      <c r="E46" s="789"/>
      <c r="F46" s="790"/>
      <c r="G46" s="777" t="s">
        <v>360</v>
      </c>
      <c r="H46" s="778"/>
      <c r="I46" s="778"/>
      <c r="J46" s="779"/>
      <c r="K46" s="411"/>
      <c r="L46" s="360"/>
      <c r="M46" s="463"/>
      <c r="N46" s="463"/>
      <c r="O46" s="463"/>
      <c r="P46" s="393"/>
      <c r="Q46" s="379"/>
      <c r="R46" s="379"/>
      <c r="S46" s="379"/>
      <c r="T46" s="379"/>
      <c r="U46" s="379"/>
      <c r="V46" s="387"/>
      <c r="W46" s="387"/>
      <c r="X46" s="387"/>
      <c r="Y46" s="387"/>
      <c r="Z46" s="387"/>
      <c r="AA46" s="387"/>
      <c r="AB46" s="387"/>
      <c r="AC46" s="379"/>
      <c r="AD46" s="357"/>
      <c r="AE46" s="770" t="str">
        <f>MID('22の2(二)'!$U$7,21,1)</f>
        <v/>
      </c>
      <c r="AF46" s="771"/>
      <c r="AG46" s="771"/>
      <c r="AH46" s="771"/>
      <c r="AI46" s="771"/>
      <c r="AJ46" s="772"/>
      <c r="AK46" s="391"/>
      <c r="AL46" s="770" t="str">
        <f>MID('22の2(二)'!$U$7,22,1)</f>
        <v/>
      </c>
      <c r="AM46" s="771"/>
      <c r="AN46" s="771"/>
      <c r="AO46" s="771"/>
      <c r="AP46" s="771"/>
      <c r="AQ46" s="772"/>
      <c r="AR46" s="391"/>
      <c r="AS46" s="770" t="str">
        <f>MID('22の2(二)'!$U$7,23,1)</f>
        <v/>
      </c>
      <c r="AT46" s="771"/>
      <c r="AU46" s="771"/>
      <c r="AV46" s="771"/>
      <c r="AW46" s="771"/>
      <c r="AX46" s="772"/>
      <c r="AY46" s="391"/>
      <c r="AZ46" s="770" t="str">
        <f>MID('22の2(二)'!$U$7,24,1)</f>
        <v/>
      </c>
      <c r="BA46" s="771"/>
      <c r="BB46" s="771"/>
      <c r="BC46" s="771"/>
      <c r="BD46" s="771"/>
      <c r="BE46" s="772"/>
      <c r="BF46" s="391"/>
      <c r="BG46" s="770" t="str">
        <f>MID('22の2(二)'!$U$7,25,1)</f>
        <v/>
      </c>
      <c r="BH46" s="771"/>
      <c r="BI46" s="771"/>
      <c r="BJ46" s="771"/>
      <c r="BK46" s="771"/>
      <c r="BL46" s="772"/>
      <c r="BM46" s="391"/>
      <c r="BN46" s="770" t="str">
        <f>MID('22の2(二)'!$U$7,26,1)</f>
        <v/>
      </c>
      <c r="BO46" s="771"/>
      <c r="BP46" s="771"/>
      <c r="BQ46" s="771"/>
      <c r="BR46" s="771"/>
      <c r="BS46" s="772"/>
      <c r="BT46" s="391"/>
      <c r="BU46" s="770" t="str">
        <f>MID('22の2(二)'!$U$7,27,1)</f>
        <v/>
      </c>
      <c r="BV46" s="771"/>
      <c r="BW46" s="771"/>
      <c r="BX46" s="771"/>
      <c r="BY46" s="771"/>
      <c r="BZ46" s="772"/>
      <c r="CA46" s="391"/>
      <c r="CB46" s="770" t="str">
        <f>MID('22の2(二)'!$U$7,28,1)</f>
        <v/>
      </c>
      <c r="CC46" s="771"/>
      <c r="CD46" s="771"/>
      <c r="CE46" s="771"/>
      <c r="CF46" s="771"/>
      <c r="CG46" s="772"/>
      <c r="CH46" s="391"/>
      <c r="CI46" s="770" t="str">
        <f>MID('22の2(二)'!$U$7,29,1)</f>
        <v/>
      </c>
      <c r="CJ46" s="771"/>
      <c r="CK46" s="771"/>
      <c r="CL46" s="771"/>
      <c r="CM46" s="771"/>
      <c r="CN46" s="772"/>
      <c r="CO46" s="391"/>
      <c r="CP46" s="770" t="str">
        <f>MID('22の2(二)'!$U$7,30,1)</f>
        <v/>
      </c>
      <c r="CQ46" s="771"/>
      <c r="CR46" s="771"/>
      <c r="CS46" s="771"/>
      <c r="CT46" s="771"/>
      <c r="CU46" s="772"/>
      <c r="CV46" s="391"/>
      <c r="CW46" s="770" t="str">
        <f>MID('22の2(二)'!$U$7,31,1)</f>
        <v/>
      </c>
      <c r="CX46" s="771"/>
      <c r="CY46" s="771"/>
      <c r="CZ46" s="771"/>
      <c r="DA46" s="771"/>
      <c r="DB46" s="772"/>
      <c r="DC46" s="391"/>
      <c r="DD46" s="770" t="str">
        <f>MID('22の2(二)'!$U$7,32,1)</f>
        <v/>
      </c>
      <c r="DE46" s="771"/>
      <c r="DF46" s="771"/>
      <c r="DG46" s="771"/>
      <c r="DH46" s="771"/>
      <c r="DI46" s="772"/>
      <c r="DJ46" s="391"/>
      <c r="DK46" s="770" t="str">
        <f>MID('22の2(二)'!$U$7,33,1)</f>
        <v/>
      </c>
      <c r="DL46" s="771"/>
      <c r="DM46" s="771"/>
      <c r="DN46" s="771"/>
      <c r="DO46" s="771"/>
      <c r="DP46" s="772"/>
      <c r="DQ46" s="391"/>
      <c r="DR46" s="770" t="str">
        <f>MID('22の2(二)'!$U$7,34,1)</f>
        <v/>
      </c>
      <c r="DS46" s="771"/>
      <c r="DT46" s="771"/>
      <c r="DU46" s="771"/>
      <c r="DV46" s="771"/>
      <c r="DW46" s="772"/>
      <c r="DX46" s="391"/>
      <c r="DY46" s="770" t="str">
        <f>MID('22の2(二)'!$U$7,35,1)</f>
        <v/>
      </c>
      <c r="DZ46" s="771"/>
      <c r="EA46" s="771"/>
      <c r="EB46" s="771"/>
      <c r="EC46" s="771"/>
      <c r="ED46" s="772"/>
      <c r="EE46" s="391"/>
      <c r="EF46" s="770" t="str">
        <f>MID('22の2(二)'!$U$7,36,1)</f>
        <v/>
      </c>
      <c r="EG46" s="771"/>
      <c r="EH46" s="771"/>
      <c r="EI46" s="771"/>
      <c r="EJ46" s="771"/>
      <c r="EK46" s="772"/>
      <c r="EL46" s="391"/>
      <c r="EM46" s="770" t="str">
        <f>MID('22の2(二)'!$U$7,37,1)</f>
        <v/>
      </c>
      <c r="EN46" s="771"/>
      <c r="EO46" s="771"/>
      <c r="EP46" s="771"/>
      <c r="EQ46" s="771"/>
      <c r="ER46" s="772"/>
      <c r="ES46" s="391"/>
      <c r="ET46" s="770" t="str">
        <f>MID('22の2(二)'!$U$7,38,1)</f>
        <v/>
      </c>
      <c r="EU46" s="771"/>
      <c r="EV46" s="771"/>
      <c r="EW46" s="771"/>
      <c r="EX46" s="771"/>
      <c r="EY46" s="772"/>
      <c r="EZ46" s="391"/>
      <c r="FA46" s="770" t="str">
        <f>MID('22の2(二)'!$U$7,39,1)</f>
        <v/>
      </c>
      <c r="FB46" s="771"/>
      <c r="FC46" s="771"/>
      <c r="FD46" s="771"/>
      <c r="FE46" s="771"/>
      <c r="FF46" s="772"/>
      <c r="FG46" s="391"/>
      <c r="FH46" s="770" t="str">
        <f>MID('22の2(二)'!$U$7,40,1)</f>
        <v/>
      </c>
      <c r="FI46" s="771"/>
      <c r="FJ46" s="771"/>
      <c r="FK46" s="771"/>
      <c r="FL46" s="771"/>
      <c r="FM46" s="772"/>
      <c r="FN46" s="360"/>
      <c r="FO46" s="437"/>
      <c r="FP46" s="787"/>
      <c r="FQ46" s="788"/>
      <c r="FR46" s="788"/>
      <c r="FT46" s="277"/>
      <c r="FU46" s="269"/>
      <c r="FV46" s="269"/>
      <c r="FW46" s="269"/>
      <c r="FX46" s="280"/>
      <c r="FY46" s="280"/>
      <c r="FZ46" s="280"/>
      <c r="GA46" s="280"/>
      <c r="GB46" s="280"/>
      <c r="GC46" s="280"/>
      <c r="GD46" s="280"/>
      <c r="GE46" s="280"/>
      <c r="GF46" s="280"/>
      <c r="GG46" s="280"/>
      <c r="GH46" s="280"/>
      <c r="GI46" s="280"/>
      <c r="GJ46" s="280"/>
      <c r="GK46" s="281"/>
      <c r="GL46" s="281"/>
      <c r="GM46" s="269"/>
      <c r="GN46" s="269"/>
      <c r="GO46" s="269"/>
      <c r="GP46" s="269"/>
      <c r="GQ46" s="269"/>
    </row>
    <row r="47" spans="1:227" s="140" customFormat="1" ht="9.75" customHeight="1" x14ac:dyDescent="0.15">
      <c r="A47" s="275"/>
      <c r="B47" s="275"/>
      <c r="G47" s="777"/>
      <c r="H47" s="778"/>
      <c r="I47" s="778"/>
      <c r="J47" s="779"/>
      <c r="K47" s="405"/>
      <c r="L47" s="406"/>
      <c r="M47" s="444"/>
      <c r="N47" s="444"/>
      <c r="O47" s="444"/>
      <c r="P47" s="408"/>
      <c r="Q47" s="408"/>
      <c r="R47" s="408"/>
      <c r="S47" s="408"/>
      <c r="T47" s="408"/>
      <c r="U47" s="408"/>
      <c r="V47" s="344"/>
      <c r="W47" s="344"/>
      <c r="X47" s="344"/>
      <c r="Y47" s="344"/>
      <c r="Z47" s="344"/>
      <c r="AA47" s="344"/>
      <c r="AB47" s="344"/>
      <c r="AC47" s="409"/>
      <c r="AD47" s="409"/>
      <c r="AE47" s="747">
        <v>3</v>
      </c>
      <c r="AF47" s="747"/>
      <c r="AG47" s="747"/>
      <c r="AH47" s="383"/>
      <c r="AI47" s="747"/>
      <c r="AJ47" s="747"/>
      <c r="AK47" s="747"/>
      <c r="AL47" s="383"/>
      <c r="AM47" s="747">
        <v>5</v>
      </c>
      <c r="AN47" s="747"/>
      <c r="AO47" s="747"/>
      <c r="AP47" s="383"/>
      <c r="AQ47" s="383"/>
      <c r="AR47" s="383"/>
      <c r="AS47" s="383"/>
      <c r="AT47" s="747">
        <v>6</v>
      </c>
      <c r="AU47" s="747"/>
      <c r="AV47" s="747"/>
      <c r="AW47" s="383"/>
      <c r="AX47" s="383"/>
      <c r="AY47" s="383"/>
      <c r="AZ47" s="383"/>
      <c r="BA47" s="383"/>
      <c r="BB47" s="383"/>
      <c r="BC47" s="383"/>
      <c r="BD47" s="383"/>
      <c r="BE47" s="383"/>
      <c r="BF47" s="383"/>
      <c r="BG47" s="383"/>
      <c r="BH47" s="383"/>
      <c r="BI47" s="406"/>
      <c r="BJ47" s="406"/>
      <c r="BK47" s="406"/>
      <c r="BL47" s="383"/>
      <c r="BM47" s="383"/>
      <c r="BN47" s="383"/>
      <c r="BO47" s="383"/>
      <c r="BP47" s="383"/>
      <c r="BQ47" s="383"/>
      <c r="BR47" s="383"/>
      <c r="BS47" s="383"/>
      <c r="BT47" s="383"/>
      <c r="BU47" s="383"/>
      <c r="BV47" s="383"/>
      <c r="BW47" s="383"/>
      <c r="BX47" s="383"/>
      <c r="BY47" s="383"/>
      <c r="BZ47" s="383"/>
      <c r="CA47" s="383"/>
      <c r="CB47" s="383"/>
      <c r="CC47" s="383"/>
      <c r="CD47" s="383"/>
      <c r="CE47" s="383"/>
      <c r="CF47" s="383"/>
      <c r="CG47" s="383"/>
      <c r="CH47" s="383"/>
      <c r="CI47" s="383"/>
      <c r="CJ47" s="383"/>
      <c r="CK47" s="383"/>
      <c r="CL47" s="383"/>
      <c r="CM47" s="383"/>
      <c r="CN47" s="382"/>
      <c r="CO47" s="382"/>
      <c r="CP47" s="382"/>
      <c r="CQ47" s="747">
        <v>10</v>
      </c>
      <c r="CR47" s="747"/>
      <c r="CS47" s="747"/>
      <c r="CT47" s="383"/>
      <c r="CU47" s="383"/>
      <c r="CV47" s="383"/>
      <c r="CW47" s="383"/>
      <c r="CX47" s="383"/>
      <c r="CY47" s="383"/>
      <c r="CZ47" s="383"/>
      <c r="DA47" s="383"/>
      <c r="DB47" s="383"/>
      <c r="DC47" s="383"/>
      <c r="DD47" s="383"/>
      <c r="DE47" s="383"/>
      <c r="DF47" s="383"/>
      <c r="DG47" s="383"/>
      <c r="DH47" s="383"/>
      <c r="DI47" s="383"/>
      <c r="DJ47" s="383"/>
      <c r="DK47" s="747">
        <v>15</v>
      </c>
      <c r="DL47" s="747"/>
      <c r="DM47" s="747"/>
      <c r="DN47" s="383"/>
      <c r="DO47" s="383"/>
      <c r="DP47" s="383"/>
      <c r="DQ47" s="383"/>
      <c r="DR47" s="383"/>
      <c r="DS47" s="383"/>
      <c r="DT47" s="383"/>
      <c r="DU47" s="383"/>
      <c r="DV47" s="383"/>
      <c r="DW47" s="383"/>
      <c r="DX47" s="383"/>
      <c r="DY47" s="383"/>
      <c r="DZ47" s="383"/>
      <c r="EA47" s="383"/>
      <c r="EB47" s="383"/>
      <c r="EC47" s="383"/>
      <c r="ED47" s="383"/>
      <c r="EE47" s="747">
        <v>20</v>
      </c>
      <c r="EF47" s="747"/>
      <c r="EG47" s="747"/>
      <c r="EH47" s="383"/>
      <c r="EI47" s="383"/>
      <c r="EJ47" s="383"/>
      <c r="EK47" s="383"/>
      <c r="EL47" s="383"/>
      <c r="EM47" s="406"/>
      <c r="EN47" s="406"/>
      <c r="EO47" s="406"/>
      <c r="EP47" s="406"/>
      <c r="EQ47" s="406"/>
      <c r="ER47" s="406"/>
      <c r="ES47" s="406"/>
      <c r="ET47" s="406"/>
      <c r="EU47" s="406"/>
      <c r="EV47" s="406"/>
      <c r="EW47" s="406"/>
      <c r="EX47" s="406"/>
      <c r="EY47" s="406"/>
      <c r="EZ47" s="406"/>
      <c r="FA47" s="406"/>
      <c r="FB47" s="406"/>
      <c r="FC47" s="406"/>
      <c r="FD47" s="406"/>
      <c r="FE47" s="406"/>
      <c r="FF47" s="406"/>
      <c r="FG47" s="406"/>
      <c r="FH47" s="406"/>
      <c r="FI47" s="406"/>
      <c r="FJ47" s="406"/>
      <c r="FK47" s="406"/>
      <c r="FL47" s="406"/>
      <c r="FM47" s="406"/>
      <c r="FN47" s="383"/>
      <c r="FO47" s="464"/>
      <c r="FP47" s="284"/>
      <c r="FQ47" s="284"/>
      <c r="FS47" s="65"/>
      <c r="FT47" s="65"/>
      <c r="FU47" s="65"/>
      <c r="FV47" s="65"/>
      <c r="FW47" s="65"/>
      <c r="FX47" s="65"/>
      <c r="FY47" s="65"/>
      <c r="FZ47" s="139"/>
      <c r="GA47" s="139"/>
      <c r="GB47" s="139"/>
      <c r="GC47" s="139"/>
      <c r="GD47" s="139"/>
      <c r="GE47" s="139"/>
      <c r="GF47" s="139"/>
      <c r="GG47" s="139"/>
      <c r="GH47" s="139"/>
      <c r="GI47" s="139"/>
      <c r="GJ47" s="139"/>
      <c r="GK47" s="139"/>
      <c r="GL47" s="139"/>
      <c r="GM47" s="269"/>
      <c r="GN47" s="269"/>
      <c r="GO47" s="269"/>
      <c r="GP47" s="269"/>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row>
    <row r="48" spans="1:227" s="22" customFormat="1" ht="28.5" customHeight="1" x14ac:dyDescent="0.15">
      <c r="A48" s="268"/>
      <c r="B48" s="268"/>
      <c r="G48" s="777"/>
      <c r="H48" s="778"/>
      <c r="I48" s="778"/>
      <c r="J48" s="779"/>
      <c r="K48" s="411"/>
      <c r="L48" s="756" t="s">
        <v>361</v>
      </c>
      <c r="M48" s="756"/>
      <c r="N48" s="756"/>
      <c r="O48" s="756"/>
      <c r="P48" s="393"/>
      <c r="Q48" s="780"/>
      <c r="R48" s="781"/>
      <c r="S48" s="782"/>
      <c r="T48" s="362"/>
      <c r="U48" s="362"/>
      <c r="V48" s="760">
        <v>8</v>
      </c>
      <c r="W48" s="761"/>
      <c r="X48" s="762"/>
      <c r="Y48" s="375"/>
      <c r="Z48" s="760">
        <v>7</v>
      </c>
      <c r="AA48" s="761"/>
      <c r="AB48" s="762"/>
      <c r="AC48" s="386"/>
      <c r="AD48" s="386"/>
      <c r="AE48" s="773"/>
      <c r="AF48" s="774"/>
      <c r="AG48" s="775"/>
      <c r="AH48" s="363"/>
      <c r="AI48" s="773"/>
      <c r="AJ48" s="774"/>
      <c r="AK48" s="775"/>
      <c r="AL48" s="363"/>
      <c r="AM48" s="773"/>
      <c r="AN48" s="774"/>
      <c r="AO48" s="775"/>
      <c r="AP48" s="783" t="s">
        <v>465</v>
      </c>
      <c r="AQ48" s="783"/>
      <c r="AR48" s="783"/>
      <c r="AS48" s="783"/>
      <c r="AT48" s="773"/>
      <c r="AU48" s="774"/>
      <c r="AV48" s="775"/>
      <c r="AW48" s="374"/>
      <c r="AX48" s="773"/>
      <c r="AY48" s="774"/>
      <c r="AZ48" s="775"/>
      <c r="BA48" s="363"/>
      <c r="BB48" s="773"/>
      <c r="BC48" s="774"/>
      <c r="BD48" s="775"/>
      <c r="BE48" s="363"/>
      <c r="BF48" s="773"/>
      <c r="BG48" s="774"/>
      <c r="BH48" s="775"/>
      <c r="BI48" s="360"/>
      <c r="BJ48" s="360"/>
      <c r="BK48" s="360"/>
      <c r="BL48" s="344"/>
      <c r="BM48" s="366"/>
      <c r="BN48" s="357"/>
      <c r="BO48" s="357"/>
      <c r="BP48" s="357"/>
      <c r="BQ48" s="357"/>
      <c r="BR48" s="776" t="s">
        <v>336</v>
      </c>
      <c r="BS48" s="776"/>
      <c r="BT48" s="776"/>
      <c r="BU48" s="776"/>
      <c r="BV48" s="776"/>
      <c r="BW48" s="776"/>
      <c r="BX48" s="776"/>
      <c r="BY48" s="776"/>
      <c r="BZ48" s="776"/>
      <c r="CA48" s="776"/>
      <c r="CB48" s="776"/>
      <c r="CC48" s="776"/>
      <c r="CD48" s="776"/>
      <c r="CE48" s="776"/>
      <c r="CF48" s="776"/>
      <c r="CG48" s="776"/>
      <c r="CH48" s="776"/>
      <c r="CI48" s="776"/>
      <c r="CJ48" s="776"/>
      <c r="CK48" s="776"/>
      <c r="CL48" s="776"/>
      <c r="CM48" s="776"/>
      <c r="CN48" s="776"/>
      <c r="CO48" s="776"/>
      <c r="CP48" s="355"/>
      <c r="CQ48" s="773"/>
      <c r="CR48" s="774"/>
      <c r="CS48" s="775"/>
      <c r="CT48" s="363"/>
      <c r="CU48" s="773"/>
      <c r="CV48" s="774"/>
      <c r="CW48" s="775"/>
      <c r="CX48" s="363"/>
      <c r="CY48" s="773"/>
      <c r="CZ48" s="774"/>
      <c r="DA48" s="775"/>
      <c r="DB48" s="363"/>
      <c r="DC48" s="773"/>
      <c r="DD48" s="774"/>
      <c r="DE48" s="775"/>
      <c r="DF48" s="363"/>
      <c r="DG48" s="773"/>
      <c r="DH48" s="774"/>
      <c r="DI48" s="775"/>
      <c r="DJ48" s="363"/>
      <c r="DK48" s="773"/>
      <c r="DL48" s="774"/>
      <c r="DM48" s="775"/>
      <c r="DN48" s="363"/>
      <c r="DO48" s="773"/>
      <c r="DP48" s="774"/>
      <c r="DQ48" s="775"/>
      <c r="DR48" s="363"/>
      <c r="DS48" s="773"/>
      <c r="DT48" s="774"/>
      <c r="DU48" s="775"/>
      <c r="DV48" s="374"/>
      <c r="DW48" s="773"/>
      <c r="DX48" s="774"/>
      <c r="DY48" s="775"/>
      <c r="DZ48" s="363"/>
      <c r="EA48" s="773"/>
      <c r="EB48" s="774"/>
      <c r="EC48" s="775"/>
      <c r="ED48" s="363"/>
      <c r="EE48" s="773"/>
      <c r="EF48" s="774"/>
      <c r="EG48" s="775"/>
      <c r="EH48" s="363"/>
      <c r="EI48" s="773"/>
      <c r="EJ48" s="774"/>
      <c r="EK48" s="775"/>
      <c r="EL48" s="363"/>
      <c r="EM48" s="773"/>
      <c r="EN48" s="774"/>
      <c r="EO48" s="775"/>
      <c r="EP48" s="360"/>
      <c r="EQ48" s="360"/>
      <c r="ER48" s="360"/>
      <c r="ES48" s="360"/>
      <c r="ET48" s="360"/>
      <c r="EU48" s="360"/>
      <c r="EV48" s="360"/>
      <c r="EW48" s="360"/>
      <c r="EX48" s="360"/>
      <c r="EY48" s="360"/>
      <c r="EZ48" s="360"/>
      <c r="FA48" s="360"/>
      <c r="FB48" s="360"/>
      <c r="FC48" s="360"/>
      <c r="FD48" s="360"/>
      <c r="FE48" s="360"/>
      <c r="FF48" s="360"/>
      <c r="FG48" s="360"/>
      <c r="FH48" s="360"/>
      <c r="FI48" s="360"/>
      <c r="FJ48" s="360"/>
      <c r="FK48" s="360"/>
      <c r="FL48" s="360"/>
      <c r="FM48" s="360"/>
      <c r="FN48" s="366"/>
      <c r="FO48" s="465"/>
      <c r="FP48" s="66"/>
      <c r="FQ48" s="285"/>
      <c r="FS48" s="285"/>
      <c r="FT48" s="285"/>
      <c r="FU48" s="285"/>
      <c r="FV48" s="285"/>
      <c r="FW48" s="285"/>
      <c r="FX48" s="285"/>
      <c r="FY48" s="285"/>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row>
    <row r="49" spans="1:227" s="22" customFormat="1" ht="5.25" customHeight="1" x14ac:dyDescent="0.15">
      <c r="A49" s="268"/>
      <c r="B49" s="268"/>
      <c r="G49" s="411"/>
      <c r="H49" s="360"/>
      <c r="I49" s="360"/>
      <c r="J49" s="437"/>
      <c r="K49" s="411"/>
      <c r="L49" s="466"/>
      <c r="M49" s="466"/>
      <c r="N49" s="466"/>
      <c r="O49" s="466"/>
      <c r="P49" s="393"/>
      <c r="Q49" s="362"/>
      <c r="R49" s="362"/>
      <c r="S49" s="362"/>
      <c r="T49" s="362"/>
      <c r="U49" s="362"/>
      <c r="V49" s="344"/>
      <c r="W49" s="344"/>
      <c r="X49" s="344"/>
      <c r="Y49" s="344"/>
      <c r="Z49" s="375"/>
      <c r="AA49" s="344"/>
      <c r="AB49" s="344"/>
      <c r="AC49" s="344"/>
      <c r="AD49" s="344"/>
      <c r="AE49" s="386"/>
      <c r="AF49" s="386"/>
      <c r="AG49" s="386"/>
      <c r="AH49" s="374"/>
      <c r="AI49" s="374"/>
      <c r="AJ49" s="374"/>
      <c r="AK49" s="374"/>
      <c r="AL49" s="363"/>
      <c r="AM49" s="374"/>
      <c r="AN49" s="374"/>
      <c r="AO49" s="374"/>
      <c r="AP49" s="374"/>
      <c r="AQ49" s="363"/>
      <c r="AR49" s="374"/>
      <c r="AS49" s="374"/>
      <c r="AT49" s="374"/>
      <c r="AU49" s="374"/>
      <c r="AV49" s="374"/>
      <c r="AW49" s="374"/>
      <c r="AX49" s="374"/>
      <c r="AY49" s="374"/>
      <c r="AZ49" s="374"/>
      <c r="BA49" s="374"/>
      <c r="BB49" s="374"/>
      <c r="BC49" s="374"/>
      <c r="BD49" s="374"/>
      <c r="BE49" s="374"/>
      <c r="BF49" s="374"/>
      <c r="BG49" s="374"/>
      <c r="BH49" s="374"/>
      <c r="BI49" s="374"/>
      <c r="BJ49" s="363"/>
      <c r="BK49" s="374"/>
      <c r="BL49" s="374"/>
      <c r="BM49" s="374"/>
      <c r="BN49" s="374"/>
      <c r="BO49" s="363"/>
      <c r="BP49" s="374"/>
      <c r="BQ49" s="374"/>
      <c r="BR49" s="374"/>
      <c r="BS49" s="374"/>
      <c r="BT49" s="344"/>
      <c r="BU49" s="366"/>
      <c r="BV49" s="357"/>
      <c r="BW49" s="357"/>
      <c r="BX49" s="357"/>
      <c r="BY49" s="357"/>
      <c r="BZ49" s="357"/>
      <c r="CA49" s="357"/>
      <c r="CB49" s="357"/>
      <c r="CC49" s="357"/>
      <c r="CD49" s="357"/>
      <c r="CE49" s="355"/>
      <c r="CF49" s="467"/>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355"/>
      <c r="DF49" s="374"/>
      <c r="DG49" s="374"/>
      <c r="DH49" s="374"/>
      <c r="DI49" s="374"/>
      <c r="DJ49" s="363"/>
      <c r="DK49" s="374"/>
      <c r="DL49" s="374"/>
      <c r="DM49" s="374"/>
      <c r="DN49" s="374"/>
      <c r="DO49" s="363"/>
      <c r="DP49" s="374"/>
      <c r="DQ49" s="374"/>
      <c r="DR49" s="374"/>
      <c r="DS49" s="374"/>
      <c r="DT49" s="363"/>
      <c r="DU49" s="374"/>
      <c r="DV49" s="374"/>
      <c r="DW49" s="374"/>
      <c r="DX49" s="374"/>
      <c r="DY49" s="363"/>
      <c r="DZ49" s="374"/>
      <c r="EA49" s="374"/>
      <c r="EB49" s="374"/>
      <c r="EC49" s="374"/>
      <c r="ED49" s="363"/>
      <c r="EE49" s="374"/>
      <c r="EF49" s="374"/>
      <c r="EG49" s="374"/>
      <c r="EH49" s="374"/>
      <c r="EI49" s="363"/>
      <c r="EJ49" s="374"/>
      <c r="EK49" s="374"/>
      <c r="EL49" s="374"/>
      <c r="EM49" s="374"/>
      <c r="EN49" s="363"/>
      <c r="EO49" s="374"/>
      <c r="EP49" s="374"/>
      <c r="EQ49" s="374"/>
      <c r="ER49" s="374"/>
      <c r="ES49" s="374"/>
      <c r="ET49" s="374"/>
      <c r="EU49" s="374"/>
      <c r="EV49" s="374"/>
      <c r="EW49" s="374"/>
      <c r="EX49" s="363"/>
      <c r="EY49" s="374"/>
      <c r="EZ49" s="374"/>
      <c r="FA49" s="374"/>
      <c r="FB49" s="374"/>
      <c r="FC49" s="363"/>
      <c r="FD49" s="374"/>
      <c r="FE49" s="374"/>
      <c r="FF49" s="374"/>
      <c r="FG49" s="374"/>
      <c r="FH49" s="363"/>
      <c r="FI49" s="374"/>
      <c r="FJ49" s="374"/>
      <c r="FK49" s="374"/>
      <c r="FL49" s="374"/>
      <c r="FM49" s="363"/>
      <c r="FN49" s="366"/>
      <c r="FO49" s="465"/>
      <c r="FP49" s="66"/>
      <c r="FQ49" s="285"/>
      <c r="FS49" s="285"/>
      <c r="FT49" s="285"/>
      <c r="FU49" s="285"/>
      <c r="FV49" s="285"/>
      <c r="FW49" s="285"/>
      <c r="FX49" s="285"/>
      <c r="FY49" s="285"/>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row>
    <row r="50" spans="1:227" s="143" customFormat="1" ht="13.5" customHeight="1" x14ac:dyDescent="0.15">
      <c r="A50" s="286"/>
      <c r="B50" s="286"/>
      <c r="G50" s="468"/>
      <c r="H50" s="377"/>
      <c r="I50" s="377"/>
      <c r="J50" s="469"/>
      <c r="K50" s="468"/>
      <c r="L50" s="377"/>
      <c r="M50" s="470"/>
      <c r="N50" s="470"/>
      <c r="O50" s="470"/>
      <c r="P50" s="471"/>
      <c r="Q50" s="471"/>
      <c r="R50" s="471"/>
      <c r="S50" s="471"/>
      <c r="T50" s="471"/>
      <c r="U50" s="471"/>
      <c r="V50" s="344"/>
      <c r="W50" s="344"/>
      <c r="X50" s="344"/>
      <c r="Y50" s="344"/>
      <c r="Z50" s="344"/>
      <c r="AA50" s="344"/>
      <c r="AB50" s="344"/>
      <c r="AC50" s="471"/>
      <c r="AD50" s="768" t="s">
        <v>185</v>
      </c>
      <c r="AE50" s="768"/>
      <c r="AF50" s="768"/>
      <c r="AG50" s="768"/>
      <c r="AH50" s="768" t="s">
        <v>186</v>
      </c>
      <c r="AI50" s="768"/>
      <c r="AJ50" s="768"/>
      <c r="AK50" s="768"/>
      <c r="AL50" s="768" t="s">
        <v>187</v>
      </c>
      <c r="AM50" s="768"/>
      <c r="AN50" s="768"/>
      <c r="AO50" s="768"/>
      <c r="AP50" s="768" t="s">
        <v>188</v>
      </c>
      <c r="AQ50" s="768"/>
      <c r="AR50" s="768"/>
      <c r="AS50" s="768"/>
      <c r="AT50" s="768" t="s">
        <v>466</v>
      </c>
      <c r="AU50" s="768"/>
      <c r="AV50" s="768"/>
      <c r="AW50" s="768"/>
      <c r="AX50" s="768" t="s">
        <v>190</v>
      </c>
      <c r="AY50" s="768"/>
      <c r="AZ50" s="768"/>
      <c r="BA50" s="768"/>
      <c r="BB50" s="768" t="s">
        <v>191</v>
      </c>
      <c r="BC50" s="768"/>
      <c r="BD50" s="768"/>
      <c r="BE50" s="768"/>
      <c r="BF50" s="768" t="s">
        <v>192</v>
      </c>
      <c r="BG50" s="768"/>
      <c r="BH50" s="768"/>
      <c r="BI50" s="768"/>
      <c r="BJ50" s="768" t="s">
        <v>193</v>
      </c>
      <c r="BK50" s="768"/>
      <c r="BL50" s="768"/>
      <c r="BM50" s="768"/>
      <c r="BN50" s="768" t="s">
        <v>194</v>
      </c>
      <c r="BO50" s="768"/>
      <c r="BP50" s="768"/>
      <c r="BQ50" s="768"/>
      <c r="BR50" s="768" t="s">
        <v>195</v>
      </c>
      <c r="BS50" s="768"/>
      <c r="BT50" s="768"/>
      <c r="BU50" s="768"/>
      <c r="BV50" s="768" t="s">
        <v>196</v>
      </c>
      <c r="BW50" s="768"/>
      <c r="BX50" s="768"/>
      <c r="BY50" s="768"/>
      <c r="BZ50" s="768" t="s">
        <v>475</v>
      </c>
      <c r="CA50" s="768"/>
      <c r="CB50" s="768"/>
      <c r="CC50" s="768"/>
      <c r="CD50" s="769" t="s">
        <v>467</v>
      </c>
      <c r="CE50" s="769"/>
      <c r="CF50" s="769"/>
      <c r="CG50" s="769"/>
      <c r="CH50" s="769"/>
      <c r="CI50" s="753" t="s">
        <v>198</v>
      </c>
      <c r="CJ50" s="753"/>
      <c r="CK50" s="753"/>
      <c r="CL50" s="753"/>
      <c r="CM50" s="753" t="s">
        <v>468</v>
      </c>
      <c r="CN50" s="753"/>
      <c r="CO50" s="753"/>
      <c r="CP50" s="753"/>
      <c r="CQ50" s="753" t="s">
        <v>200</v>
      </c>
      <c r="CR50" s="753"/>
      <c r="CS50" s="753"/>
      <c r="CT50" s="753"/>
      <c r="CU50" s="753" t="s">
        <v>201</v>
      </c>
      <c r="CV50" s="753"/>
      <c r="CW50" s="753"/>
      <c r="CX50" s="753"/>
      <c r="CY50" s="753" t="s">
        <v>202</v>
      </c>
      <c r="CZ50" s="753"/>
      <c r="DA50" s="753"/>
      <c r="DB50" s="753"/>
      <c r="DC50" s="753" t="s">
        <v>203</v>
      </c>
      <c r="DD50" s="753"/>
      <c r="DE50" s="753"/>
      <c r="DF50" s="753"/>
      <c r="DG50" s="753" t="s">
        <v>204</v>
      </c>
      <c r="DH50" s="753"/>
      <c r="DI50" s="753"/>
      <c r="DJ50" s="753"/>
      <c r="DK50" s="753" t="s">
        <v>205</v>
      </c>
      <c r="DL50" s="753"/>
      <c r="DM50" s="753"/>
      <c r="DN50" s="753"/>
      <c r="DO50" s="753" t="s">
        <v>206</v>
      </c>
      <c r="DP50" s="753"/>
      <c r="DQ50" s="753"/>
      <c r="DR50" s="753"/>
      <c r="DS50" s="753" t="s">
        <v>207</v>
      </c>
      <c r="DT50" s="753"/>
      <c r="DU50" s="753"/>
      <c r="DV50" s="753"/>
      <c r="DW50" s="753" t="s">
        <v>208</v>
      </c>
      <c r="DX50" s="753"/>
      <c r="DY50" s="753"/>
      <c r="DZ50" s="753"/>
      <c r="EA50" s="753" t="s">
        <v>209</v>
      </c>
      <c r="EB50" s="753"/>
      <c r="EC50" s="753"/>
      <c r="ED50" s="753"/>
      <c r="EE50" s="753" t="s">
        <v>210</v>
      </c>
      <c r="EF50" s="753"/>
      <c r="EG50" s="753"/>
      <c r="EH50" s="753"/>
      <c r="EI50" s="753" t="s">
        <v>211</v>
      </c>
      <c r="EJ50" s="753"/>
      <c r="EK50" s="753"/>
      <c r="EL50" s="753"/>
      <c r="EM50" s="753" t="s">
        <v>459</v>
      </c>
      <c r="EN50" s="753"/>
      <c r="EO50" s="753"/>
      <c r="EP50" s="753"/>
      <c r="EQ50" s="377"/>
      <c r="ER50" s="752" t="s">
        <v>460</v>
      </c>
      <c r="ES50" s="752"/>
      <c r="ET50" s="752"/>
      <c r="EU50" s="752"/>
      <c r="EV50" s="754" t="s">
        <v>351</v>
      </c>
      <c r="EW50" s="754"/>
      <c r="EX50" s="754"/>
      <c r="EY50" s="754"/>
      <c r="EZ50" s="754"/>
      <c r="FA50" s="754"/>
      <c r="FB50" s="754"/>
      <c r="FC50" s="754"/>
      <c r="FD50" s="754"/>
      <c r="FE50" s="754"/>
      <c r="FF50" s="754"/>
      <c r="FG50" s="755" t="s">
        <v>461</v>
      </c>
      <c r="FH50" s="755"/>
      <c r="FI50" s="755"/>
      <c r="FJ50" s="755"/>
      <c r="FK50" s="377"/>
      <c r="FL50" s="377"/>
      <c r="FM50" s="377"/>
      <c r="FN50" s="377"/>
      <c r="FO50" s="469"/>
      <c r="FS50" s="287"/>
      <c r="FT50" s="287"/>
      <c r="FU50" s="287"/>
      <c r="FV50" s="287"/>
      <c r="FW50" s="287"/>
      <c r="FX50" s="287"/>
      <c r="FY50" s="287"/>
      <c r="FZ50" s="287"/>
      <c r="GA50" s="287"/>
    </row>
    <row r="51" spans="1:227" s="22" customFormat="1" ht="28.5" customHeight="1" x14ac:dyDescent="0.15">
      <c r="A51" s="268"/>
      <c r="B51" s="268"/>
      <c r="G51" s="411"/>
      <c r="H51" s="360"/>
      <c r="I51" s="360"/>
      <c r="J51" s="437"/>
      <c r="K51" s="411"/>
      <c r="L51" s="756" t="s">
        <v>350</v>
      </c>
      <c r="M51" s="756"/>
      <c r="N51" s="756"/>
      <c r="O51" s="756"/>
      <c r="P51" s="393"/>
      <c r="Q51" s="757"/>
      <c r="R51" s="758"/>
      <c r="S51" s="759"/>
      <c r="T51" s="374"/>
      <c r="U51" s="374"/>
      <c r="V51" s="760">
        <v>8</v>
      </c>
      <c r="W51" s="761"/>
      <c r="X51" s="762"/>
      <c r="Y51" s="375"/>
      <c r="Z51" s="760">
        <v>8</v>
      </c>
      <c r="AA51" s="761"/>
      <c r="AB51" s="762"/>
      <c r="AC51" s="386"/>
      <c r="AD51" s="386"/>
      <c r="AE51" s="748"/>
      <c r="AF51" s="749"/>
      <c r="AG51" s="750"/>
      <c r="AH51" s="363"/>
      <c r="AI51" s="748"/>
      <c r="AJ51" s="749"/>
      <c r="AK51" s="750"/>
      <c r="AL51" s="363"/>
      <c r="AM51" s="748"/>
      <c r="AN51" s="749"/>
      <c r="AO51" s="750"/>
      <c r="AP51" s="363"/>
      <c r="AQ51" s="748"/>
      <c r="AR51" s="749"/>
      <c r="AS51" s="750"/>
      <c r="AT51" s="363"/>
      <c r="AU51" s="748"/>
      <c r="AV51" s="749"/>
      <c r="AW51" s="750"/>
      <c r="AX51" s="363"/>
      <c r="AY51" s="748"/>
      <c r="AZ51" s="749"/>
      <c r="BA51" s="750"/>
      <c r="BB51" s="363"/>
      <c r="BC51" s="748"/>
      <c r="BD51" s="749"/>
      <c r="BE51" s="750"/>
      <c r="BF51" s="363"/>
      <c r="BG51" s="748"/>
      <c r="BH51" s="749"/>
      <c r="BI51" s="750"/>
      <c r="BJ51" s="363"/>
      <c r="BK51" s="748"/>
      <c r="BL51" s="749"/>
      <c r="BM51" s="750"/>
      <c r="BN51" s="363"/>
      <c r="BO51" s="748"/>
      <c r="BP51" s="749"/>
      <c r="BQ51" s="750"/>
      <c r="BR51" s="363"/>
      <c r="BS51" s="748"/>
      <c r="BT51" s="749"/>
      <c r="BU51" s="750"/>
      <c r="BV51" s="363"/>
      <c r="BW51" s="748"/>
      <c r="BX51" s="749"/>
      <c r="BY51" s="750"/>
      <c r="BZ51" s="363"/>
      <c r="CA51" s="748"/>
      <c r="CB51" s="749"/>
      <c r="CC51" s="750"/>
      <c r="CD51" s="363"/>
      <c r="CE51" s="748"/>
      <c r="CF51" s="749"/>
      <c r="CG51" s="750"/>
      <c r="CH51" s="363"/>
      <c r="CI51" s="748"/>
      <c r="CJ51" s="749"/>
      <c r="CK51" s="750"/>
      <c r="CL51" s="363"/>
      <c r="CM51" s="748"/>
      <c r="CN51" s="749"/>
      <c r="CO51" s="750"/>
      <c r="CP51" s="363"/>
      <c r="CQ51" s="748"/>
      <c r="CR51" s="749"/>
      <c r="CS51" s="750"/>
      <c r="CT51" s="363"/>
      <c r="CU51" s="748"/>
      <c r="CV51" s="749"/>
      <c r="CW51" s="750"/>
      <c r="CX51" s="363"/>
      <c r="CY51" s="748"/>
      <c r="CZ51" s="749"/>
      <c r="DA51" s="750"/>
      <c r="DB51" s="363"/>
      <c r="DC51" s="748"/>
      <c r="DD51" s="749"/>
      <c r="DE51" s="750"/>
      <c r="DF51" s="363"/>
      <c r="DG51" s="748"/>
      <c r="DH51" s="749"/>
      <c r="DI51" s="750"/>
      <c r="DJ51" s="363"/>
      <c r="DK51" s="748"/>
      <c r="DL51" s="749"/>
      <c r="DM51" s="750"/>
      <c r="DN51" s="363"/>
      <c r="DO51" s="748"/>
      <c r="DP51" s="749"/>
      <c r="DQ51" s="750"/>
      <c r="DR51" s="363"/>
      <c r="DS51" s="748"/>
      <c r="DT51" s="749"/>
      <c r="DU51" s="750"/>
      <c r="DV51" s="363"/>
      <c r="DW51" s="748"/>
      <c r="DX51" s="749"/>
      <c r="DY51" s="750"/>
      <c r="DZ51" s="363"/>
      <c r="EA51" s="748"/>
      <c r="EB51" s="749"/>
      <c r="EC51" s="750"/>
      <c r="ED51" s="363"/>
      <c r="EE51" s="748"/>
      <c r="EF51" s="749"/>
      <c r="EG51" s="750"/>
      <c r="EH51" s="363"/>
      <c r="EI51" s="748"/>
      <c r="EJ51" s="749"/>
      <c r="EK51" s="750"/>
      <c r="EL51" s="366"/>
      <c r="EM51" s="748"/>
      <c r="EN51" s="749"/>
      <c r="EO51" s="750"/>
      <c r="EP51" s="366"/>
      <c r="EQ51" s="375"/>
      <c r="ER51" s="752"/>
      <c r="ES51" s="752"/>
      <c r="ET51" s="752"/>
      <c r="EU51" s="752"/>
      <c r="EV51" s="754"/>
      <c r="EW51" s="754"/>
      <c r="EX51" s="754"/>
      <c r="EY51" s="754"/>
      <c r="EZ51" s="754"/>
      <c r="FA51" s="754"/>
      <c r="FB51" s="754"/>
      <c r="FC51" s="754"/>
      <c r="FD51" s="754"/>
      <c r="FE51" s="754"/>
      <c r="FF51" s="754"/>
      <c r="FG51" s="755"/>
      <c r="FH51" s="755"/>
      <c r="FI51" s="755"/>
      <c r="FJ51" s="755"/>
      <c r="FK51" s="360"/>
      <c r="FL51" s="360"/>
      <c r="FM51" s="363"/>
      <c r="FN51" s="363"/>
      <c r="FO51" s="412"/>
      <c r="FS51" s="277"/>
      <c r="FT51" s="269"/>
      <c r="FU51" s="269"/>
      <c r="FV51" s="269"/>
      <c r="FW51" s="4"/>
      <c r="FX51" s="4"/>
      <c r="FY51" s="4"/>
      <c r="FZ51" s="4"/>
      <c r="GA51" s="4"/>
      <c r="GB51" s="4"/>
      <c r="GC51" s="4"/>
      <c r="GD51" s="4"/>
      <c r="GE51" s="4"/>
      <c r="GF51" s="4"/>
      <c r="GG51" s="4"/>
      <c r="GH51" s="4"/>
      <c r="GI51" s="4"/>
      <c r="GJ51" s="281"/>
      <c r="GK51" s="281"/>
      <c r="GL51" s="269"/>
      <c r="GM51" s="269"/>
      <c r="GN51" s="269"/>
      <c r="GO51" s="269"/>
      <c r="GP51" s="269"/>
    </row>
    <row r="52" spans="1:227" s="140" customFormat="1" ht="9.75" customHeight="1" x14ac:dyDescent="0.15">
      <c r="A52" s="275"/>
      <c r="B52" s="275"/>
      <c r="G52" s="405"/>
      <c r="H52" s="406"/>
      <c r="I52" s="406"/>
      <c r="J52" s="434"/>
      <c r="K52" s="405"/>
      <c r="L52" s="407"/>
      <c r="M52" s="407"/>
      <c r="N52" s="407"/>
      <c r="O52" s="407"/>
      <c r="P52" s="408"/>
      <c r="Q52" s="409"/>
      <c r="R52" s="409"/>
      <c r="S52" s="409"/>
      <c r="T52" s="409"/>
      <c r="U52" s="409"/>
      <c r="V52" s="344"/>
      <c r="W52" s="344"/>
      <c r="X52" s="344"/>
      <c r="Y52" s="344"/>
      <c r="Z52" s="344"/>
      <c r="AA52" s="344"/>
      <c r="AB52" s="344"/>
      <c r="AC52" s="409"/>
      <c r="AD52" s="409"/>
      <c r="AE52" s="747">
        <v>3</v>
      </c>
      <c r="AF52" s="747"/>
      <c r="AG52" s="747"/>
      <c r="AH52" s="383"/>
      <c r="AI52" s="747"/>
      <c r="AJ52" s="747"/>
      <c r="AK52" s="747"/>
      <c r="AL52" s="383"/>
      <c r="AM52" s="747">
        <v>5</v>
      </c>
      <c r="AN52" s="747"/>
      <c r="AO52" s="747"/>
      <c r="AP52" s="383"/>
      <c r="AQ52" s="747"/>
      <c r="AR52" s="747"/>
      <c r="AS52" s="747"/>
      <c r="AT52" s="383"/>
      <c r="AU52" s="747"/>
      <c r="AV52" s="747"/>
      <c r="AW52" s="747"/>
      <c r="AX52" s="383"/>
      <c r="AY52" s="747"/>
      <c r="AZ52" s="747"/>
      <c r="BA52" s="747"/>
      <c r="BB52" s="383"/>
      <c r="BC52" s="747"/>
      <c r="BD52" s="747"/>
      <c r="BE52" s="747"/>
      <c r="BF52" s="383"/>
      <c r="BG52" s="747">
        <v>10</v>
      </c>
      <c r="BH52" s="747"/>
      <c r="BI52" s="747"/>
      <c r="BJ52" s="383"/>
      <c r="BK52" s="747"/>
      <c r="BL52" s="747"/>
      <c r="BM52" s="747"/>
      <c r="BN52" s="383"/>
      <c r="BO52" s="747"/>
      <c r="BP52" s="747"/>
      <c r="BQ52" s="747"/>
      <c r="BR52" s="383"/>
      <c r="BS52" s="747"/>
      <c r="BT52" s="747"/>
      <c r="BU52" s="747"/>
      <c r="BV52" s="383"/>
      <c r="BW52" s="747"/>
      <c r="BX52" s="747"/>
      <c r="BY52" s="747"/>
      <c r="BZ52" s="383"/>
      <c r="CA52" s="747">
        <v>15</v>
      </c>
      <c r="CB52" s="747"/>
      <c r="CC52" s="747"/>
      <c r="CD52" s="383"/>
      <c r="CE52" s="747"/>
      <c r="CF52" s="747"/>
      <c r="CG52" s="747"/>
      <c r="CH52" s="383"/>
      <c r="CI52" s="747"/>
      <c r="CJ52" s="747"/>
      <c r="CK52" s="747"/>
      <c r="CL52" s="383"/>
      <c r="CM52" s="747"/>
      <c r="CN52" s="747"/>
      <c r="CO52" s="747"/>
      <c r="CP52" s="383"/>
      <c r="CQ52" s="747"/>
      <c r="CR52" s="747"/>
      <c r="CS52" s="747"/>
      <c r="CT52" s="383"/>
      <c r="CU52" s="747">
        <v>20</v>
      </c>
      <c r="CV52" s="747"/>
      <c r="CW52" s="747"/>
      <c r="CX52" s="383"/>
      <c r="CY52" s="747"/>
      <c r="CZ52" s="747"/>
      <c r="DA52" s="747"/>
      <c r="DB52" s="383"/>
      <c r="DC52" s="747"/>
      <c r="DD52" s="747"/>
      <c r="DE52" s="747"/>
      <c r="DF52" s="383"/>
      <c r="DG52" s="747"/>
      <c r="DH52" s="747"/>
      <c r="DI52" s="747"/>
      <c r="DJ52" s="383"/>
      <c r="DK52" s="747"/>
      <c r="DL52" s="747"/>
      <c r="DM52" s="747"/>
      <c r="DN52" s="383"/>
      <c r="DO52" s="747">
        <v>25</v>
      </c>
      <c r="DP52" s="747"/>
      <c r="DQ52" s="747"/>
      <c r="DR52" s="383"/>
      <c r="DS52" s="747"/>
      <c r="DT52" s="747"/>
      <c r="DU52" s="747"/>
      <c r="DV52" s="383"/>
      <c r="DW52" s="747"/>
      <c r="DX52" s="747"/>
      <c r="DY52" s="747"/>
      <c r="DZ52" s="383"/>
      <c r="EA52" s="747"/>
      <c r="EB52" s="747"/>
      <c r="EC52" s="747"/>
      <c r="ED52" s="383"/>
      <c r="EE52" s="747"/>
      <c r="EF52" s="747"/>
      <c r="EG52" s="747"/>
      <c r="EH52" s="383"/>
      <c r="EI52" s="747">
        <v>30</v>
      </c>
      <c r="EJ52" s="747"/>
      <c r="EK52" s="747"/>
      <c r="EL52" s="409"/>
      <c r="EM52" s="747"/>
      <c r="EN52" s="747"/>
      <c r="EO52" s="747"/>
      <c r="EP52" s="409"/>
      <c r="EQ52" s="375"/>
      <c r="ER52" s="752"/>
      <c r="ES52" s="752"/>
      <c r="ET52" s="752"/>
      <c r="EU52" s="752"/>
      <c r="EV52" s="754"/>
      <c r="EW52" s="754"/>
      <c r="EX52" s="754"/>
      <c r="EY52" s="754"/>
      <c r="EZ52" s="754"/>
      <c r="FA52" s="754"/>
      <c r="FB52" s="754"/>
      <c r="FC52" s="754"/>
      <c r="FD52" s="754"/>
      <c r="FE52" s="754"/>
      <c r="FF52" s="754"/>
      <c r="FG52" s="755"/>
      <c r="FH52" s="755"/>
      <c r="FI52" s="755"/>
      <c r="FJ52" s="755"/>
      <c r="FK52" s="406"/>
      <c r="FL52" s="406"/>
      <c r="FM52" s="383"/>
      <c r="FN52" s="382"/>
      <c r="FO52" s="410"/>
      <c r="FS52" s="65"/>
      <c r="FT52" s="269"/>
      <c r="FU52" s="269"/>
      <c r="FV52" s="269"/>
      <c r="FW52" s="4"/>
      <c r="FX52" s="4"/>
      <c r="FY52" s="4"/>
      <c r="FZ52" s="4"/>
      <c r="GA52" s="4"/>
      <c r="GB52" s="4"/>
      <c r="GC52" s="4"/>
      <c r="GD52" s="4"/>
      <c r="GE52" s="4"/>
      <c r="GF52" s="4"/>
      <c r="GG52" s="4"/>
      <c r="GH52" s="4"/>
      <c r="GI52" s="4"/>
      <c r="GJ52" s="281"/>
      <c r="GK52" s="281"/>
      <c r="GL52" s="269"/>
      <c r="GM52" s="269"/>
      <c r="GN52" s="269"/>
      <c r="GO52" s="269"/>
      <c r="GP52" s="269"/>
      <c r="GU52" s="22"/>
    </row>
    <row r="53" spans="1:227" s="22" customFormat="1" ht="28.5" customHeight="1" x14ac:dyDescent="0.15">
      <c r="A53" s="268"/>
      <c r="B53" s="268"/>
      <c r="G53" s="411"/>
      <c r="H53" s="360"/>
      <c r="I53" s="360"/>
      <c r="J53" s="437"/>
      <c r="K53" s="411"/>
      <c r="L53" s="407"/>
      <c r="M53" s="407"/>
      <c r="N53" s="407"/>
      <c r="O53" s="407"/>
      <c r="P53" s="393"/>
      <c r="Q53" s="363"/>
      <c r="R53" s="752" t="s">
        <v>352</v>
      </c>
      <c r="S53" s="752"/>
      <c r="T53" s="752"/>
      <c r="U53" s="752"/>
      <c r="V53" s="752"/>
      <c r="W53" s="752"/>
      <c r="X53" s="752"/>
      <c r="Y53" s="752"/>
      <c r="Z53" s="752"/>
      <c r="AA53" s="752"/>
      <c r="AB53" s="752"/>
      <c r="AC53" s="752"/>
      <c r="AD53" s="386"/>
      <c r="AE53" s="741"/>
      <c r="AF53" s="742"/>
      <c r="AG53" s="743"/>
      <c r="AH53" s="363"/>
      <c r="AI53" s="741"/>
      <c r="AJ53" s="742"/>
      <c r="AK53" s="743"/>
      <c r="AL53" s="363"/>
      <c r="AM53" s="741"/>
      <c r="AN53" s="742"/>
      <c r="AO53" s="743"/>
      <c r="AP53" s="363"/>
      <c r="AQ53" s="741"/>
      <c r="AR53" s="742"/>
      <c r="AS53" s="743"/>
      <c r="AT53" s="363"/>
      <c r="AU53" s="741"/>
      <c r="AV53" s="742"/>
      <c r="AW53" s="743"/>
      <c r="AX53" s="363"/>
      <c r="AY53" s="741"/>
      <c r="AZ53" s="742"/>
      <c r="BA53" s="743"/>
      <c r="BB53" s="363"/>
      <c r="BC53" s="741"/>
      <c r="BD53" s="742"/>
      <c r="BE53" s="743"/>
      <c r="BF53" s="363"/>
      <c r="BG53" s="741"/>
      <c r="BH53" s="742"/>
      <c r="BI53" s="743"/>
      <c r="BJ53" s="363"/>
      <c r="BK53" s="741"/>
      <c r="BL53" s="742"/>
      <c r="BM53" s="743"/>
      <c r="BN53" s="363"/>
      <c r="BO53" s="741"/>
      <c r="BP53" s="742"/>
      <c r="BQ53" s="743"/>
      <c r="BR53" s="363"/>
      <c r="BS53" s="741"/>
      <c r="BT53" s="742"/>
      <c r="BU53" s="743"/>
      <c r="BV53" s="363"/>
      <c r="BW53" s="741"/>
      <c r="BX53" s="742"/>
      <c r="BY53" s="743"/>
      <c r="BZ53" s="363"/>
      <c r="CA53" s="741"/>
      <c r="CB53" s="742"/>
      <c r="CC53" s="743"/>
      <c r="CD53" s="363"/>
      <c r="CE53" s="741"/>
      <c r="CF53" s="742"/>
      <c r="CG53" s="743"/>
      <c r="CH53" s="363"/>
      <c r="CI53" s="741"/>
      <c r="CJ53" s="742"/>
      <c r="CK53" s="743"/>
      <c r="CL53" s="363"/>
      <c r="CM53" s="741"/>
      <c r="CN53" s="742"/>
      <c r="CO53" s="743"/>
      <c r="CP53" s="363"/>
      <c r="CQ53" s="741"/>
      <c r="CR53" s="742"/>
      <c r="CS53" s="743"/>
      <c r="CT53" s="363"/>
      <c r="CU53" s="741"/>
      <c r="CV53" s="742"/>
      <c r="CW53" s="743"/>
      <c r="CX53" s="363"/>
      <c r="CY53" s="741"/>
      <c r="CZ53" s="742"/>
      <c r="DA53" s="743"/>
      <c r="DB53" s="363"/>
      <c r="DC53" s="741"/>
      <c r="DD53" s="742"/>
      <c r="DE53" s="743"/>
      <c r="DF53" s="363"/>
      <c r="DG53" s="741"/>
      <c r="DH53" s="742"/>
      <c r="DI53" s="743"/>
      <c r="DJ53" s="363"/>
      <c r="DK53" s="741"/>
      <c r="DL53" s="742"/>
      <c r="DM53" s="743"/>
      <c r="DN53" s="363"/>
      <c r="DO53" s="741"/>
      <c r="DP53" s="742"/>
      <c r="DQ53" s="743"/>
      <c r="DR53" s="363"/>
      <c r="DS53" s="741"/>
      <c r="DT53" s="742"/>
      <c r="DU53" s="743"/>
      <c r="DV53" s="363"/>
      <c r="DW53" s="741"/>
      <c r="DX53" s="742"/>
      <c r="DY53" s="743"/>
      <c r="DZ53" s="363"/>
      <c r="EA53" s="741"/>
      <c r="EB53" s="742"/>
      <c r="EC53" s="743"/>
      <c r="ED53" s="363"/>
      <c r="EE53" s="741"/>
      <c r="EF53" s="742"/>
      <c r="EG53" s="743"/>
      <c r="EH53" s="363"/>
      <c r="EI53" s="741"/>
      <c r="EJ53" s="742"/>
      <c r="EK53" s="743"/>
      <c r="EL53" s="389"/>
      <c r="EM53" s="741"/>
      <c r="EN53" s="742"/>
      <c r="EO53" s="743"/>
      <c r="EP53" s="389"/>
      <c r="EQ53" s="375"/>
      <c r="ER53" s="472"/>
      <c r="ES53" s="472"/>
      <c r="ET53" s="472"/>
      <c r="EU53" s="472"/>
      <c r="EV53" s="472"/>
      <c r="EW53" s="472"/>
      <c r="EX53" s="472"/>
      <c r="EY53" s="472"/>
      <c r="EZ53" s="472"/>
      <c r="FA53" s="472"/>
      <c r="FB53" s="472"/>
      <c r="FC53" s="375"/>
      <c r="FD53" s="375"/>
      <c r="FE53" s="375"/>
      <c r="FF53" s="375"/>
      <c r="FG53" s="360"/>
      <c r="FH53" s="360"/>
      <c r="FI53" s="360"/>
      <c r="FJ53" s="360"/>
      <c r="FK53" s="360"/>
      <c r="FL53" s="360"/>
      <c r="FM53" s="363"/>
      <c r="FN53" s="363"/>
      <c r="FO53" s="412"/>
      <c r="FP53" s="535" t="s">
        <v>462</v>
      </c>
      <c r="FQ53" s="739" t="s">
        <v>463</v>
      </c>
      <c r="FR53" s="740"/>
      <c r="FS53" s="277"/>
      <c r="FT53" s="269"/>
      <c r="FU53" s="269"/>
      <c r="FV53" s="269"/>
      <c r="FW53" s="288"/>
      <c r="FX53" s="288"/>
      <c r="FY53" s="288"/>
      <c r="FZ53" s="288"/>
      <c r="GA53" s="288"/>
      <c r="GB53" s="288"/>
      <c r="GC53" s="288"/>
      <c r="GD53" s="288"/>
      <c r="GE53" s="288"/>
      <c r="GF53" s="288"/>
      <c r="GG53" s="288"/>
      <c r="GH53" s="288"/>
      <c r="GI53" s="288"/>
      <c r="GJ53" s="281"/>
      <c r="GK53" s="281"/>
      <c r="GL53" s="269"/>
      <c r="GM53" s="269"/>
      <c r="GN53" s="269"/>
      <c r="GO53" s="269"/>
      <c r="GP53" s="269"/>
    </row>
    <row r="54" spans="1:227" s="22" customFormat="1" ht="5.25" customHeight="1" x14ac:dyDescent="0.15">
      <c r="A54" s="268"/>
      <c r="B54" s="268"/>
      <c r="G54" s="413"/>
      <c r="H54" s="414"/>
      <c r="I54" s="414"/>
      <c r="J54" s="473"/>
      <c r="K54" s="413"/>
      <c r="L54" s="415"/>
      <c r="M54" s="415"/>
      <c r="N54" s="415"/>
      <c r="O54" s="415"/>
      <c r="P54" s="416"/>
      <c r="Q54" s="417"/>
      <c r="R54" s="418"/>
      <c r="S54" s="418"/>
      <c r="T54" s="418"/>
      <c r="U54" s="418"/>
      <c r="V54" s="418"/>
      <c r="W54" s="418"/>
      <c r="X54" s="418"/>
      <c r="Y54" s="418"/>
      <c r="Z54" s="418"/>
      <c r="AA54" s="418"/>
      <c r="AB54" s="418"/>
      <c r="AC54" s="418"/>
      <c r="AD54" s="418"/>
      <c r="AE54" s="418"/>
      <c r="AF54" s="418"/>
      <c r="AG54" s="419"/>
      <c r="AH54" s="419"/>
      <c r="AI54" s="420"/>
      <c r="AJ54" s="420"/>
      <c r="AK54" s="420"/>
      <c r="AL54" s="420"/>
      <c r="AM54" s="417"/>
      <c r="AN54" s="420"/>
      <c r="AO54" s="420"/>
      <c r="AP54" s="420"/>
      <c r="AQ54" s="420"/>
      <c r="AR54" s="417"/>
      <c r="AS54" s="420"/>
      <c r="AT54" s="420"/>
      <c r="AU54" s="420"/>
      <c r="AV54" s="420"/>
      <c r="AW54" s="417"/>
      <c r="AX54" s="420"/>
      <c r="AY54" s="420"/>
      <c r="AZ54" s="420"/>
      <c r="BA54" s="420"/>
      <c r="BB54" s="417"/>
      <c r="BC54" s="420"/>
      <c r="BD54" s="420"/>
      <c r="BE54" s="420"/>
      <c r="BF54" s="420"/>
      <c r="BG54" s="417"/>
      <c r="BH54" s="420"/>
      <c r="BI54" s="420"/>
      <c r="BJ54" s="420"/>
      <c r="BK54" s="420"/>
      <c r="BL54" s="417"/>
      <c r="BM54" s="420"/>
      <c r="BN54" s="420"/>
      <c r="BO54" s="420"/>
      <c r="BP54" s="420"/>
      <c r="BQ54" s="417"/>
      <c r="BR54" s="420"/>
      <c r="BS54" s="420"/>
      <c r="BT54" s="420"/>
      <c r="BU54" s="420"/>
      <c r="BV54" s="417"/>
      <c r="BW54" s="420"/>
      <c r="BX54" s="420"/>
      <c r="BY54" s="420"/>
      <c r="BZ54" s="420"/>
      <c r="CA54" s="417"/>
      <c r="CB54" s="420"/>
      <c r="CC54" s="420"/>
      <c r="CD54" s="420"/>
      <c r="CE54" s="420"/>
      <c r="CF54" s="417"/>
      <c r="CG54" s="420"/>
      <c r="CH54" s="420"/>
      <c r="CI54" s="420"/>
      <c r="CJ54" s="420"/>
      <c r="CK54" s="417"/>
      <c r="CL54" s="420"/>
      <c r="CM54" s="420"/>
      <c r="CN54" s="420"/>
      <c r="CO54" s="420"/>
      <c r="CP54" s="417"/>
      <c r="CQ54" s="420"/>
      <c r="CR54" s="420"/>
      <c r="CS54" s="420"/>
      <c r="CT54" s="420"/>
      <c r="CU54" s="417"/>
      <c r="CV54" s="420"/>
      <c r="CW54" s="420"/>
      <c r="CX54" s="420"/>
      <c r="CY54" s="420"/>
      <c r="CZ54" s="417"/>
      <c r="DA54" s="420"/>
      <c r="DB54" s="420"/>
      <c r="DC54" s="420"/>
      <c r="DD54" s="420"/>
      <c r="DE54" s="417"/>
      <c r="DF54" s="420"/>
      <c r="DG54" s="420"/>
      <c r="DH54" s="420"/>
      <c r="DI54" s="420"/>
      <c r="DJ54" s="417"/>
      <c r="DK54" s="420"/>
      <c r="DL54" s="420"/>
      <c r="DM54" s="420"/>
      <c r="DN54" s="420"/>
      <c r="DO54" s="417"/>
      <c r="DP54" s="420"/>
      <c r="DQ54" s="420"/>
      <c r="DR54" s="420"/>
      <c r="DS54" s="420"/>
      <c r="DT54" s="417"/>
      <c r="DU54" s="420"/>
      <c r="DV54" s="420"/>
      <c r="DW54" s="420"/>
      <c r="DX54" s="420"/>
      <c r="DY54" s="417"/>
      <c r="DZ54" s="420"/>
      <c r="EA54" s="420"/>
      <c r="EB54" s="420"/>
      <c r="EC54" s="420"/>
      <c r="ED54" s="417"/>
      <c r="EE54" s="420"/>
      <c r="EF54" s="420"/>
      <c r="EG54" s="420"/>
      <c r="EH54" s="420"/>
      <c r="EI54" s="417"/>
      <c r="EJ54" s="420"/>
      <c r="EK54" s="420"/>
      <c r="EL54" s="420"/>
      <c r="EM54" s="417"/>
      <c r="EN54" s="420"/>
      <c r="EO54" s="420"/>
      <c r="EP54" s="420"/>
      <c r="EQ54" s="420"/>
      <c r="ER54" s="420"/>
      <c r="ES54" s="417"/>
      <c r="ET54" s="420"/>
      <c r="EU54" s="420"/>
      <c r="EV54" s="420"/>
      <c r="EW54" s="420"/>
      <c r="EX54" s="417"/>
      <c r="EY54" s="420"/>
      <c r="EZ54" s="420"/>
      <c r="FA54" s="420"/>
      <c r="FB54" s="420"/>
      <c r="FC54" s="417"/>
      <c r="FD54" s="420"/>
      <c r="FE54" s="420"/>
      <c r="FF54" s="420"/>
      <c r="FG54" s="420"/>
      <c r="FH54" s="417"/>
      <c r="FI54" s="420"/>
      <c r="FJ54" s="420"/>
      <c r="FK54" s="420"/>
      <c r="FL54" s="420"/>
      <c r="FM54" s="417"/>
      <c r="FN54" s="420"/>
      <c r="FO54" s="421"/>
      <c r="FP54" s="279"/>
      <c r="FQ54" s="279"/>
      <c r="FR54" s="277"/>
      <c r="FS54" s="277"/>
      <c r="FT54" s="269"/>
      <c r="FU54" s="269"/>
      <c r="FV54" s="269"/>
      <c r="FW54" s="280"/>
      <c r="FX54" s="280"/>
      <c r="FY54" s="280"/>
      <c r="FZ54" s="280"/>
      <c r="GA54" s="280"/>
      <c r="GB54" s="280"/>
      <c r="GC54" s="280"/>
      <c r="GD54" s="280"/>
      <c r="GE54" s="280"/>
      <c r="GF54" s="280"/>
      <c r="GG54" s="280"/>
      <c r="GH54" s="280"/>
      <c r="GI54" s="280"/>
      <c r="GJ54" s="281"/>
      <c r="GK54" s="281"/>
      <c r="GL54" s="269"/>
      <c r="GM54" s="269"/>
      <c r="GN54" s="269"/>
      <c r="GO54" s="269"/>
      <c r="GP54" s="269"/>
    </row>
    <row r="55" spans="1:227" s="22" customFormat="1" ht="18" customHeight="1" x14ac:dyDescent="0.15">
      <c r="A55" s="268"/>
      <c r="B55" s="268"/>
      <c r="G55" s="796" t="s">
        <v>353</v>
      </c>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390"/>
      <c r="AF55" s="390"/>
      <c r="AG55" s="386"/>
      <c r="AH55" s="386"/>
      <c r="AI55" s="374"/>
      <c r="AJ55" s="374"/>
      <c r="AK55" s="374"/>
      <c r="AL55" s="374"/>
      <c r="AM55" s="363"/>
      <c r="AN55" s="374"/>
      <c r="AO55" s="374"/>
      <c r="AP55" s="374"/>
      <c r="AQ55" s="374"/>
      <c r="AR55" s="363"/>
      <c r="AS55" s="374"/>
      <c r="AT55" s="374"/>
      <c r="AU55" s="374"/>
      <c r="AV55" s="374"/>
      <c r="AW55" s="363"/>
      <c r="AX55" s="374"/>
      <c r="AY55" s="374"/>
      <c r="AZ55" s="374"/>
      <c r="BA55" s="374"/>
      <c r="BB55" s="363"/>
      <c r="BC55" s="374"/>
      <c r="BD55" s="374"/>
      <c r="BE55" s="374"/>
      <c r="BF55" s="374"/>
      <c r="BG55" s="363"/>
      <c r="BH55" s="374"/>
      <c r="BI55" s="374"/>
      <c r="BJ55" s="374"/>
      <c r="BK55" s="374"/>
      <c r="BL55" s="363"/>
      <c r="BM55" s="374"/>
      <c r="BN55" s="374"/>
      <c r="BO55" s="374"/>
      <c r="BP55" s="374"/>
      <c r="BQ55" s="363"/>
      <c r="BR55" s="374"/>
      <c r="BS55" s="374"/>
      <c r="BT55" s="374"/>
      <c r="BU55" s="374"/>
      <c r="BV55" s="363"/>
      <c r="BW55" s="374"/>
      <c r="BX55" s="374"/>
      <c r="BY55" s="374"/>
      <c r="BZ55" s="374"/>
      <c r="CA55" s="363"/>
      <c r="CB55" s="374"/>
      <c r="CC55" s="374"/>
      <c r="CD55" s="374"/>
      <c r="CE55" s="374"/>
      <c r="CF55" s="363"/>
      <c r="CG55" s="374"/>
      <c r="CH55" s="374"/>
      <c r="CI55" s="374"/>
      <c r="CJ55" s="374"/>
      <c r="CK55" s="363"/>
      <c r="CL55" s="374"/>
      <c r="CM55" s="374"/>
      <c r="CN55" s="374"/>
      <c r="CO55" s="374"/>
      <c r="CP55" s="363"/>
      <c r="CQ55" s="374"/>
      <c r="CR55" s="374"/>
      <c r="CS55" s="374"/>
      <c r="CT55" s="374"/>
      <c r="CU55" s="363"/>
      <c r="CV55" s="374"/>
      <c r="CW55" s="374"/>
      <c r="CX55" s="374"/>
      <c r="CY55" s="374"/>
      <c r="CZ55" s="363"/>
      <c r="DA55" s="374"/>
      <c r="DB55" s="374"/>
      <c r="DC55" s="374"/>
      <c r="DD55" s="374"/>
      <c r="DE55" s="363"/>
      <c r="DF55" s="374"/>
      <c r="DG55" s="374"/>
      <c r="DH55" s="374"/>
      <c r="DI55" s="374"/>
      <c r="DJ55" s="363"/>
      <c r="DK55" s="374"/>
      <c r="DL55" s="374"/>
      <c r="DM55" s="374"/>
      <c r="DN55" s="374"/>
      <c r="DO55" s="363"/>
      <c r="DP55" s="374"/>
      <c r="DQ55" s="374"/>
      <c r="DR55" s="374"/>
      <c r="DS55" s="374"/>
      <c r="DT55" s="363"/>
      <c r="DU55" s="374"/>
      <c r="DV55" s="374"/>
      <c r="DW55" s="374"/>
      <c r="DX55" s="374"/>
      <c r="DY55" s="363"/>
      <c r="DZ55" s="374"/>
      <c r="EA55" s="374"/>
      <c r="EB55" s="374"/>
      <c r="EC55" s="374"/>
      <c r="ED55" s="363"/>
      <c r="EE55" s="374"/>
      <c r="EF55" s="374"/>
      <c r="EG55" s="374"/>
      <c r="EH55" s="374"/>
      <c r="EI55" s="363"/>
      <c r="EJ55" s="374"/>
      <c r="EK55" s="374"/>
      <c r="EL55" s="374"/>
      <c r="EM55" s="374"/>
      <c r="EN55" s="363"/>
      <c r="EO55" s="374"/>
      <c r="EP55" s="374"/>
      <c r="EQ55" s="374"/>
      <c r="ER55" s="374"/>
      <c r="ES55" s="363"/>
      <c r="ET55" s="374"/>
      <c r="EU55" s="374"/>
      <c r="EV55" s="374"/>
      <c r="EW55" s="374"/>
      <c r="EX55" s="363"/>
      <c r="EY55" s="374"/>
      <c r="EZ55" s="374"/>
      <c r="FA55" s="374"/>
      <c r="FB55" s="374"/>
      <c r="FC55" s="363"/>
      <c r="FD55" s="374"/>
      <c r="FE55" s="374"/>
      <c r="FF55" s="374"/>
      <c r="FG55" s="374"/>
      <c r="FH55" s="363"/>
      <c r="FI55" s="374"/>
      <c r="FJ55" s="374"/>
      <c r="FK55" s="374"/>
      <c r="FL55" s="374"/>
      <c r="FM55" s="363"/>
      <c r="FN55" s="374"/>
      <c r="FO55" s="374"/>
      <c r="FP55" s="279"/>
      <c r="FQ55" s="279"/>
      <c r="FR55" s="277"/>
      <c r="FS55" s="277"/>
      <c r="FT55" s="269"/>
      <c r="FU55" s="269"/>
      <c r="FV55" s="269"/>
      <c r="FW55" s="280"/>
      <c r="FX55" s="280"/>
      <c r="FY55" s="280"/>
      <c r="FZ55" s="280"/>
      <c r="GA55" s="280"/>
      <c r="GB55" s="280"/>
      <c r="GC55" s="280"/>
      <c r="GD55" s="280"/>
      <c r="GE55" s="280"/>
      <c r="GF55" s="280"/>
      <c r="GG55" s="280"/>
      <c r="GH55" s="280"/>
      <c r="GI55" s="280"/>
      <c r="GJ55" s="281"/>
      <c r="GK55" s="281"/>
      <c r="GL55" s="269"/>
      <c r="GM55" s="269"/>
      <c r="GN55" s="269"/>
      <c r="GO55" s="269"/>
      <c r="GP55" s="269"/>
    </row>
    <row r="56" spans="1:227" s="22" customFormat="1" ht="16.5" customHeight="1" x14ac:dyDescent="0.15">
      <c r="A56" s="268"/>
      <c r="B56" s="268"/>
      <c r="G56" s="422"/>
      <c r="H56" s="423"/>
      <c r="I56" s="423"/>
      <c r="J56" s="423"/>
      <c r="K56" s="423"/>
      <c r="L56" s="424"/>
      <c r="M56" s="424"/>
      <c r="N56" s="424"/>
      <c r="O56" s="424"/>
      <c r="P56" s="425"/>
      <c r="Q56" s="426"/>
      <c r="R56" s="427"/>
      <c r="S56" s="427"/>
      <c r="T56" s="427"/>
      <c r="U56" s="427"/>
      <c r="V56" s="427"/>
      <c r="W56" s="427"/>
      <c r="X56" s="427"/>
      <c r="Y56" s="427"/>
      <c r="Z56" s="427"/>
      <c r="AA56" s="427"/>
      <c r="AB56" s="427"/>
      <c r="AC56" s="427"/>
      <c r="AD56" s="427"/>
      <c r="AE56" s="797" t="s">
        <v>469</v>
      </c>
      <c r="AF56" s="797"/>
      <c r="AG56" s="797"/>
      <c r="AH56" s="797"/>
      <c r="AI56" s="797"/>
      <c r="AJ56" s="797"/>
      <c r="AK56" s="797"/>
      <c r="AL56" s="797"/>
      <c r="AM56" s="797"/>
      <c r="AN56" s="797"/>
      <c r="AO56" s="797"/>
      <c r="AP56" s="797"/>
      <c r="AQ56" s="797"/>
      <c r="AR56" s="798"/>
      <c r="AS56" s="798"/>
      <c r="AT56" s="798"/>
      <c r="AU56" s="798"/>
      <c r="AV56" s="798"/>
      <c r="AW56" s="798"/>
      <c r="AX56" s="798"/>
      <c r="AY56" s="798"/>
      <c r="AZ56" s="798"/>
      <c r="BA56" s="798"/>
      <c r="BB56" s="798"/>
      <c r="BC56" s="798"/>
      <c r="BD56" s="798"/>
      <c r="BE56" s="798"/>
      <c r="BF56" s="798"/>
      <c r="BG56" s="798"/>
      <c r="BH56" s="798"/>
      <c r="BI56" s="798"/>
      <c r="BJ56" s="798"/>
      <c r="BK56" s="798"/>
      <c r="BL56" s="798"/>
      <c r="BM56" s="798"/>
      <c r="BN56" s="798"/>
      <c r="BO56" s="798"/>
      <c r="BP56" s="798"/>
      <c r="BQ56" s="798"/>
      <c r="BR56" s="798"/>
      <c r="BS56" s="798"/>
      <c r="BT56" s="798"/>
      <c r="BU56" s="798"/>
      <c r="BV56" s="798"/>
      <c r="BW56" s="798"/>
      <c r="BX56" s="798"/>
      <c r="BY56" s="798"/>
      <c r="BZ56" s="798"/>
      <c r="CA56" s="798"/>
      <c r="CB56" s="798"/>
      <c r="CC56" s="798"/>
      <c r="CD56" s="798"/>
      <c r="CE56" s="798"/>
      <c r="CF56" s="798"/>
      <c r="CG56" s="798"/>
      <c r="CH56" s="798"/>
      <c r="CI56" s="798"/>
      <c r="CJ56" s="798"/>
      <c r="CK56" s="798"/>
      <c r="CL56" s="798"/>
      <c r="CM56" s="798"/>
      <c r="CN56" s="798"/>
      <c r="CO56" s="798"/>
      <c r="CP56" s="798"/>
      <c r="CQ56" s="798"/>
      <c r="CR56" s="798"/>
      <c r="CS56" s="798"/>
      <c r="CT56" s="798"/>
      <c r="CU56" s="798"/>
      <c r="CV56" s="798"/>
      <c r="CW56" s="798"/>
      <c r="CX56" s="798"/>
      <c r="CY56" s="798"/>
      <c r="CZ56" s="798"/>
      <c r="DA56" s="798"/>
      <c r="DB56" s="798"/>
      <c r="DC56" s="798"/>
      <c r="DD56" s="798"/>
      <c r="DE56" s="798"/>
      <c r="DF56" s="798"/>
      <c r="DG56" s="798"/>
      <c r="DH56" s="798"/>
      <c r="DI56" s="798"/>
      <c r="DJ56" s="798"/>
      <c r="DK56" s="798"/>
      <c r="DL56" s="798"/>
      <c r="DM56" s="798"/>
      <c r="DN56" s="798"/>
      <c r="DO56" s="798"/>
      <c r="DP56" s="798"/>
      <c r="DQ56" s="798"/>
      <c r="DR56" s="798"/>
      <c r="DS56" s="798"/>
      <c r="DT56" s="798"/>
      <c r="DU56" s="798"/>
      <c r="DV56" s="798"/>
      <c r="DW56" s="798"/>
      <c r="DX56" s="798"/>
      <c r="DY56" s="798"/>
      <c r="DZ56" s="798"/>
      <c r="EA56" s="798"/>
      <c r="EB56" s="798"/>
      <c r="EC56" s="798"/>
      <c r="ED56" s="798"/>
      <c r="EE56" s="798"/>
      <c r="EF56" s="798"/>
      <c r="EG56" s="798"/>
      <c r="EH56" s="798"/>
      <c r="EI56" s="798"/>
      <c r="EJ56" s="798"/>
      <c r="EK56" s="798"/>
      <c r="EL56" s="798"/>
      <c r="EM56" s="798"/>
      <c r="EN56" s="798"/>
      <c r="EO56" s="798"/>
      <c r="EP56" s="798"/>
      <c r="EQ56" s="798"/>
      <c r="ER56" s="798"/>
      <c r="ES56" s="798"/>
      <c r="ET56" s="798"/>
      <c r="EU56" s="798"/>
      <c r="EV56" s="798"/>
      <c r="EW56" s="798"/>
      <c r="EX56" s="798"/>
      <c r="EY56" s="798"/>
      <c r="EZ56" s="798"/>
      <c r="FA56" s="798"/>
      <c r="FB56" s="798"/>
      <c r="FC56" s="798"/>
      <c r="FD56" s="798"/>
      <c r="FE56" s="798"/>
      <c r="FF56" s="798"/>
      <c r="FG56" s="798"/>
      <c r="FH56" s="798"/>
      <c r="FI56" s="798"/>
      <c r="FJ56" s="798"/>
      <c r="FK56" s="798"/>
      <c r="FL56" s="798"/>
      <c r="FM56" s="798"/>
      <c r="FN56" s="428"/>
      <c r="FO56" s="429"/>
      <c r="FP56" s="279"/>
      <c r="FQ56" s="279"/>
      <c r="FR56" s="277"/>
      <c r="FS56" s="277"/>
      <c r="FT56" s="269"/>
      <c r="FU56" s="269"/>
      <c r="FV56" s="269"/>
      <c r="FW56" s="280"/>
      <c r="FX56" s="280"/>
      <c r="FY56" s="280"/>
      <c r="FZ56" s="280"/>
      <c r="GA56" s="280"/>
      <c r="GB56" s="280"/>
      <c r="GC56" s="280"/>
      <c r="GD56" s="280"/>
      <c r="GE56" s="280"/>
      <c r="GF56" s="280"/>
      <c r="GG56" s="280"/>
      <c r="GH56" s="280"/>
      <c r="GI56" s="280"/>
      <c r="GJ56" s="281"/>
      <c r="GK56" s="281"/>
      <c r="GL56" s="269"/>
      <c r="GM56" s="269"/>
      <c r="GN56" s="269"/>
      <c r="GO56" s="269"/>
      <c r="GP56" s="269"/>
    </row>
    <row r="57" spans="1:227" s="140" customFormat="1" ht="9.75" customHeight="1" x14ac:dyDescent="0.15">
      <c r="A57" s="275"/>
      <c r="B57" s="275"/>
      <c r="G57" s="405"/>
      <c r="H57" s="406"/>
      <c r="I57" s="406"/>
      <c r="J57" s="406"/>
      <c r="K57" s="406"/>
      <c r="L57" s="407"/>
      <c r="M57" s="407"/>
      <c r="N57" s="407"/>
      <c r="O57" s="407"/>
      <c r="P57" s="408"/>
      <c r="Q57" s="409"/>
      <c r="R57" s="409"/>
      <c r="S57" s="409"/>
      <c r="T57" s="409"/>
      <c r="U57" s="409"/>
      <c r="V57" s="344"/>
      <c r="W57" s="344"/>
      <c r="X57" s="344"/>
      <c r="Y57" s="344"/>
      <c r="Z57" s="344"/>
      <c r="AA57" s="344"/>
      <c r="AB57" s="344"/>
      <c r="AC57" s="406"/>
      <c r="AD57" s="406"/>
      <c r="AE57" s="384"/>
      <c r="AF57" s="799">
        <v>3</v>
      </c>
      <c r="AG57" s="799"/>
      <c r="AH57" s="799"/>
      <c r="AI57" s="799"/>
      <c r="AJ57" s="430"/>
      <c r="AK57" s="430"/>
      <c r="AL57" s="430"/>
      <c r="AM57" s="430"/>
      <c r="AN57" s="430"/>
      <c r="AO57" s="430"/>
      <c r="AP57" s="430"/>
      <c r="AQ57" s="431"/>
      <c r="AR57" s="431"/>
      <c r="AS57" s="431"/>
      <c r="AT57" s="799">
        <v>5</v>
      </c>
      <c r="AU57" s="799"/>
      <c r="AV57" s="799"/>
      <c r="AW57" s="799"/>
      <c r="AX57" s="430"/>
      <c r="AY57" s="432"/>
      <c r="AZ57" s="430"/>
      <c r="BA57" s="430"/>
      <c r="BB57" s="430"/>
      <c r="BC57" s="430"/>
      <c r="BD57" s="430"/>
      <c r="BE57" s="430"/>
      <c r="BF57" s="430"/>
      <c r="BG57" s="430"/>
      <c r="BH57" s="430"/>
      <c r="BI57" s="430"/>
      <c r="BJ57" s="430"/>
      <c r="BK57" s="430"/>
      <c r="BL57" s="430"/>
      <c r="BM57" s="430"/>
      <c r="BN57" s="430"/>
      <c r="BO57" s="430"/>
      <c r="BP57" s="430"/>
      <c r="BQ57" s="430"/>
      <c r="BR57" s="430"/>
      <c r="BS57" s="430"/>
      <c r="BT57" s="430"/>
      <c r="BU57" s="430"/>
      <c r="BV57" s="430"/>
      <c r="BW57" s="430"/>
      <c r="BX57" s="433"/>
      <c r="BY57" s="433"/>
      <c r="BZ57" s="433"/>
      <c r="CA57" s="430"/>
      <c r="CB57" s="430"/>
      <c r="CC57" s="799">
        <v>10</v>
      </c>
      <c r="CD57" s="799"/>
      <c r="CE57" s="799"/>
      <c r="CF57" s="799"/>
      <c r="CG57" s="430"/>
      <c r="CH57" s="430"/>
      <c r="CI57" s="430"/>
      <c r="CJ57" s="430"/>
      <c r="CK57" s="430"/>
      <c r="CL57" s="430"/>
      <c r="CM57" s="430"/>
      <c r="CN57" s="430"/>
      <c r="CO57" s="430"/>
      <c r="CP57" s="430"/>
      <c r="CQ57" s="430"/>
      <c r="CR57" s="430"/>
      <c r="CS57" s="430"/>
      <c r="CT57" s="430"/>
      <c r="CU57" s="430"/>
      <c r="CV57" s="430"/>
      <c r="CW57" s="430"/>
      <c r="CX57" s="430"/>
      <c r="CY57" s="430"/>
      <c r="CZ57" s="431"/>
      <c r="DA57" s="431"/>
      <c r="DB57" s="431"/>
      <c r="DC57" s="430"/>
      <c r="DD57" s="430"/>
      <c r="DE57" s="430"/>
      <c r="DF57" s="430"/>
      <c r="DG57" s="430"/>
      <c r="DH57" s="430"/>
      <c r="DI57" s="430"/>
      <c r="DJ57" s="430"/>
      <c r="DK57" s="430"/>
      <c r="DL57" s="799">
        <v>15</v>
      </c>
      <c r="DM57" s="799"/>
      <c r="DN57" s="799"/>
      <c r="DO57" s="799"/>
      <c r="DP57" s="430"/>
      <c r="DQ57" s="430"/>
      <c r="DR57" s="430"/>
      <c r="DS57" s="430"/>
      <c r="DT57" s="430"/>
      <c r="DU57" s="430"/>
      <c r="DV57" s="430"/>
      <c r="DW57" s="430"/>
      <c r="DX57" s="430"/>
      <c r="DY57" s="430"/>
      <c r="DZ57" s="430"/>
      <c r="EA57" s="430"/>
      <c r="EB57" s="430"/>
      <c r="EC57" s="430"/>
      <c r="ED57" s="430"/>
      <c r="EE57" s="430"/>
      <c r="EF57" s="433"/>
      <c r="EG57" s="433"/>
      <c r="EH57" s="433"/>
      <c r="EI57" s="430"/>
      <c r="EJ57" s="430"/>
      <c r="EK57" s="430"/>
      <c r="EL57" s="430"/>
      <c r="EM57" s="430"/>
      <c r="EN57" s="430"/>
      <c r="EO57" s="430"/>
      <c r="EP57" s="430"/>
      <c r="EQ57" s="430"/>
      <c r="ER57" s="430"/>
      <c r="ES57" s="430"/>
      <c r="ET57" s="430"/>
      <c r="EU57" s="799">
        <v>20</v>
      </c>
      <c r="EV57" s="799"/>
      <c r="EW57" s="799"/>
      <c r="EX57" s="799"/>
      <c r="EY57" s="432"/>
      <c r="EZ57" s="432"/>
      <c r="FA57" s="432"/>
      <c r="FB57" s="432"/>
      <c r="FC57" s="432"/>
      <c r="FD57" s="432"/>
      <c r="FE57" s="432"/>
      <c r="FF57" s="432"/>
      <c r="FG57" s="432"/>
      <c r="FH57" s="432"/>
      <c r="FI57" s="432"/>
      <c r="FJ57" s="432"/>
      <c r="FK57" s="432"/>
      <c r="FL57" s="382"/>
      <c r="FM57" s="382"/>
      <c r="FN57" s="378"/>
      <c r="FO57" s="434"/>
      <c r="FP57" s="787" t="s">
        <v>354</v>
      </c>
      <c r="FQ57" s="788"/>
      <c r="FR57" s="788"/>
      <c r="FS57" s="22"/>
      <c r="FT57" s="277"/>
      <c r="FU57" s="269"/>
      <c r="FV57" s="269"/>
      <c r="FW57" s="269"/>
      <c r="FX57" s="280"/>
      <c r="FY57" s="280"/>
      <c r="FZ57" s="280"/>
      <c r="GA57" s="280"/>
      <c r="GB57" s="280"/>
      <c r="GC57" s="280"/>
      <c r="GD57" s="280"/>
      <c r="GE57" s="280"/>
      <c r="GF57" s="280"/>
      <c r="GG57" s="280"/>
      <c r="GH57" s="280"/>
      <c r="GI57" s="280"/>
      <c r="GJ57" s="280"/>
      <c r="GK57" s="281"/>
      <c r="GL57" s="281"/>
      <c r="GM57" s="269"/>
      <c r="GN57" s="269"/>
      <c r="GO57" s="269"/>
      <c r="GP57" s="269"/>
      <c r="GQ57" s="269"/>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row>
    <row r="58" spans="1:227" s="22" customFormat="1" ht="28.5" customHeight="1" x14ac:dyDescent="0.15">
      <c r="A58" s="789">
        <v>2</v>
      </c>
      <c r="B58" s="789"/>
      <c r="C58" s="789"/>
      <c r="D58" s="789"/>
      <c r="E58" s="789"/>
      <c r="F58" s="790"/>
      <c r="G58" s="435"/>
      <c r="H58" s="436"/>
      <c r="I58" s="436"/>
      <c r="J58" s="756" t="s">
        <v>355</v>
      </c>
      <c r="K58" s="756"/>
      <c r="L58" s="756"/>
      <c r="M58" s="756"/>
      <c r="N58" s="756"/>
      <c r="O58" s="756"/>
      <c r="P58" s="393"/>
      <c r="Q58" s="757"/>
      <c r="R58" s="758"/>
      <c r="S58" s="759"/>
      <c r="T58" s="374"/>
      <c r="U58" s="374"/>
      <c r="V58" s="760">
        <v>8</v>
      </c>
      <c r="W58" s="761"/>
      <c r="X58" s="762"/>
      <c r="Y58" s="375"/>
      <c r="Z58" s="760">
        <v>4</v>
      </c>
      <c r="AA58" s="761"/>
      <c r="AB58" s="762"/>
      <c r="AC58" s="360"/>
      <c r="AD58" s="360"/>
      <c r="AE58" s="770" t="str">
        <f>DBCS(MID('22の2(二)'!$U$9,1,1))</f>
        <v/>
      </c>
      <c r="AF58" s="771"/>
      <c r="AG58" s="771"/>
      <c r="AH58" s="771"/>
      <c r="AI58" s="771"/>
      <c r="AJ58" s="772"/>
      <c r="AK58" s="391"/>
      <c r="AL58" s="770" t="str">
        <f>DBCS(MID('22の2(二)'!$U$9,2,1))</f>
        <v/>
      </c>
      <c r="AM58" s="771"/>
      <c r="AN58" s="771"/>
      <c r="AO58" s="771"/>
      <c r="AP58" s="771"/>
      <c r="AQ58" s="772"/>
      <c r="AR58" s="391"/>
      <c r="AS58" s="770" t="str">
        <f>DBCS(MID('22の2(二)'!$U$9,3,1))</f>
        <v/>
      </c>
      <c r="AT58" s="771"/>
      <c r="AU58" s="771"/>
      <c r="AV58" s="771"/>
      <c r="AW58" s="771"/>
      <c r="AX58" s="772"/>
      <c r="AY58" s="391"/>
      <c r="AZ58" s="770" t="str">
        <f>DBCS(MID('22の2(二)'!$U$9,4,1))</f>
        <v/>
      </c>
      <c r="BA58" s="771"/>
      <c r="BB58" s="771"/>
      <c r="BC58" s="771"/>
      <c r="BD58" s="771"/>
      <c r="BE58" s="772"/>
      <c r="BF58" s="391"/>
      <c r="BG58" s="770" t="str">
        <f>DBCS(MID('22の2(二)'!$U$9,5,1))</f>
        <v/>
      </c>
      <c r="BH58" s="771"/>
      <c r="BI58" s="771"/>
      <c r="BJ58" s="771"/>
      <c r="BK58" s="771"/>
      <c r="BL58" s="772"/>
      <c r="BM58" s="391"/>
      <c r="BN58" s="770" t="str">
        <f>DBCS(MID('22の2(二)'!$U$9,6,1))</f>
        <v/>
      </c>
      <c r="BO58" s="771"/>
      <c r="BP58" s="771"/>
      <c r="BQ58" s="771"/>
      <c r="BR58" s="771"/>
      <c r="BS58" s="772"/>
      <c r="BT58" s="391"/>
      <c r="BU58" s="770" t="str">
        <f>DBCS(MID('22の2(二)'!$U$9,7,1))</f>
        <v/>
      </c>
      <c r="BV58" s="771"/>
      <c r="BW58" s="771"/>
      <c r="BX58" s="771"/>
      <c r="BY58" s="771"/>
      <c r="BZ58" s="772"/>
      <c r="CA58" s="391"/>
      <c r="CB58" s="770" t="str">
        <f>DBCS(MID('22の2(二)'!$U$9,8,1))</f>
        <v/>
      </c>
      <c r="CC58" s="771"/>
      <c r="CD58" s="771"/>
      <c r="CE58" s="771"/>
      <c r="CF58" s="771"/>
      <c r="CG58" s="772"/>
      <c r="CH58" s="391"/>
      <c r="CI58" s="770" t="str">
        <f>DBCS(MID('22の2(二)'!$U$9,9,1))</f>
        <v/>
      </c>
      <c r="CJ58" s="771"/>
      <c r="CK58" s="771"/>
      <c r="CL58" s="771"/>
      <c r="CM58" s="771"/>
      <c r="CN58" s="772"/>
      <c r="CO58" s="391"/>
      <c r="CP58" s="770" t="str">
        <f>DBCS(MID('22の2(二)'!$U$9,10,1))</f>
        <v/>
      </c>
      <c r="CQ58" s="771"/>
      <c r="CR58" s="771"/>
      <c r="CS58" s="771"/>
      <c r="CT58" s="771"/>
      <c r="CU58" s="772"/>
      <c r="CV58" s="391"/>
      <c r="CW58" s="770" t="str">
        <f>DBCS(MID('22の2(二)'!$U$9,11,1))</f>
        <v/>
      </c>
      <c r="CX58" s="771"/>
      <c r="CY58" s="771"/>
      <c r="CZ58" s="771"/>
      <c r="DA58" s="771"/>
      <c r="DB58" s="772"/>
      <c r="DC58" s="391"/>
      <c r="DD58" s="770" t="str">
        <f>DBCS(MID('22の2(二)'!$U$9,12,1))</f>
        <v/>
      </c>
      <c r="DE58" s="771"/>
      <c r="DF58" s="771"/>
      <c r="DG58" s="771"/>
      <c r="DH58" s="771"/>
      <c r="DI58" s="772"/>
      <c r="DJ58" s="391"/>
      <c r="DK58" s="770" t="str">
        <f>DBCS(MID('22の2(二)'!$U$9,13,1))</f>
        <v/>
      </c>
      <c r="DL58" s="771"/>
      <c r="DM58" s="771"/>
      <c r="DN58" s="771"/>
      <c r="DO58" s="771"/>
      <c r="DP58" s="772"/>
      <c r="DQ58" s="391"/>
      <c r="DR58" s="770" t="str">
        <f>DBCS(MID('22の2(二)'!$U$9,14,1))</f>
        <v/>
      </c>
      <c r="DS58" s="771"/>
      <c r="DT58" s="771"/>
      <c r="DU58" s="771"/>
      <c r="DV58" s="771"/>
      <c r="DW58" s="772"/>
      <c r="DX58" s="391"/>
      <c r="DY58" s="770" t="str">
        <f>DBCS(MID('22の2(二)'!$U$9,15,1))</f>
        <v/>
      </c>
      <c r="DZ58" s="771"/>
      <c r="EA58" s="771"/>
      <c r="EB58" s="771"/>
      <c r="EC58" s="771"/>
      <c r="ED58" s="772"/>
      <c r="EE58" s="391"/>
      <c r="EF58" s="770" t="str">
        <f>DBCS(MID('22の2(二)'!$U$9,16,1))</f>
        <v/>
      </c>
      <c r="EG58" s="771"/>
      <c r="EH58" s="771"/>
      <c r="EI58" s="771"/>
      <c r="EJ58" s="771"/>
      <c r="EK58" s="772"/>
      <c r="EL58" s="391"/>
      <c r="EM58" s="770" t="str">
        <f>DBCS(MID('22の2(二)'!$U$9,17,1))</f>
        <v/>
      </c>
      <c r="EN58" s="771"/>
      <c r="EO58" s="771"/>
      <c r="EP58" s="771"/>
      <c r="EQ58" s="771"/>
      <c r="ER58" s="772"/>
      <c r="ES58" s="391"/>
      <c r="ET58" s="770" t="str">
        <f>DBCS(MID('22の2(二)'!$U$9,18,1))</f>
        <v/>
      </c>
      <c r="EU58" s="771"/>
      <c r="EV58" s="771"/>
      <c r="EW58" s="771"/>
      <c r="EX58" s="771"/>
      <c r="EY58" s="772"/>
      <c r="EZ58" s="391"/>
      <c r="FA58" s="770" t="str">
        <f>DBCS(MID('22の2(二)'!$U$9,19,1))</f>
        <v/>
      </c>
      <c r="FB58" s="771"/>
      <c r="FC58" s="771"/>
      <c r="FD58" s="771"/>
      <c r="FE58" s="771"/>
      <c r="FF58" s="772"/>
      <c r="FG58" s="391"/>
      <c r="FH58" s="770" t="str">
        <f>DBCS(MID('22の2(二)'!$U$9,20,1))</f>
        <v/>
      </c>
      <c r="FI58" s="771"/>
      <c r="FJ58" s="771"/>
      <c r="FK58" s="771"/>
      <c r="FL58" s="771"/>
      <c r="FM58" s="772"/>
      <c r="FN58" s="374"/>
      <c r="FO58" s="437"/>
      <c r="FP58" s="787"/>
      <c r="FQ58" s="788"/>
      <c r="FR58" s="788"/>
      <c r="FT58" s="277"/>
      <c r="FU58" s="269"/>
      <c r="FV58" s="269"/>
      <c r="FW58" s="269"/>
      <c r="FX58" s="280"/>
      <c r="FY58" s="280"/>
      <c r="FZ58" s="280"/>
      <c r="GA58" s="280"/>
      <c r="GB58" s="280"/>
      <c r="GC58" s="280"/>
      <c r="GD58" s="280"/>
      <c r="GE58" s="280"/>
      <c r="GF58" s="280"/>
      <c r="GG58" s="280"/>
      <c r="GH58" s="280"/>
      <c r="GI58" s="280"/>
      <c r="GJ58" s="280"/>
      <c r="GK58" s="281"/>
      <c r="GL58" s="281"/>
      <c r="GM58" s="269"/>
      <c r="GN58" s="269"/>
      <c r="GO58" s="269"/>
      <c r="GP58" s="269"/>
      <c r="GQ58" s="269"/>
    </row>
    <row r="59" spans="1:227" s="282" customFormat="1" ht="9.75" customHeight="1" x14ac:dyDescent="0.15">
      <c r="A59" s="789"/>
      <c r="B59" s="789"/>
      <c r="C59" s="789"/>
      <c r="D59" s="789"/>
      <c r="E59" s="789"/>
      <c r="F59" s="790"/>
      <c r="G59" s="438"/>
      <c r="H59" s="439"/>
      <c r="I59" s="439"/>
      <c r="J59" s="439"/>
      <c r="K59" s="439"/>
      <c r="L59" s="439"/>
      <c r="M59" s="440"/>
      <c r="N59" s="440"/>
      <c r="O59" s="440"/>
      <c r="P59" s="441"/>
      <c r="Q59" s="383"/>
      <c r="R59" s="383"/>
      <c r="S59" s="383"/>
      <c r="T59" s="383"/>
      <c r="U59" s="383"/>
      <c r="V59" s="344"/>
      <c r="W59" s="344"/>
      <c r="X59" s="344"/>
      <c r="Y59" s="344"/>
      <c r="Z59" s="344"/>
      <c r="AA59" s="344"/>
      <c r="AB59" s="344"/>
      <c r="AC59" s="439"/>
      <c r="AD59" s="439"/>
      <c r="AE59" s="384"/>
      <c r="AF59" s="747">
        <v>23</v>
      </c>
      <c r="AG59" s="747"/>
      <c r="AH59" s="747"/>
      <c r="AI59" s="747"/>
      <c r="AJ59" s="383"/>
      <c r="AK59" s="383"/>
      <c r="AL59" s="383"/>
      <c r="AM59" s="383"/>
      <c r="AN59" s="383"/>
      <c r="AO59" s="383"/>
      <c r="AP59" s="383"/>
      <c r="AQ59" s="384"/>
      <c r="AR59" s="384"/>
      <c r="AS59" s="384"/>
      <c r="AT59" s="747">
        <v>25</v>
      </c>
      <c r="AU59" s="747"/>
      <c r="AV59" s="747"/>
      <c r="AW59" s="747"/>
      <c r="AX59" s="383"/>
      <c r="AY59" s="382"/>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442"/>
      <c r="BY59" s="442"/>
      <c r="BZ59" s="442"/>
      <c r="CA59" s="383"/>
      <c r="CB59" s="383"/>
      <c r="CC59" s="747">
        <v>30</v>
      </c>
      <c r="CD59" s="747"/>
      <c r="CE59" s="747"/>
      <c r="CF59" s="747"/>
      <c r="CG59" s="383"/>
      <c r="CH59" s="383"/>
      <c r="CI59" s="383"/>
      <c r="CJ59" s="383"/>
      <c r="CK59" s="383"/>
      <c r="CL59" s="383"/>
      <c r="CM59" s="383"/>
      <c r="CN59" s="383"/>
      <c r="CO59" s="383"/>
      <c r="CP59" s="383"/>
      <c r="CQ59" s="383"/>
      <c r="CR59" s="383"/>
      <c r="CS59" s="383"/>
      <c r="CT59" s="383"/>
      <c r="CU59" s="383"/>
      <c r="CV59" s="383"/>
      <c r="CW59" s="383"/>
      <c r="CX59" s="383"/>
      <c r="CY59" s="383"/>
      <c r="CZ59" s="384"/>
      <c r="DA59" s="384"/>
      <c r="DB59" s="384"/>
      <c r="DC59" s="383"/>
      <c r="DD59" s="383"/>
      <c r="DE59" s="383"/>
      <c r="DF59" s="383"/>
      <c r="DG59" s="383"/>
      <c r="DH59" s="383"/>
      <c r="DI59" s="383"/>
      <c r="DJ59" s="383"/>
      <c r="DK59" s="383"/>
      <c r="DL59" s="747">
        <v>35</v>
      </c>
      <c r="DM59" s="747"/>
      <c r="DN59" s="747"/>
      <c r="DO59" s="747"/>
      <c r="DP59" s="383"/>
      <c r="DQ59" s="383"/>
      <c r="DR59" s="383"/>
      <c r="DS59" s="383"/>
      <c r="DT59" s="383"/>
      <c r="DU59" s="383"/>
      <c r="DV59" s="383"/>
      <c r="DW59" s="383"/>
      <c r="DX59" s="383"/>
      <c r="DY59" s="383"/>
      <c r="DZ59" s="383"/>
      <c r="EA59" s="383"/>
      <c r="EB59" s="383"/>
      <c r="EC59" s="383"/>
      <c r="ED59" s="383"/>
      <c r="EE59" s="383"/>
      <c r="EF59" s="442"/>
      <c r="EG59" s="442"/>
      <c r="EH59" s="442"/>
      <c r="EI59" s="383"/>
      <c r="EJ59" s="383"/>
      <c r="EK59" s="383"/>
      <c r="EL59" s="383"/>
      <c r="EM59" s="383"/>
      <c r="EN59" s="383"/>
      <c r="EO59" s="383"/>
      <c r="EP59" s="383"/>
      <c r="EQ59" s="383"/>
      <c r="ER59" s="383"/>
      <c r="ES59" s="383"/>
      <c r="ET59" s="383"/>
      <c r="EU59" s="747">
        <v>40</v>
      </c>
      <c r="EV59" s="747"/>
      <c r="EW59" s="747"/>
      <c r="EX59" s="747"/>
      <c r="EY59" s="382"/>
      <c r="EZ59" s="382"/>
      <c r="FA59" s="382"/>
      <c r="FB59" s="382"/>
      <c r="FC59" s="382"/>
      <c r="FD59" s="382"/>
      <c r="FE59" s="382"/>
      <c r="FF59" s="382"/>
      <c r="FG59" s="382"/>
      <c r="FH59" s="382"/>
      <c r="FI59" s="382"/>
      <c r="FJ59" s="382"/>
      <c r="FK59" s="382"/>
      <c r="FL59" s="382"/>
      <c r="FM59" s="382"/>
      <c r="FN59" s="382"/>
      <c r="FO59" s="443"/>
      <c r="FP59" s="787"/>
      <c r="FQ59" s="788"/>
      <c r="FR59" s="788"/>
      <c r="FS59" s="22"/>
      <c r="FT59" s="277"/>
      <c r="FU59" s="269"/>
      <c r="FV59" s="269"/>
      <c r="FW59" s="269"/>
      <c r="FX59" s="280"/>
      <c r="FY59" s="280"/>
      <c r="FZ59" s="280"/>
      <c r="GA59" s="280"/>
      <c r="GB59" s="280"/>
      <c r="GC59" s="280"/>
      <c r="GD59" s="280"/>
      <c r="GE59" s="280"/>
      <c r="GF59" s="280"/>
      <c r="GG59" s="280"/>
      <c r="GH59" s="280"/>
      <c r="GI59" s="280"/>
      <c r="GJ59" s="280"/>
      <c r="GK59" s="281"/>
      <c r="GL59" s="281"/>
      <c r="GM59" s="269"/>
      <c r="GN59" s="269"/>
      <c r="GO59" s="269"/>
      <c r="GP59" s="269"/>
      <c r="GQ59" s="269"/>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row>
    <row r="60" spans="1:227" s="140" customFormat="1" ht="28.5" customHeight="1" x14ac:dyDescent="0.15">
      <c r="A60" s="789"/>
      <c r="B60" s="789"/>
      <c r="C60" s="789"/>
      <c r="D60" s="789"/>
      <c r="E60" s="789"/>
      <c r="F60" s="790"/>
      <c r="G60" s="405"/>
      <c r="H60" s="406"/>
      <c r="I60" s="406"/>
      <c r="J60" s="406"/>
      <c r="K60" s="406"/>
      <c r="L60" s="406"/>
      <c r="M60" s="444"/>
      <c r="N60" s="444"/>
      <c r="O60" s="444"/>
      <c r="P60" s="408"/>
      <c r="Q60" s="409"/>
      <c r="R60" s="409"/>
      <c r="S60" s="409"/>
      <c r="T60" s="409"/>
      <c r="U60" s="409"/>
      <c r="V60" s="344"/>
      <c r="W60" s="344"/>
      <c r="X60" s="344"/>
      <c r="Y60" s="344"/>
      <c r="Z60" s="344"/>
      <c r="AA60" s="344"/>
      <c r="AB60" s="344"/>
      <c r="AC60" s="406"/>
      <c r="AD60" s="406"/>
      <c r="AE60" s="770" t="str">
        <f>DBCS(MID('22の2(二)'!$U$9,21,1))</f>
        <v/>
      </c>
      <c r="AF60" s="771"/>
      <c r="AG60" s="771"/>
      <c r="AH60" s="771"/>
      <c r="AI60" s="771"/>
      <c r="AJ60" s="772"/>
      <c r="AK60" s="391"/>
      <c r="AL60" s="770" t="str">
        <f>DBCS(MID('22の2(二)'!$U$9,22,1))</f>
        <v/>
      </c>
      <c r="AM60" s="771"/>
      <c r="AN60" s="771"/>
      <c r="AO60" s="771"/>
      <c r="AP60" s="771"/>
      <c r="AQ60" s="772"/>
      <c r="AR60" s="391"/>
      <c r="AS60" s="770" t="str">
        <f>DBCS(MID('22の2(二)'!$U$9,23,1))</f>
        <v/>
      </c>
      <c r="AT60" s="771"/>
      <c r="AU60" s="771"/>
      <c r="AV60" s="771"/>
      <c r="AW60" s="771"/>
      <c r="AX60" s="772"/>
      <c r="AY60" s="391"/>
      <c r="AZ60" s="770" t="str">
        <f>DBCS(MID('22の2(二)'!$U$9,24,1))</f>
        <v/>
      </c>
      <c r="BA60" s="771"/>
      <c r="BB60" s="771"/>
      <c r="BC60" s="771"/>
      <c r="BD60" s="771"/>
      <c r="BE60" s="772"/>
      <c r="BF60" s="391"/>
      <c r="BG60" s="770" t="str">
        <f>DBCS(MID('22の2(二)'!$U$9,25,1))</f>
        <v/>
      </c>
      <c r="BH60" s="771"/>
      <c r="BI60" s="771"/>
      <c r="BJ60" s="771"/>
      <c r="BK60" s="771"/>
      <c r="BL60" s="772"/>
      <c r="BM60" s="391"/>
      <c r="BN60" s="770" t="str">
        <f>DBCS(MID('22の2(二)'!$U$9,26,1))</f>
        <v/>
      </c>
      <c r="BO60" s="771"/>
      <c r="BP60" s="771"/>
      <c r="BQ60" s="771"/>
      <c r="BR60" s="771"/>
      <c r="BS60" s="772"/>
      <c r="BT60" s="391"/>
      <c r="BU60" s="770" t="str">
        <f>DBCS(MID('22の2(二)'!$U$9,27,1))</f>
        <v/>
      </c>
      <c r="BV60" s="771"/>
      <c r="BW60" s="771"/>
      <c r="BX60" s="771"/>
      <c r="BY60" s="771"/>
      <c r="BZ60" s="772"/>
      <c r="CA60" s="391"/>
      <c r="CB60" s="770" t="str">
        <f>DBCS(MID('22の2(二)'!$U$9,28,1))</f>
        <v/>
      </c>
      <c r="CC60" s="771"/>
      <c r="CD60" s="771"/>
      <c r="CE60" s="771"/>
      <c r="CF60" s="771"/>
      <c r="CG60" s="772"/>
      <c r="CH60" s="391"/>
      <c r="CI60" s="770" t="str">
        <f>DBCS(MID('22の2(二)'!$U$9,29,1))</f>
        <v/>
      </c>
      <c r="CJ60" s="771"/>
      <c r="CK60" s="771"/>
      <c r="CL60" s="771"/>
      <c r="CM60" s="771"/>
      <c r="CN60" s="772"/>
      <c r="CO60" s="391"/>
      <c r="CP60" s="770" t="str">
        <f>DBCS(MID('22の2(二)'!$U$9,30,1))</f>
        <v/>
      </c>
      <c r="CQ60" s="771"/>
      <c r="CR60" s="771"/>
      <c r="CS60" s="771"/>
      <c r="CT60" s="771"/>
      <c r="CU60" s="772"/>
      <c r="CV60" s="391"/>
      <c r="CW60" s="770" t="str">
        <f>DBCS(MID('22の2(二)'!$U$9,31,1))</f>
        <v/>
      </c>
      <c r="CX60" s="771"/>
      <c r="CY60" s="771"/>
      <c r="CZ60" s="771"/>
      <c r="DA60" s="771"/>
      <c r="DB60" s="772"/>
      <c r="DC60" s="391"/>
      <c r="DD60" s="770" t="str">
        <f>DBCS(MID('22の2(二)'!$U$9,32,1))</f>
        <v/>
      </c>
      <c r="DE60" s="771"/>
      <c r="DF60" s="771"/>
      <c r="DG60" s="771"/>
      <c r="DH60" s="771"/>
      <c r="DI60" s="772"/>
      <c r="DJ60" s="391"/>
      <c r="DK60" s="770" t="str">
        <f>DBCS(MID('22の2(二)'!$U$9,33,1))</f>
        <v/>
      </c>
      <c r="DL60" s="771"/>
      <c r="DM60" s="771"/>
      <c r="DN60" s="771"/>
      <c r="DO60" s="771"/>
      <c r="DP60" s="772"/>
      <c r="DQ60" s="391"/>
      <c r="DR60" s="770" t="str">
        <f>DBCS(MID('22の2(二)'!$U$9,34,1))</f>
        <v/>
      </c>
      <c r="DS60" s="771"/>
      <c r="DT60" s="771"/>
      <c r="DU60" s="771"/>
      <c r="DV60" s="771"/>
      <c r="DW60" s="772"/>
      <c r="DX60" s="391"/>
      <c r="DY60" s="770" t="str">
        <f>DBCS(MID('22の2(二)'!$U$9,35,1))</f>
        <v/>
      </c>
      <c r="DZ60" s="771"/>
      <c r="EA60" s="771"/>
      <c r="EB60" s="771"/>
      <c r="EC60" s="771"/>
      <c r="ED60" s="772"/>
      <c r="EE60" s="391"/>
      <c r="EF60" s="770" t="str">
        <f>DBCS(MID('22の2(二)'!$U$9,36,1))</f>
        <v/>
      </c>
      <c r="EG60" s="771"/>
      <c r="EH60" s="771"/>
      <c r="EI60" s="771"/>
      <c r="EJ60" s="771"/>
      <c r="EK60" s="772"/>
      <c r="EL60" s="391"/>
      <c r="EM60" s="770" t="str">
        <f>DBCS(MID('22の2(二)'!$U$9,37,1))</f>
        <v/>
      </c>
      <c r="EN60" s="771"/>
      <c r="EO60" s="771"/>
      <c r="EP60" s="771"/>
      <c r="EQ60" s="771"/>
      <c r="ER60" s="772"/>
      <c r="ES60" s="391"/>
      <c r="ET60" s="770" t="str">
        <f>DBCS(MID('22の2(二)'!$U$9,38,1))</f>
        <v/>
      </c>
      <c r="EU60" s="771"/>
      <c r="EV60" s="771"/>
      <c r="EW60" s="771"/>
      <c r="EX60" s="771"/>
      <c r="EY60" s="772"/>
      <c r="EZ60" s="391"/>
      <c r="FA60" s="770" t="str">
        <f>DBCS(MID('22の2(二)'!$U$9,39,1))</f>
        <v/>
      </c>
      <c r="FB60" s="771"/>
      <c r="FC60" s="771"/>
      <c r="FD60" s="771"/>
      <c r="FE60" s="771"/>
      <c r="FF60" s="772"/>
      <c r="FG60" s="391"/>
      <c r="FH60" s="770" t="str">
        <f>DBCS(MID('22の2(二)'!$U$9,40,1))</f>
        <v/>
      </c>
      <c r="FI60" s="771"/>
      <c r="FJ60" s="771"/>
      <c r="FK60" s="771"/>
      <c r="FL60" s="771"/>
      <c r="FM60" s="772"/>
      <c r="FN60" s="378"/>
      <c r="FO60" s="434"/>
      <c r="FP60" s="787"/>
      <c r="FQ60" s="788"/>
      <c r="FR60" s="788"/>
      <c r="FS60" s="22"/>
      <c r="FT60" s="277"/>
      <c r="FU60" s="269"/>
      <c r="FV60" s="269"/>
      <c r="FW60" s="269"/>
      <c r="FX60" s="280"/>
      <c r="FY60" s="280"/>
      <c r="FZ60" s="280"/>
      <c r="GA60" s="280"/>
      <c r="GB60" s="280"/>
      <c r="GC60" s="280"/>
      <c r="GD60" s="280"/>
      <c r="GE60" s="280"/>
      <c r="GF60" s="280"/>
      <c r="GG60" s="280"/>
      <c r="GH60" s="280"/>
      <c r="GI60" s="280"/>
      <c r="GJ60" s="280"/>
      <c r="GK60" s="281"/>
      <c r="GL60" s="281"/>
      <c r="GM60" s="269"/>
      <c r="GN60" s="269"/>
      <c r="GO60" s="269"/>
      <c r="GP60" s="269"/>
      <c r="GQ60" s="269"/>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row>
    <row r="61" spans="1:227" s="140" customFormat="1" ht="5.25" customHeight="1" x14ac:dyDescent="0.15">
      <c r="A61" s="275"/>
      <c r="B61" s="275"/>
      <c r="G61" s="445"/>
      <c r="H61" s="446"/>
      <c r="I61" s="446"/>
      <c r="J61" s="446"/>
      <c r="K61" s="446"/>
      <c r="L61" s="446"/>
      <c r="M61" s="447"/>
      <c r="N61" s="447"/>
      <c r="O61" s="447"/>
      <c r="P61" s="448"/>
      <c r="Q61" s="449"/>
      <c r="R61" s="449"/>
      <c r="S61" s="449"/>
      <c r="T61" s="449"/>
      <c r="U61" s="449"/>
      <c r="V61" s="450"/>
      <c r="W61" s="450"/>
      <c r="X61" s="450"/>
      <c r="Y61" s="450"/>
      <c r="Z61" s="450"/>
      <c r="AA61" s="450"/>
      <c r="AB61" s="450"/>
      <c r="AC61" s="446"/>
      <c r="AD61" s="446"/>
      <c r="AE61" s="449"/>
      <c r="AF61" s="449"/>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2"/>
      <c r="FP61" s="283"/>
      <c r="FQ61" s="283"/>
      <c r="FS61" s="283"/>
      <c r="FT61" s="283"/>
      <c r="FU61" s="283"/>
      <c r="FV61" s="283"/>
      <c r="FW61" s="283"/>
      <c r="FX61" s="283"/>
      <c r="FY61" s="283"/>
      <c r="FZ61" s="283"/>
      <c r="GA61" s="283"/>
      <c r="GB61" s="283"/>
      <c r="GC61" s="283"/>
      <c r="GD61" s="283"/>
      <c r="GE61" s="283"/>
      <c r="GF61" s="283"/>
      <c r="GG61" s="283"/>
      <c r="GH61" s="283"/>
      <c r="GI61" s="283"/>
      <c r="GJ61" s="283"/>
      <c r="GK61" s="283"/>
      <c r="GL61" s="139"/>
      <c r="GM61" s="269"/>
      <c r="GN61" s="269"/>
      <c r="GO61" s="269"/>
      <c r="GP61" s="269"/>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row>
    <row r="62" spans="1:227" s="140" customFormat="1" ht="9.75" customHeight="1" x14ac:dyDescent="0.15">
      <c r="A62" s="275"/>
      <c r="B62" s="275"/>
      <c r="G62" s="453"/>
      <c r="H62" s="454"/>
      <c r="I62" s="454"/>
      <c r="J62" s="455"/>
      <c r="K62" s="453"/>
      <c r="L62" s="791" t="s">
        <v>356</v>
      </c>
      <c r="M62" s="791"/>
      <c r="N62" s="791"/>
      <c r="O62" s="791"/>
      <c r="P62" s="456"/>
      <c r="Q62" s="456"/>
      <c r="R62" s="456"/>
      <c r="S62" s="456"/>
      <c r="T62" s="456"/>
      <c r="U62" s="456"/>
      <c r="V62" s="457"/>
      <c r="W62" s="457"/>
      <c r="X62" s="457"/>
      <c r="Y62" s="457"/>
      <c r="Z62" s="457"/>
      <c r="AA62" s="457"/>
      <c r="AB62" s="457"/>
      <c r="AC62" s="454"/>
      <c r="AD62" s="454"/>
      <c r="AE62" s="792">
        <v>3</v>
      </c>
      <c r="AF62" s="792"/>
      <c r="AG62" s="792"/>
      <c r="AH62" s="458"/>
      <c r="AI62" s="792"/>
      <c r="AJ62" s="792"/>
      <c r="AK62" s="792"/>
      <c r="AL62" s="458"/>
      <c r="AM62" s="792">
        <v>5</v>
      </c>
      <c r="AN62" s="792"/>
      <c r="AO62" s="792"/>
      <c r="AP62" s="458"/>
      <c r="AQ62" s="792"/>
      <c r="AR62" s="792"/>
      <c r="AS62" s="792"/>
      <c r="AT62" s="458"/>
      <c r="AU62" s="792"/>
      <c r="AV62" s="792"/>
      <c r="AW62" s="792"/>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60"/>
      <c r="FC62" s="460"/>
      <c r="FD62" s="460"/>
      <c r="FE62" s="460"/>
      <c r="FF62" s="460"/>
      <c r="FG62" s="460"/>
      <c r="FH62" s="460"/>
      <c r="FI62" s="460"/>
      <c r="FJ62" s="460"/>
      <c r="FK62" s="460"/>
      <c r="FL62" s="460"/>
      <c r="FM62" s="460"/>
      <c r="FN62" s="460"/>
      <c r="FO62" s="455"/>
      <c r="FP62" s="139"/>
      <c r="FQ62" s="139"/>
      <c r="FS62" s="139"/>
      <c r="FT62" s="139"/>
      <c r="FU62" s="139"/>
      <c r="GK62" s="139"/>
      <c r="GL62" s="139"/>
      <c r="GM62" s="269"/>
      <c r="GN62" s="269"/>
      <c r="GO62" s="269"/>
      <c r="GP62" s="269"/>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row>
    <row r="63" spans="1:227" s="22" customFormat="1" ht="28.5" customHeight="1" x14ac:dyDescent="0.15">
      <c r="A63" s="268"/>
      <c r="B63" s="268"/>
      <c r="G63" s="411"/>
      <c r="H63" s="360"/>
      <c r="I63" s="360"/>
      <c r="J63" s="437"/>
      <c r="K63" s="411"/>
      <c r="L63" s="756"/>
      <c r="M63" s="756"/>
      <c r="N63" s="756"/>
      <c r="O63" s="756"/>
      <c r="P63" s="393"/>
      <c r="Q63" s="793"/>
      <c r="R63" s="794"/>
      <c r="S63" s="795"/>
      <c r="T63" s="393"/>
      <c r="U63" s="393"/>
      <c r="V63" s="760">
        <v>8</v>
      </c>
      <c r="W63" s="761"/>
      <c r="X63" s="762"/>
      <c r="Y63" s="375"/>
      <c r="Z63" s="760">
        <v>5</v>
      </c>
      <c r="AA63" s="761"/>
      <c r="AB63" s="762"/>
      <c r="AC63" s="360"/>
      <c r="AD63" s="360"/>
      <c r="AE63" s="773"/>
      <c r="AF63" s="774"/>
      <c r="AG63" s="775"/>
      <c r="AH63" s="363"/>
      <c r="AI63" s="773"/>
      <c r="AJ63" s="774"/>
      <c r="AK63" s="775"/>
      <c r="AL63" s="363"/>
      <c r="AM63" s="773"/>
      <c r="AN63" s="774"/>
      <c r="AO63" s="775"/>
      <c r="AP63" s="363"/>
      <c r="AQ63" s="773"/>
      <c r="AR63" s="774"/>
      <c r="AS63" s="775"/>
      <c r="AT63" s="363"/>
      <c r="AU63" s="773"/>
      <c r="AV63" s="774"/>
      <c r="AW63" s="775"/>
      <c r="AX63" s="784" t="s">
        <v>357</v>
      </c>
      <c r="AY63" s="785"/>
      <c r="AZ63" s="785"/>
      <c r="BA63" s="785"/>
      <c r="BB63" s="785"/>
      <c r="BC63" s="785"/>
      <c r="BD63" s="785"/>
      <c r="BE63" s="785"/>
      <c r="BF63" s="785"/>
      <c r="BG63" s="785"/>
      <c r="BH63" s="785"/>
      <c r="BI63" s="785"/>
      <c r="BJ63" s="785"/>
      <c r="BK63" s="785"/>
      <c r="BL63" s="785"/>
      <c r="BM63" s="785"/>
      <c r="BN63" s="785"/>
      <c r="BO63" s="357"/>
      <c r="BP63" s="357"/>
      <c r="BQ63" s="786"/>
      <c r="BR63" s="786"/>
      <c r="BS63" s="786"/>
      <c r="BT63" s="786"/>
      <c r="BU63" s="786"/>
      <c r="BV63" s="786"/>
      <c r="BW63" s="786"/>
      <c r="BX63" s="786"/>
      <c r="BY63" s="786"/>
      <c r="BZ63" s="786"/>
      <c r="CA63" s="786"/>
      <c r="CB63" s="786"/>
      <c r="CC63" s="786"/>
      <c r="CD63" s="786"/>
      <c r="CE63" s="786"/>
      <c r="CF63" s="786"/>
      <c r="CG63" s="786"/>
      <c r="CH63" s="786"/>
      <c r="CI63" s="786"/>
      <c r="CJ63" s="786"/>
      <c r="CK63" s="786"/>
      <c r="CL63" s="786"/>
      <c r="CM63" s="786"/>
      <c r="CN63" s="786"/>
      <c r="CO63" s="786"/>
      <c r="CP63" s="786"/>
      <c r="CQ63" s="786"/>
      <c r="CR63" s="786"/>
      <c r="CS63" s="786"/>
      <c r="CT63" s="786"/>
      <c r="CU63" s="786"/>
      <c r="CV63" s="786"/>
      <c r="CW63" s="786"/>
      <c r="CX63" s="786"/>
      <c r="CY63" s="786"/>
      <c r="CZ63" s="786"/>
      <c r="DA63" s="786"/>
      <c r="DB63" s="786"/>
      <c r="DC63" s="357"/>
      <c r="DD63" s="785" t="s">
        <v>358</v>
      </c>
      <c r="DE63" s="785"/>
      <c r="DF63" s="785"/>
      <c r="DG63" s="785"/>
      <c r="DH63" s="785"/>
      <c r="DI63" s="785"/>
      <c r="DJ63" s="785"/>
      <c r="DK63" s="785"/>
      <c r="DL63" s="785"/>
      <c r="DM63" s="785"/>
      <c r="DN63" s="785"/>
      <c r="DO63" s="785"/>
      <c r="DP63" s="785"/>
      <c r="DQ63" s="785"/>
      <c r="DR63" s="785"/>
      <c r="DS63" s="785"/>
      <c r="DT63" s="785"/>
      <c r="DU63" s="785"/>
      <c r="DV63" s="357"/>
      <c r="DW63" s="357"/>
      <c r="DX63" s="786"/>
      <c r="DY63" s="786"/>
      <c r="DZ63" s="786"/>
      <c r="EA63" s="786"/>
      <c r="EB63" s="786"/>
      <c r="EC63" s="786"/>
      <c r="ED63" s="786"/>
      <c r="EE63" s="786"/>
      <c r="EF63" s="786"/>
      <c r="EG63" s="786"/>
      <c r="EH63" s="786"/>
      <c r="EI63" s="786"/>
      <c r="EJ63" s="786"/>
      <c r="EK63" s="786"/>
      <c r="EL63" s="786"/>
      <c r="EM63" s="786"/>
      <c r="EN63" s="786"/>
      <c r="EO63" s="786"/>
      <c r="EP63" s="786"/>
      <c r="EQ63" s="786"/>
      <c r="ER63" s="786"/>
      <c r="ES63" s="786"/>
      <c r="ET63" s="786"/>
      <c r="EU63" s="786"/>
      <c r="EV63" s="786"/>
      <c r="EW63" s="786"/>
      <c r="EX63" s="786"/>
      <c r="EY63" s="786"/>
      <c r="EZ63" s="786"/>
      <c r="FA63" s="786"/>
      <c r="FB63" s="786"/>
      <c r="FC63" s="786"/>
      <c r="FD63" s="786"/>
      <c r="FE63" s="786"/>
      <c r="FF63" s="786"/>
      <c r="FG63" s="786"/>
      <c r="FH63" s="786"/>
      <c r="FI63" s="786"/>
      <c r="FJ63" s="786"/>
      <c r="FK63" s="786"/>
      <c r="FL63" s="786"/>
      <c r="FM63" s="786"/>
      <c r="FN63" s="360"/>
      <c r="FO63" s="437"/>
      <c r="GK63" s="141"/>
      <c r="GL63" s="141"/>
      <c r="GM63" s="269"/>
      <c r="GN63" s="269"/>
      <c r="GO63" s="269"/>
      <c r="GP63" s="269"/>
    </row>
    <row r="64" spans="1:227" s="140" customFormat="1" ht="9.75" customHeight="1" x14ac:dyDescent="0.15">
      <c r="A64" s="275"/>
      <c r="B64" s="275"/>
      <c r="G64" s="405"/>
      <c r="H64" s="406"/>
      <c r="I64" s="406"/>
      <c r="J64" s="434"/>
      <c r="K64" s="405"/>
      <c r="L64" s="756"/>
      <c r="M64" s="756"/>
      <c r="N64" s="756"/>
      <c r="O64" s="756"/>
      <c r="P64" s="408"/>
      <c r="Q64" s="408"/>
      <c r="R64" s="408"/>
      <c r="S64" s="408"/>
      <c r="T64" s="408"/>
      <c r="U64" s="408"/>
      <c r="V64" s="344"/>
      <c r="W64" s="344"/>
      <c r="X64" s="344"/>
      <c r="Y64" s="344"/>
      <c r="Z64" s="344"/>
      <c r="AA64" s="344"/>
      <c r="AB64" s="344"/>
      <c r="AC64" s="409"/>
      <c r="AD64" s="409"/>
      <c r="AE64" s="461"/>
      <c r="AF64" s="747">
        <v>3</v>
      </c>
      <c r="AG64" s="747"/>
      <c r="AH64" s="747"/>
      <c r="AI64" s="747"/>
      <c r="AJ64" s="383"/>
      <c r="AK64" s="383"/>
      <c r="AL64" s="383"/>
      <c r="AM64" s="383"/>
      <c r="AN64" s="383"/>
      <c r="AO64" s="383"/>
      <c r="AP64" s="383"/>
      <c r="AQ64" s="384"/>
      <c r="AR64" s="384"/>
      <c r="AS64" s="384"/>
      <c r="AT64" s="747">
        <v>5</v>
      </c>
      <c r="AU64" s="747"/>
      <c r="AV64" s="747"/>
      <c r="AW64" s="747"/>
      <c r="AX64" s="383"/>
      <c r="AY64" s="382"/>
      <c r="AZ64" s="383"/>
      <c r="BA64" s="383"/>
      <c r="BB64" s="383"/>
      <c r="BC64" s="383"/>
      <c r="BD64" s="383"/>
      <c r="BE64" s="383"/>
      <c r="BF64" s="383"/>
      <c r="BG64" s="383"/>
      <c r="BH64" s="383"/>
      <c r="BI64" s="383"/>
      <c r="BJ64" s="383"/>
      <c r="BK64" s="383"/>
      <c r="BL64" s="383"/>
      <c r="BM64" s="383"/>
      <c r="BN64" s="383"/>
      <c r="BO64" s="383"/>
      <c r="BP64" s="383"/>
      <c r="BQ64" s="383"/>
      <c r="BR64" s="383"/>
      <c r="BS64" s="383"/>
      <c r="BT64" s="383"/>
      <c r="BU64" s="383"/>
      <c r="BV64" s="383"/>
      <c r="BW64" s="383"/>
      <c r="BX64" s="383"/>
      <c r="BY64" s="442"/>
      <c r="BZ64" s="442"/>
      <c r="CA64" s="383"/>
      <c r="CB64" s="383"/>
      <c r="CC64" s="747">
        <v>10</v>
      </c>
      <c r="CD64" s="747"/>
      <c r="CE64" s="747"/>
      <c r="CF64" s="747"/>
      <c r="CG64" s="383"/>
      <c r="CH64" s="383"/>
      <c r="CI64" s="383"/>
      <c r="CJ64" s="383"/>
      <c r="CK64" s="383"/>
      <c r="CL64" s="383"/>
      <c r="CM64" s="383"/>
      <c r="CN64" s="383"/>
      <c r="CO64" s="383"/>
      <c r="CP64" s="383"/>
      <c r="CQ64" s="383"/>
      <c r="CR64" s="383"/>
      <c r="CS64" s="383"/>
      <c r="CT64" s="383"/>
      <c r="CU64" s="383"/>
      <c r="CV64" s="383"/>
      <c r="CW64" s="383"/>
      <c r="CX64" s="383"/>
      <c r="CY64" s="383"/>
      <c r="CZ64" s="384"/>
      <c r="DA64" s="384"/>
      <c r="DB64" s="384"/>
      <c r="DC64" s="383"/>
      <c r="DD64" s="383"/>
      <c r="DE64" s="383"/>
      <c r="DF64" s="383"/>
      <c r="DG64" s="383"/>
      <c r="DH64" s="383"/>
      <c r="DI64" s="383"/>
      <c r="DJ64" s="383"/>
      <c r="DK64" s="383"/>
      <c r="DL64" s="747">
        <v>15</v>
      </c>
      <c r="DM64" s="747"/>
      <c r="DN64" s="747"/>
      <c r="DO64" s="747"/>
      <c r="DP64" s="383"/>
      <c r="DQ64" s="383"/>
      <c r="DR64" s="383"/>
      <c r="DS64" s="383"/>
      <c r="DT64" s="383"/>
      <c r="DU64" s="383"/>
      <c r="DV64" s="383"/>
      <c r="DW64" s="383"/>
      <c r="DX64" s="383"/>
      <c r="DY64" s="383"/>
      <c r="DZ64" s="383"/>
      <c r="EA64" s="383"/>
      <c r="EB64" s="383"/>
      <c r="EC64" s="383"/>
      <c r="ED64" s="383"/>
      <c r="EE64" s="383"/>
      <c r="EF64" s="442"/>
      <c r="EG64" s="442"/>
      <c r="EH64" s="442"/>
      <c r="EI64" s="383"/>
      <c r="EJ64" s="383"/>
      <c r="EK64" s="383"/>
      <c r="EL64" s="383"/>
      <c r="EM64" s="383"/>
      <c r="EN64" s="383"/>
      <c r="EO64" s="383"/>
      <c r="EP64" s="383"/>
      <c r="EQ64" s="383"/>
      <c r="ER64" s="383"/>
      <c r="ES64" s="383"/>
      <c r="ET64" s="383"/>
      <c r="EU64" s="747">
        <v>20</v>
      </c>
      <c r="EV64" s="747"/>
      <c r="EW64" s="747"/>
      <c r="EX64" s="747"/>
      <c r="EY64" s="382"/>
      <c r="EZ64" s="382"/>
      <c r="FA64" s="382"/>
      <c r="FB64" s="382"/>
      <c r="FC64" s="382"/>
      <c r="FD64" s="382"/>
      <c r="FE64" s="382"/>
      <c r="FF64" s="382"/>
      <c r="FG64" s="382"/>
      <c r="FH64" s="382"/>
      <c r="FI64" s="382"/>
      <c r="FJ64" s="382"/>
      <c r="FK64" s="382"/>
      <c r="FL64" s="382"/>
      <c r="FM64" s="382"/>
      <c r="FN64" s="406"/>
      <c r="FO64" s="434"/>
      <c r="FP64" s="787" t="s">
        <v>354</v>
      </c>
      <c r="FQ64" s="788"/>
      <c r="FR64" s="788"/>
      <c r="FS64" s="22"/>
      <c r="FT64" s="277"/>
      <c r="FU64" s="269"/>
      <c r="FV64" s="269"/>
      <c r="FW64" s="269"/>
      <c r="FX64" s="280"/>
      <c r="FY64" s="280"/>
      <c r="FZ64" s="280"/>
      <c r="GA64" s="280"/>
      <c r="GB64" s="280"/>
      <c r="GC64" s="280"/>
      <c r="GD64" s="280"/>
      <c r="GE64" s="280"/>
      <c r="GF64" s="280"/>
      <c r="GG64" s="280"/>
      <c r="GH64" s="280"/>
      <c r="GI64" s="280"/>
      <c r="GJ64" s="280"/>
      <c r="GK64" s="281"/>
      <c r="GL64" s="281"/>
      <c r="GM64" s="269"/>
      <c r="GN64" s="269"/>
      <c r="GO64" s="269"/>
      <c r="GP64" s="269"/>
      <c r="GQ64" s="269"/>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row>
    <row r="65" spans="1:227" s="22" customFormat="1" ht="28.5" customHeight="1" x14ac:dyDescent="0.15">
      <c r="A65" s="789">
        <v>2</v>
      </c>
      <c r="B65" s="789"/>
      <c r="C65" s="789"/>
      <c r="D65" s="789"/>
      <c r="E65" s="789"/>
      <c r="F65" s="790"/>
      <c r="G65" s="435"/>
      <c r="H65" s="436"/>
      <c r="I65" s="436"/>
      <c r="J65" s="462"/>
      <c r="K65" s="435"/>
      <c r="L65" s="756" t="s">
        <v>359</v>
      </c>
      <c r="M65" s="756"/>
      <c r="N65" s="756"/>
      <c r="O65" s="756"/>
      <c r="P65" s="393"/>
      <c r="Q65" s="757"/>
      <c r="R65" s="758"/>
      <c r="S65" s="759"/>
      <c r="T65" s="374"/>
      <c r="U65" s="374"/>
      <c r="V65" s="760">
        <v>8</v>
      </c>
      <c r="W65" s="761"/>
      <c r="X65" s="762"/>
      <c r="Y65" s="375"/>
      <c r="Z65" s="760">
        <v>6</v>
      </c>
      <c r="AA65" s="761"/>
      <c r="AB65" s="762"/>
      <c r="AC65" s="374"/>
      <c r="AD65" s="374"/>
      <c r="AE65" s="770" t="str">
        <f>MID('22の2(二)'!$U$10,1,1)</f>
        <v/>
      </c>
      <c r="AF65" s="771"/>
      <c r="AG65" s="771"/>
      <c r="AH65" s="771"/>
      <c r="AI65" s="771"/>
      <c r="AJ65" s="772"/>
      <c r="AK65" s="391"/>
      <c r="AL65" s="770" t="str">
        <f>MID('22の2(二)'!$U$10,2,1)</f>
        <v/>
      </c>
      <c r="AM65" s="771"/>
      <c r="AN65" s="771"/>
      <c r="AO65" s="771"/>
      <c r="AP65" s="771"/>
      <c r="AQ65" s="772"/>
      <c r="AR65" s="391"/>
      <c r="AS65" s="770" t="str">
        <f>MID('22の2(二)'!$U$10,3,1)</f>
        <v/>
      </c>
      <c r="AT65" s="771"/>
      <c r="AU65" s="771"/>
      <c r="AV65" s="771"/>
      <c r="AW65" s="771"/>
      <c r="AX65" s="772"/>
      <c r="AY65" s="391"/>
      <c r="AZ65" s="770" t="str">
        <f>MID('22の2(二)'!$U$10,4,1)</f>
        <v/>
      </c>
      <c r="BA65" s="771"/>
      <c r="BB65" s="771"/>
      <c r="BC65" s="771"/>
      <c r="BD65" s="771"/>
      <c r="BE65" s="772"/>
      <c r="BF65" s="391"/>
      <c r="BG65" s="770" t="str">
        <f>MID('22の2(二)'!$U$10,5,1)</f>
        <v/>
      </c>
      <c r="BH65" s="771"/>
      <c r="BI65" s="771"/>
      <c r="BJ65" s="771"/>
      <c r="BK65" s="771"/>
      <c r="BL65" s="772"/>
      <c r="BM65" s="391"/>
      <c r="BN65" s="770" t="str">
        <f>MID('22の2(二)'!$U$10,6,1)</f>
        <v/>
      </c>
      <c r="BO65" s="771"/>
      <c r="BP65" s="771"/>
      <c r="BQ65" s="771"/>
      <c r="BR65" s="771"/>
      <c r="BS65" s="772"/>
      <c r="BT65" s="391"/>
      <c r="BU65" s="770" t="str">
        <f>MID('22の2(二)'!$U$10,7,1)</f>
        <v/>
      </c>
      <c r="BV65" s="771"/>
      <c r="BW65" s="771"/>
      <c r="BX65" s="771"/>
      <c r="BY65" s="771"/>
      <c r="BZ65" s="772"/>
      <c r="CA65" s="391"/>
      <c r="CB65" s="770" t="str">
        <f>MID('22の2(二)'!$U$10,8,1)</f>
        <v/>
      </c>
      <c r="CC65" s="771"/>
      <c r="CD65" s="771"/>
      <c r="CE65" s="771"/>
      <c r="CF65" s="771"/>
      <c r="CG65" s="772"/>
      <c r="CH65" s="391"/>
      <c r="CI65" s="770" t="str">
        <f>MID('22の2(二)'!$U$10,9,1)</f>
        <v/>
      </c>
      <c r="CJ65" s="771"/>
      <c r="CK65" s="771"/>
      <c r="CL65" s="771"/>
      <c r="CM65" s="771"/>
      <c r="CN65" s="772"/>
      <c r="CO65" s="391"/>
      <c r="CP65" s="770" t="str">
        <f>MID('22の2(二)'!$U$10,10,1)</f>
        <v/>
      </c>
      <c r="CQ65" s="771"/>
      <c r="CR65" s="771"/>
      <c r="CS65" s="771"/>
      <c r="CT65" s="771"/>
      <c r="CU65" s="772"/>
      <c r="CV65" s="391"/>
      <c r="CW65" s="770" t="str">
        <f>MID('22の2(二)'!$U$10,11,1)</f>
        <v/>
      </c>
      <c r="CX65" s="771"/>
      <c r="CY65" s="771"/>
      <c r="CZ65" s="771"/>
      <c r="DA65" s="771"/>
      <c r="DB65" s="772"/>
      <c r="DC65" s="391"/>
      <c r="DD65" s="770" t="str">
        <f>MID('22の2(二)'!$U$10,12,1)</f>
        <v/>
      </c>
      <c r="DE65" s="771"/>
      <c r="DF65" s="771"/>
      <c r="DG65" s="771"/>
      <c r="DH65" s="771"/>
      <c r="DI65" s="772"/>
      <c r="DJ65" s="391"/>
      <c r="DK65" s="770" t="str">
        <f>MID('22の2(二)'!$U$10,13,1)</f>
        <v/>
      </c>
      <c r="DL65" s="771"/>
      <c r="DM65" s="771"/>
      <c r="DN65" s="771"/>
      <c r="DO65" s="771"/>
      <c r="DP65" s="772"/>
      <c r="DQ65" s="391"/>
      <c r="DR65" s="770" t="str">
        <f>MID('22の2(二)'!$U$10,14,1)</f>
        <v/>
      </c>
      <c r="DS65" s="771"/>
      <c r="DT65" s="771"/>
      <c r="DU65" s="771"/>
      <c r="DV65" s="771"/>
      <c r="DW65" s="772"/>
      <c r="DX65" s="391"/>
      <c r="DY65" s="770" t="str">
        <f>MID('22の2(二)'!$U$10,15,1)</f>
        <v/>
      </c>
      <c r="DZ65" s="771"/>
      <c r="EA65" s="771"/>
      <c r="EB65" s="771"/>
      <c r="EC65" s="771"/>
      <c r="ED65" s="772"/>
      <c r="EE65" s="391"/>
      <c r="EF65" s="770" t="str">
        <f>MID('22の2(二)'!$U$10,16,1)</f>
        <v/>
      </c>
      <c r="EG65" s="771"/>
      <c r="EH65" s="771"/>
      <c r="EI65" s="771"/>
      <c r="EJ65" s="771"/>
      <c r="EK65" s="772"/>
      <c r="EL65" s="391"/>
      <c r="EM65" s="770" t="str">
        <f>MID('22の2(二)'!$U$10,17,1)</f>
        <v/>
      </c>
      <c r="EN65" s="771"/>
      <c r="EO65" s="771"/>
      <c r="EP65" s="771"/>
      <c r="EQ65" s="771"/>
      <c r="ER65" s="772"/>
      <c r="ES65" s="391"/>
      <c r="ET65" s="770" t="str">
        <f>MID('22の2(二)'!$U$10,18,1)</f>
        <v/>
      </c>
      <c r="EU65" s="771"/>
      <c r="EV65" s="771"/>
      <c r="EW65" s="771"/>
      <c r="EX65" s="771"/>
      <c r="EY65" s="772"/>
      <c r="EZ65" s="391"/>
      <c r="FA65" s="770" t="str">
        <f>MID('22の2(二)'!$U$10,19,1)</f>
        <v/>
      </c>
      <c r="FB65" s="771"/>
      <c r="FC65" s="771"/>
      <c r="FD65" s="771"/>
      <c r="FE65" s="771"/>
      <c r="FF65" s="772"/>
      <c r="FG65" s="391"/>
      <c r="FH65" s="770" t="str">
        <f>MID('22の2(二)'!$U$10,20,1)</f>
        <v/>
      </c>
      <c r="FI65" s="771"/>
      <c r="FJ65" s="771"/>
      <c r="FK65" s="771"/>
      <c r="FL65" s="771"/>
      <c r="FM65" s="772"/>
      <c r="FN65" s="360"/>
      <c r="FO65" s="437"/>
      <c r="FP65" s="787"/>
      <c r="FQ65" s="788"/>
      <c r="FR65" s="788"/>
      <c r="FT65" s="277"/>
      <c r="FU65" s="269"/>
      <c r="FV65" s="269"/>
      <c r="FW65" s="269"/>
      <c r="FX65" s="280"/>
      <c r="FY65" s="280"/>
      <c r="FZ65" s="280"/>
      <c r="GA65" s="280"/>
      <c r="GB65" s="280"/>
      <c r="GC65" s="280"/>
      <c r="GD65" s="280"/>
      <c r="GE65" s="280"/>
      <c r="GF65" s="280"/>
      <c r="GG65" s="280"/>
      <c r="GH65" s="280"/>
      <c r="GI65" s="280"/>
      <c r="GJ65" s="280"/>
      <c r="GK65" s="281"/>
      <c r="GL65" s="281"/>
      <c r="GM65" s="269"/>
      <c r="GN65" s="269"/>
      <c r="GO65" s="269"/>
      <c r="GP65" s="269"/>
      <c r="GQ65" s="269"/>
    </row>
    <row r="66" spans="1:227" s="282" customFormat="1" ht="9.75" customHeight="1" x14ac:dyDescent="0.15">
      <c r="A66" s="789"/>
      <c r="B66" s="789"/>
      <c r="C66" s="789"/>
      <c r="D66" s="789"/>
      <c r="E66" s="789"/>
      <c r="F66" s="790"/>
      <c r="G66" s="438"/>
      <c r="H66" s="439"/>
      <c r="I66" s="439"/>
      <c r="J66" s="443"/>
      <c r="K66" s="438"/>
      <c r="L66" s="439"/>
      <c r="M66" s="440"/>
      <c r="N66" s="440"/>
      <c r="O66" s="440"/>
      <c r="P66" s="441"/>
      <c r="Q66" s="383"/>
      <c r="R66" s="383"/>
      <c r="S66" s="383"/>
      <c r="T66" s="383"/>
      <c r="U66" s="383"/>
      <c r="V66" s="344"/>
      <c r="W66" s="344"/>
      <c r="X66" s="344"/>
      <c r="Y66" s="344"/>
      <c r="Z66" s="344"/>
      <c r="AA66" s="344"/>
      <c r="AB66" s="344"/>
      <c r="AC66" s="383"/>
      <c r="AD66" s="383"/>
      <c r="AE66" s="384"/>
      <c r="AF66" s="747">
        <v>23</v>
      </c>
      <c r="AG66" s="747"/>
      <c r="AH66" s="747"/>
      <c r="AI66" s="747"/>
      <c r="AJ66" s="383"/>
      <c r="AK66" s="383"/>
      <c r="AL66" s="383"/>
      <c r="AM66" s="383"/>
      <c r="AN66" s="383"/>
      <c r="AO66" s="383"/>
      <c r="AP66" s="383"/>
      <c r="AQ66" s="384"/>
      <c r="AR66" s="384"/>
      <c r="AS66" s="384"/>
      <c r="AT66" s="747">
        <v>25</v>
      </c>
      <c r="AU66" s="747"/>
      <c r="AV66" s="747"/>
      <c r="AW66" s="747"/>
      <c r="AX66" s="383"/>
      <c r="AY66" s="382"/>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442"/>
      <c r="BZ66" s="442"/>
      <c r="CA66" s="383"/>
      <c r="CB66" s="383"/>
      <c r="CC66" s="747">
        <v>30</v>
      </c>
      <c r="CD66" s="747"/>
      <c r="CE66" s="747"/>
      <c r="CF66" s="747"/>
      <c r="CG66" s="383"/>
      <c r="CH66" s="383"/>
      <c r="CI66" s="383"/>
      <c r="CJ66" s="383"/>
      <c r="CK66" s="383"/>
      <c r="CL66" s="383"/>
      <c r="CM66" s="383"/>
      <c r="CN66" s="383"/>
      <c r="CO66" s="383"/>
      <c r="CP66" s="383"/>
      <c r="CQ66" s="383"/>
      <c r="CR66" s="383"/>
      <c r="CS66" s="383"/>
      <c r="CT66" s="383"/>
      <c r="CU66" s="383"/>
      <c r="CV66" s="383"/>
      <c r="CW66" s="383"/>
      <c r="CX66" s="383"/>
      <c r="CY66" s="383"/>
      <c r="CZ66" s="384"/>
      <c r="DA66" s="384"/>
      <c r="DB66" s="384"/>
      <c r="DC66" s="383"/>
      <c r="DD66" s="383"/>
      <c r="DE66" s="383"/>
      <c r="DF66" s="383"/>
      <c r="DG66" s="383"/>
      <c r="DH66" s="383"/>
      <c r="DI66" s="383"/>
      <c r="DJ66" s="383"/>
      <c r="DK66" s="383"/>
      <c r="DL66" s="747">
        <v>35</v>
      </c>
      <c r="DM66" s="747"/>
      <c r="DN66" s="747"/>
      <c r="DO66" s="747"/>
      <c r="DP66" s="383"/>
      <c r="DQ66" s="383"/>
      <c r="DR66" s="383"/>
      <c r="DS66" s="383"/>
      <c r="DT66" s="383"/>
      <c r="DU66" s="383"/>
      <c r="DV66" s="383"/>
      <c r="DW66" s="383"/>
      <c r="DX66" s="383"/>
      <c r="DY66" s="383"/>
      <c r="DZ66" s="383"/>
      <c r="EA66" s="383"/>
      <c r="EB66" s="383"/>
      <c r="EC66" s="383"/>
      <c r="ED66" s="383"/>
      <c r="EE66" s="383"/>
      <c r="EF66" s="442"/>
      <c r="EG66" s="442"/>
      <c r="EH66" s="442"/>
      <c r="EI66" s="383"/>
      <c r="EJ66" s="383"/>
      <c r="EK66" s="383"/>
      <c r="EL66" s="383"/>
      <c r="EM66" s="383"/>
      <c r="EN66" s="383"/>
      <c r="EO66" s="383"/>
      <c r="EP66" s="383"/>
      <c r="EQ66" s="383"/>
      <c r="ER66" s="383"/>
      <c r="ES66" s="383"/>
      <c r="ET66" s="383"/>
      <c r="EU66" s="747">
        <v>40</v>
      </c>
      <c r="EV66" s="747"/>
      <c r="EW66" s="747"/>
      <c r="EX66" s="747"/>
      <c r="EY66" s="382"/>
      <c r="EZ66" s="382"/>
      <c r="FA66" s="382"/>
      <c r="FB66" s="382"/>
      <c r="FC66" s="382"/>
      <c r="FD66" s="382"/>
      <c r="FE66" s="382"/>
      <c r="FF66" s="382"/>
      <c r="FG66" s="382"/>
      <c r="FH66" s="382"/>
      <c r="FI66" s="382"/>
      <c r="FJ66" s="382"/>
      <c r="FK66" s="382"/>
      <c r="FL66" s="382"/>
      <c r="FM66" s="382"/>
      <c r="FN66" s="439"/>
      <c r="FO66" s="443"/>
      <c r="FP66" s="787"/>
      <c r="FQ66" s="788"/>
      <c r="FR66" s="788"/>
      <c r="FS66" s="22"/>
      <c r="FT66" s="277"/>
      <c r="FU66" s="269"/>
      <c r="FV66" s="269"/>
      <c r="FW66" s="269"/>
      <c r="FX66" s="280"/>
      <c r="FY66" s="280"/>
      <c r="FZ66" s="280"/>
      <c r="GA66" s="280"/>
      <c r="GB66" s="280"/>
      <c r="GC66" s="280"/>
      <c r="GD66" s="280"/>
      <c r="GE66" s="280"/>
      <c r="GF66" s="280"/>
      <c r="GG66" s="280"/>
      <c r="GH66" s="280"/>
      <c r="GI66" s="280"/>
      <c r="GJ66" s="280"/>
      <c r="GK66" s="281"/>
      <c r="GL66" s="281"/>
      <c r="GM66" s="269"/>
      <c r="GN66" s="269"/>
      <c r="GO66" s="269"/>
      <c r="GP66" s="269"/>
      <c r="GQ66" s="269"/>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row>
    <row r="67" spans="1:227" s="22" customFormat="1" ht="28.5" customHeight="1" x14ac:dyDescent="0.15">
      <c r="A67" s="789"/>
      <c r="B67" s="789"/>
      <c r="C67" s="789"/>
      <c r="D67" s="789"/>
      <c r="E67" s="789"/>
      <c r="F67" s="790"/>
      <c r="G67" s="777" t="s">
        <v>360</v>
      </c>
      <c r="H67" s="778"/>
      <c r="I67" s="778"/>
      <c r="J67" s="779"/>
      <c r="K67" s="411"/>
      <c r="L67" s="360"/>
      <c r="M67" s="463"/>
      <c r="N67" s="463"/>
      <c r="O67" s="463"/>
      <c r="P67" s="393"/>
      <c r="Q67" s="379"/>
      <c r="R67" s="379"/>
      <c r="S67" s="379"/>
      <c r="T67" s="379"/>
      <c r="U67" s="379"/>
      <c r="V67" s="387"/>
      <c r="W67" s="387"/>
      <c r="X67" s="387"/>
      <c r="Y67" s="387"/>
      <c r="Z67" s="387"/>
      <c r="AA67" s="387"/>
      <c r="AB67" s="387"/>
      <c r="AC67" s="379"/>
      <c r="AD67" s="357"/>
      <c r="AE67" s="770" t="str">
        <f>MID('22の2(二)'!$U$10,21,1)</f>
        <v/>
      </c>
      <c r="AF67" s="771"/>
      <c r="AG67" s="771"/>
      <c r="AH67" s="771"/>
      <c r="AI67" s="771"/>
      <c r="AJ67" s="772"/>
      <c r="AK67" s="391"/>
      <c r="AL67" s="770" t="str">
        <f>MID('22の2(二)'!$U$10,22,1)</f>
        <v/>
      </c>
      <c r="AM67" s="771"/>
      <c r="AN67" s="771"/>
      <c r="AO67" s="771"/>
      <c r="AP67" s="771"/>
      <c r="AQ67" s="772"/>
      <c r="AR67" s="391"/>
      <c r="AS67" s="770" t="str">
        <f>MID('22の2(二)'!$U$10,23,1)</f>
        <v/>
      </c>
      <c r="AT67" s="771"/>
      <c r="AU67" s="771"/>
      <c r="AV67" s="771"/>
      <c r="AW67" s="771"/>
      <c r="AX67" s="772"/>
      <c r="AY67" s="391"/>
      <c r="AZ67" s="770" t="str">
        <f>MID('22の2(二)'!$U$10,24,1)</f>
        <v/>
      </c>
      <c r="BA67" s="771"/>
      <c r="BB67" s="771"/>
      <c r="BC67" s="771"/>
      <c r="BD67" s="771"/>
      <c r="BE67" s="772"/>
      <c r="BF67" s="391"/>
      <c r="BG67" s="770" t="str">
        <f>MID('22の2(二)'!$U$10,25,1)</f>
        <v/>
      </c>
      <c r="BH67" s="771"/>
      <c r="BI67" s="771"/>
      <c r="BJ67" s="771"/>
      <c r="BK67" s="771"/>
      <c r="BL67" s="772"/>
      <c r="BM67" s="391"/>
      <c r="BN67" s="770" t="str">
        <f>MID('22の2(二)'!$U$10,26,1)</f>
        <v/>
      </c>
      <c r="BO67" s="771"/>
      <c r="BP67" s="771"/>
      <c r="BQ67" s="771"/>
      <c r="BR67" s="771"/>
      <c r="BS67" s="772"/>
      <c r="BT67" s="391"/>
      <c r="BU67" s="770" t="str">
        <f>MID('22の2(二)'!$U$10,27,1)</f>
        <v/>
      </c>
      <c r="BV67" s="771"/>
      <c r="BW67" s="771"/>
      <c r="BX67" s="771"/>
      <c r="BY67" s="771"/>
      <c r="BZ67" s="772"/>
      <c r="CA67" s="391"/>
      <c r="CB67" s="770" t="str">
        <f>MID('22の2(二)'!$U$10,28,1)</f>
        <v/>
      </c>
      <c r="CC67" s="771"/>
      <c r="CD67" s="771"/>
      <c r="CE67" s="771"/>
      <c r="CF67" s="771"/>
      <c r="CG67" s="772"/>
      <c r="CH67" s="391"/>
      <c r="CI67" s="770" t="str">
        <f>MID('22の2(二)'!$U$10,29,1)</f>
        <v/>
      </c>
      <c r="CJ67" s="771"/>
      <c r="CK67" s="771"/>
      <c r="CL67" s="771"/>
      <c r="CM67" s="771"/>
      <c r="CN67" s="772"/>
      <c r="CO67" s="391"/>
      <c r="CP67" s="770" t="str">
        <f>MID('22の2(二)'!$U$10,30,1)</f>
        <v/>
      </c>
      <c r="CQ67" s="771"/>
      <c r="CR67" s="771"/>
      <c r="CS67" s="771"/>
      <c r="CT67" s="771"/>
      <c r="CU67" s="772"/>
      <c r="CV67" s="391"/>
      <c r="CW67" s="770" t="str">
        <f>MID('22の2(二)'!$U$10,31,1)</f>
        <v/>
      </c>
      <c r="CX67" s="771"/>
      <c r="CY67" s="771"/>
      <c r="CZ67" s="771"/>
      <c r="DA67" s="771"/>
      <c r="DB67" s="772"/>
      <c r="DC67" s="391"/>
      <c r="DD67" s="770" t="str">
        <f>MID('22の2(二)'!$U$10,32,1)</f>
        <v/>
      </c>
      <c r="DE67" s="771"/>
      <c r="DF67" s="771"/>
      <c r="DG67" s="771"/>
      <c r="DH67" s="771"/>
      <c r="DI67" s="772"/>
      <c r="DJ67" s="391"/>
      <c r="DK67" s="770" t="str">
        <f>MID('22の2(二)'!$U$10,33,1)</f>
        <v/>
      </c>
      <c r="DL67" s="771"/>
      <c r="DM67" s="771"/>
      <c r="DN67" s="771"/>
      <c r="DO67" s="771"/>
      <c r="DP67" s="772"/>
      <c r="DQ67" s="391"/>
      <c r="DR67" s="770" t="str">
        <f>MID('22の2(二)'!$U$10,34,1)</f>
        <v/>
      </c>
      <c r="DS67" s="771"/>
      <c r="DT67" s="771"/>
      <c r="DU67" s="771"/>
      <c r="DV67" s="771"/>
      <c r="DW67" s="772"/>
      <c r="DX67" s="391"/>
      <c r="DY67" s="770" t="str">
        <f>MID('22の2(二)'!$U$10,35,1)</f>
        <v/>
      </c>
      <c r="DZ67" s="771"/>
      <c r="EA67" s="771"/>
      <c r="EB67" s="771"/>
      <c r="EC67" s="771"/>
      <c r="ED67" s="772"/>
      <c r="EE67" s="391"/>
      <c r="EF67" s="770" t="str">
        <f>MID('22の2(二)'!$U$10,36,1)</f>
        <v/>
      </c>
      <c r="EG67" s="771"/>
      <c r="EH67" s="771"/>
      <c r="EI67" s="771"/>
      <c r="EJ67" s="771"/>
      <c r="EK67" s="772"/>
      <c r="EL67" s="391"/>
      <c r="EM67" s="770" t="str">
        <f>MID('22の2(二)'!$U$10,37,1)</f>
        <v/>
      </c>
      <c r="EN67" s="771"/>
      <c r="EO67" s="771"/>
      <c r="EP67" s="771"/>
      <c r="EQ67" s="771"/>
      <c r="ER67" s="772"/>
      <c r="ES67" s="391"/>
      <c r="ET67" s="770" t="str">
        <f>MID('22の2(二)'!$U$10,38,1)</f>
        <v/>
      </c>
      <c r="EU67" s="771"/>
      <c r="EV67" s="771"/>
      <c r="EW67" s="771"/>
      <c r="EX67" s="771"/>
      <c r="EY67" s="772"/>
      <c r="EZ67" s="391"/>
      <c r="FA67" s="770" t="str">
        <f>MID('22の2(二)'!$U$10,39,1)</f>
        <v/>
      </c>
      <c r="FB67" s="771"/>
      <c r="FC67" s="771"/>
      <c r="FD67" s="771"/>
      <c r="FE67" s="771"/>
      <c r="FF67" s="772"/>
      <c r="FG67" s="391"/>
      <c r="FH67" s="770" t="str">
        <f>MID('22の2(二)'!$U$10,40,1)</f>
        <v/>
      </c>
      <c r="FI67" s="771"/>
      <c r="FJ67" s="771"/>
      <c r="FK67" s="771"/>
      <c r="FL67" s="771"/>
      <c r="FM67" s="772"/>
      <c r="FN67" s="360"/>
      <c r="FO67" s="437"/>
      <c r="FP67" s="787"/>
      <c r="FQ67" s="788"/>
      <c r="FR67" s="788"/>
      <c r="FT67" s="277"/>
      <c r="FU67" s="269"/>
      <c r="FV67" s="269"/>
      <c r="FW67" s="269"/>
      <c r="FX67" s="280"/>
      <c r="FY67" s="280"/>
      <c r="FZ67" s="280"/>
      <c r="GA67" s="280"/>
      <c r="GB67" s="280"/>
      <c r="GC67" s="280"/>
      <c r="GD67" s="280"/>
      <c r="GE67" s="280"/>
      <c r="GF67" s="280"/>
      <c r="GG67" s="280"/>
      <c r="GH67" s="280"/>
      <c r="GI67" s="280"/>
      <c r="GJ67" s="280"/>
      <c r="GK67" s="281"/>
      <c r="GL67" s="281"/>
      <c r="GM67" s="269"/>
      <c r="GN67" s="269"/>
      <c r="GO67" s="269"/>
      <c r="GP67" s="269"/>
      <c r="GQ67" s="269"/>
    </row>
    <row r="68" spans="1:227" s="140" customFormat="1" ht="9.75" customHeight="1" x14ac:dyDescent="0.15">
      <c r="A68" s="275"/>
      <c r="B68" s="275"/>
      <c r="G68" s="777"/>
      <c r="H68" s="778"/>
      <c r="I68" s="778"/>
      <c r="J68" s="779"/>
      <c r="K68" s="405"/>
      <c r="L68" s="406"/>
      <c r="M68" s="444"/>
      <c r="N68" s="444"/>
      <c r="O68" s="444"/>
      <c r="P68" s="408"/>
      <c r="Q68" s="408"/>
      <c r="R68" s="408"/>
      <c r="S68" s="408"/>
      <c r="T68" s="408"/>
      <c r="U68" s="408"/>
      <c r="V68" s="344"/>
      <c r="W68" s="344"/>
      <c r="X68" s="344"/>
      <c r="Y68" s="344"/>
      <c r="Z68" s="344"/>
      <c r="AA68" s="344"/>
      <c r="AB68" s="344"/>
      <c r="AC68" s="409"/>
      <c r="AD68" s="409"/>
      <c r="AE68" s="747">
        <v>3</v>
      </c>
      <c r="AF68" s="747"/>
      <c r="AG68" s="747"/>
      <c r="AH68" s="383"/>
      <c r="AI68" s="747"/>
      <c r="AJ68" s="747"/>
      <c r="AK68" s="747"/>
      <c r="AL68" s="383"/>
      <c r="AM68" s="747">
        <v>5</v>
      </c>
      <c r="AN68" s="747"/>
      <c r="AO68" s="747"/>
      <c r="AP68" s="383"/>
      <c r="AQ68" s="383"/>
      <c r="AR68" s="383"/>
      <c r="AS68" s="383"/>
      <c r="AT68" s="747">
        <v>6</v>
      </c>
      <c r="AU68" s="747"/>
      <c r="AV68" s="747"/>
      <c r="AW68" s="383"/>
      <c r="AX68" s="383"/>
      <c r="AY68" s="383"/>
      <c r="AZ68" s="383"/>
      <c r="BA68" s="383"/>
      <c r="BB68" s="383"/>
      <c r="BC68" s="383"/>
      <c r="BD68" s="383"/>
      <c r="BE68" s="383"/>
      <c r="BF68" s="383"/>
      <c r="BG68" s="383"/>
      <c r="BH68" s="383"/>
      <c r="BI68" s="406"/>
      <c r="BJ68" s="406"/>
      <c r="BK68" s="406"/>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2"/>
      <c r="CO68" s="382"/>
      <c r="CP68" s="382"/>
      <c r="CQ68" s="747">
        <v>10</v>
      </c>
      <c r="CR68" s="747"/>
      <c r="CS68" s="747"/>
      <c r="CT68" s="383"/>
      <c r="CU68" s="383"/>
      <c r="CV68" s="383"/>
      <c r="CW68" s="383"/>
      <c r="CX68" s="383"/>
      <c r="CY68" s="383"/>
      <c r="CZ68" s="383"/>
      <c r="DA68" s="383"/>
      <c r="DB68" s="383"/>
      <c r="DC68" s="383"/>
      <c r="DD68" s="383"/>
      <c r="DE68" s="383"/>
      <c r="DF68" s="383"/>
      <c r="DG68" s="383"/>
      <c r="DH68" s="383"/>
      <c r="DI68" s="383"/>
      <c r="DJ68" s="383"/>
      <c r="DK68" s="747">
        <v>15</v>
      </c>
      <c r="DL68" s="747"/>
      <c r="DM68" s="747"/>
      <c r="DN68" s="383"/>
      <c r="DO68" s="383"/>
      <c r="DP68" s="383"/>
      <c r="DQ68" s="383"/>
      <c r="DR68" s="383"/>
      <c r="DS68" s="383"/>
      <c r="DT68" s="383"/>
      <c r="DU68" s="383"/>
      <c r="DV68" s="383"/>
      <c r="DW68" s="383"/>
      <c r="DX68" s="383"/>
      <c r="DY68" s="383"/>
      <c r="DZ68" s="383"/>
      <c r="EA68" s="383"/>
      <c r="EB68" s="383"/>
      <c r="EC68" s="383"/>
      <c r="ED68" s="383"/>
      <c r="EE68" s="747">
        <v>20</v>
      </c>
      <c r="EF68" s="747"/>
      <c r="EG68" s="747"/>
      <c r="EH68" s="383"/>
      <c r="EI68" s="383"/>
      <c r="EJ68" s="383"/>
      <c r="EK68" s="383"/>
      <c r="EL68" s="383"/>
      <c r="EM68" s="406"/>
      <c r="EN68" s="406"/>
      <c r="EO68" s="406"/>
      <c r="EP68" s="406"/>
      <c r="EQ68" s="406"/>
      <c r="ER68" s="406"/>
      <c r="ES68" s="406"/>
      <c r="ET68" s="406"/>
      <c r="EU68" s="406"/>
      <c r="EV68" s="406"/>
      <c r="EW68" s="406"/>
      <c r="EX68" s="406"/>
      <c r="EY68" s="406"/>
      <c r="EZ68" s="406"/>
      <c r="FA68" s="406"/>
      <c r="FB68" s="406"/>
      <c r="FC68" s="406"/>
      <c r="FD68" s="406"/>
      <c r="FE68" s="406"/>
      <c r="FF68" s="406"/>
      <c r="FG68" s="406"/>
      <c r="FH68" s="406"/>
      <c r="FI68" s="406"/>
      <c r="FJ68" s="406"/>
      <c r="FK68" s="406"/>
      <c r="FL68" s="406"/>
      <c r="FM68" s="406"/>
      <c r="FN68" s="383"/>
      <c r="FO68" s="464"/>
      <c r="FP68" s="284"/>
      <c r="FQ68" s="284"/>
      <c r="FS68" s="65"/>
      <c r="FT68" s="65"/>
      <c r="FU68" s="65"/>
      <c r="FV68" s="65"/>
      <c r="FW68" s="65"/>
      <c r="FX68" s="65"/>
      <c r="FY68" s="65"/>
      <c r="FZ68" s="139"/>
      <c r="GA68" s="139"/>
      <c r="GB68" s="139"/>
      <c r="GC68" s="139"/>
      <c r="GD68" s="139"/>
      <c r="GE68" s="139"/>
      <c r="GF68" s="139"/>
      <c r="GG68" s="139"/>
      <c r="GH68" s="139"/>
      <c r="GI68" s="139"/>
      <c r="GJ68" s="139"/>
      <c r="GK68" s="139"/>
      <c r="GL68" s="139"/>
      <c r="GM68" s="269"/>
      <c r="GN68" s="269"/>
      <c r="GO68" s="269"/>
      <c r="GP68" s="269"/>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row>
    <row r="69" spans="1:227" s="22" customFormat="1" ht="28.5" customHeight="1" x14ac:dyDescent="0.15">
      <c r="A69" s="268"/>
      <c r="B69" s="268"/>
      <c r="G69" s="777"/>
      <c r="H69" s="778"/>
      <c r="I69" s="778"/>
      <c r="J69" s="779"/>
      <c r="K69" s="411"/>
      <c r="L69" s="756" t="s">
        <v>361</v>
      </c>
      <c r="M69" s="756"/>
      <c r="N69" s="756"/>
      <c r="O69" s="756"/>
      <c r="P69" s="393"/>
      <c r="Q69" s="780"/>
      <c r="R69" s="781"/>
      <c r="S69" s="782"/>
      <c r="T69" s="362"/>
      <c r="U69" s="362"/>
      <c r="V69" s="760">
        <v>8</v>
      </c>
      <c r="W69" s="761"/>
      <c r="X69" s="762"/>
      <c r="Y69" s="375"/>
      <c r="Z69" s="760">
        <v>7</v>
      </c>
      <c r="AA69" s="761"/>
      <c r="AB69" s="762"/>
      <c r="AC69" s="386"/>
      <c r="AD69" s="386"/>
      <c r="AE69" s="773"/>
      <c r="AF69" s="774"/>
      <c r="AG69" s="775"/>
      <c r="AH69" s="363"/>
      <c r="AI69" s="773"/>
      <c r="AJ69" s="774"/>
      <c r="AK69" s="775"/>
      <c r="AL69" s="363"/>
      <c r="AM69" s="773"/>
      <c r="AN69" s="774"/>
      <c r="AO69" s="775"/>
      <c r="AP69" s="783" t="s">
        <v>462</v>
      </c>
      <c r="AQ69" s="783"/>
      <c r="AR69" s="783"/>
      <c r="AS69" s="783"/>
      <c r="AT69" s="773"/>
      <c r="AU69" s="774"/>
      <c r="AV69" s="775"/>
      <c r="AW69" s="374"/>
      <c r="AX69" s="773"/>
      <c r="AY69" s="774"/>
      <c r="AZ69" s="775"/>
      <c r="BA69" s="363"/>
      <c r="BB69" s="773"/>
      <c r="BC69" s="774"/>
      <c r="BD69" s="775"/>
      <c r="BE69" s="363"/>
      <c r="BF69" s="773"/>
      <c r="BG69" s="774"/>
      <c r="BH69" s="775"/>
      <c r="BI69" s="360"/>
      <c r="BJ69" s="360"/>
      <c r="BK69" s="360"/>
      <c r="BL69" s="344"/>
      <c r="BM69" s="366"/>
      <c r="BN69" s="357"/>
      <c r="BO69" s="357"/>
      <c r="BP69" s="357"/>
      <c r="BQ69" s="357"/>
      <c r="BR69" s="776" t="s">
        <v>336</v>
      </c>
      <c r="BS69" s="776"/>
      <c r="BT69" s="776"/>
      <c r="BU69" s="776"/>
      <c r="BV69" s="776"/>
      <c r="BW69" s="776"/>
      <c r="BX69" s="776"/>
      <c r="BY69" s="776"/>
      <c r="BZ69" s="776"/>
      <c r="CA69" s="776"/>
      <c r="CB69" s="776"/>
      <c r="CC69" s="776"/>
      <c r="CD69" s="776"/>
      <c r="CE69" s="776"/>
      <c r="CF69" s="776"/>
      <c r="CG69" s="776"/>
      <c r="CH69" s="776"/>
      <c r="CI69" s="776"/>
      <c r="CJ69" s="776"/>
      <c r="CK69" s="776"/>
      <c r="CL69" s="776"/>
      <c r="CM69" s="776"/>
      <c r="CN69" s="776"/>
      <c r="CO69" s="776"/>
      <c r="CP69" s="355"/>
      <c r="CQ69" s="773"/>
      <c r="CR69" s="774"/>
      <c r="CS69" s="775"/>
      <c r="CT69" s="363"/>
      <c r="CU69" s="773"/>
      <c r="CV69" s="774"/>
      <c r="CW69" s="775"/>
      <c r="CX69" s="363"/>
      <c r="CY69" s="773"/>
      <c r="CZ69" s="774"/>
      <c r="DA69" s="775"/>
      <c r="DB69" s="363"/>
      <c r="DC69" s="773"/>
      <c r="DD69" s="774"/>
      <c r="DE69" s="775"/>
      <c r="DF69" s="363"/>
      <c r="DG69" s="773"/>
      <c r="DH69" s="774"/>
      <c r="DI69" s="775"/>
      <c r="DJ69" s="363"/>
      <c r="DK69" s="773"/>
      <c r="DL69" s="774"/>
      <c r="DM69" s="775"/>
      <c r="DN69" s="363"/>
      <c r="DO69" s="773"/>
      <c r="DP69" s="774"/>
      <c r="DQ69" s="775"/>
      <c r="DR69" s="363"/>
      <c r="DS69" s="773"/>
      <c r="DT69" s="774"/>
      <c r="DU69" s="775"/>
      <c r="DV69" s="374"/>
      <c r="DW69" s="773"/>
      <c r="DX69" s="774"/>
      <c r="DY69" s="775"/>
      <c r="DZ69" s="363"/>
      <c r="EA69" s="773"/>
      <c r="EB69" s="774"/>
      <c r="EC69" s="775"/>
      <c r="ED69" s="363"/>
      <c r="EE69" s="773"/>
      <c r="EF69" s="774"/>
      <c r="EG69" s="775"/>
      <c r="EH69" s="363"/>
      <c r="EI69" s="773"/>
      <c r="EJ69" s="774"/>
      <c r="EK69" s="775"/>
      <c r="EL69" s="363"/>
      <c r="EM69" s="773"/>
      <c r="EN69" s="774"/>
      <c r="EO69" s="775"/>
      <c r="EP69" s="360"/>
      <c r="EQ69" s="360"/>
      <c r="ER69" s="360"/>
      <c r="ES69" s="360"/>
      <c r="ET69" s="360"/>
      <c r="EU69" s="360"/>
      <c r="EV69" s="360"/>
      <c r="EW69" s="360"/>
      <c r="EX69" s="360"/>
      <c r="EY69" s="360"/>
      <c r="EZ69" s="360"/>
      <c r="FA69" s="360"/>
      <c r="FB69" s="360"/>
      <c r="FC69" s="360"/>
      <c r="FD69" s="360"/>
      <c r="FE69" s="360"/>
      <c r="FF69" s="360"/>
      <c r="FG69" s="360"/>
      <c r="FH69" s="360"/>
      <c r="FI69" s="360"/>
      <c r="FJ69" s="360"/>
      <c r="FK69" s="360"/>
      <c r="FL69" s="360"/>
      <c r="FM69" s="360"/>
      <c r="FN69" s="366"/>
      <c r="FO69" s="465"/>
      <c r="FP69" s="66"/>
      <c r="FQ69" s="285"/>
      <c r="FS69" s="285"/>
      <c r="FT69" s="285"/>
      <c r="FU69" s="285"/>
      <c r="FV69" s="285"/>
      <c r="FW69" s="285"/>
      <c r="FX69" s="285"/>
      <c r="FY69" s="285"/>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row>
    <row r="70" spans="1:227" s="22" customFormat="1" ht="5.25" customHeight="1" x14ac:dyDescent="0.15">
      <c r="A70" s="268"/>
      <c r="B70" s="268"/>
      <c r="G70" s="411"/>
      <c r="H70" s="360"/>
      <c r="I70" s="360"/>
      <c r="J70" s="437"/>
      <c r="K70" s="411"/>
      <c r="L70" s="466"/>
      <c r="M70" s="466"/>
      <c r="N70" s="466"/>
      <c r="O70" s="466"/>
      <c r="P70" s="393"/>
      <c r="Q70" s="362"/>
      <c r="R70" s="362"/>
      <c r="S70" s="362"/>
      <c r="T70" s="362"/>
      <c r="U70" s="362"/>
      <c r="V70" s="344"/>
      <c r="W70" s="344"/>
      <c r="X70" s="344"/>
      <c r="Y70" s="344"/>
      <c r="Z70" s="375"/>
      <c r="AA70" s="344"/>
      <c r="AB70" s="344"/>
      <c r="AC70" s="344"/>
      <c r="AD70" s="344"/>
      <c r="AE70" s="386"/>
      <c r="AF70" s="386"/>
      <c r="AG70" s="386"/>
      <c r="AH70" s="374"/>
      <c r="AI70" s="374"/>
      <c r="AJ70" s="374"/>
      <c r="AK70" s="374"/>
      <c r="AL70" s="363"/>
      <c r="AM70" s="374"/>
      <c r="AN70" s="374"/>
      <c r="AO70" s="374"/>
      <c r="AP70" s="374"/>
      <c r="AQ70" s="363"/>
      <c r="AR70" s="374"/>
      <c r="AS70" s="374"/>
      <c r="AT70" s="374"/>
      <c r="AU70" s="374"/>
      <c r="AV70" s="374"/>
      <c r="AW70" s="374"/>
      <c r="AX70" s="374"/>
      <c r="AY70" s="374"/>
      <c r="AZ70" s="374"/>
      <c r="BA70" s="374"/>
      <c r="BB70" s="374"/>
      <c r="BC70" s="374"/>
      <c r="BD70" s="374"/>
      <c r="BE70" s="374"/>
      <c r="BF70" s="374"/>
      <c r="BG70" s="374"/>
      <c r="BH70" s="374"/>
      <c r="BI70" s="374"/>
      <c r="BJ70" s="363"/>
      <c r="BK70" s="374"/>
      <c r="BL70" s="374"/>
      <c r="BM70" s="374"/>
      <c r="BN70" s="374"/>
      <c r="BO70" s="363"/>
      <c r="BP70" s="374"/>
      <c r="BQ70" s="374"/>
      <c r="BR70" s="374"/>
      <c r="BS70" s="374"/>
      <c r="BT70" s="344"/>
      <c r="BU70" s="366"/>
      <c r="BV70" s="357"/>
      <c r="BW70" s="357"/>
      <c r="BX70" s="357"/>
      <c r="BY70" s="357"/>
      <c r="BZ70" s="357"/>
      <c r="CA70" s="357"/>
      <c r="CB70" s="357"/>
      <c r="CC70" s="357"/>
      <c r="CD70" s="357"/>
      <c r="CE70" s="355"/>
      <c r="CF70" s="467"/>
      <c r="CG70" s="463"/>
      <c r="CH70" s="463"/>
      <c r="CI70" s="463"/>
      <c r="CJ70" s="463"/>
      <c r="CK70" s="463"/>
      <c r="CL70" s="463"/>
      <c r="CM70" s="463"/>
      <c r="CN70" s="463"/>
      <c r="CO70" s="463"/>
      <c r="CP70" s="463"/>
      <c r="CQ70" s="463"/>
      <c r="CR70" s="463"/>
      <c r="CS70" s="463"/>
      <c r="CT70" s="463"/>
      <c r="CU70" s="463"/>
      <c r="CV70" s="463"/>
      <c r="CW70" s="463"/>
      <c r="CX70" s="463"/>
      <c r="CY70" s="463"/>
      <c r="CZ70" s="463"/>
      <c r="DA70" s="463"/>
      <c r="DB70" s="463"/>
      <c r="DC70" s="463"/>
      <c r="DD70" s="463"/>
      <c r="DE70" s="355"/>
      <c r="DF70" s="374"/>
      <c r="DG70" s="374"/>
      <c r="DH70" s="374"/>
      <c r="DI70" s="374"/>
      <c r="DJ70" s="363"/>
      <c r="DK70" s="374"/>
      <c r="DL70" s="374"/>
      <c r="DM70" s="374"/>
      <c r="DN70" s="374"/>
      <c r="DO70" s="363"/>
      <c r="DP70" s="374"/>
      <c r="DQ70" s="374"/>
      <c r="DR70" s="374"/>
      <c r="DS70" s="374"/>
      <c r="DT70" s="363"/>
      <c r="DU70" s="374"/>
      <c r="DV70" s="374"/>
      <c r="DW70" s="374"/>
      <c r="DX70" s="374"/>
      <c r="DY70" s="363"/>
      <c r="DZ70" s="374"/>
      <c r="EA70" s="374"/>
      <c r="EB70" s="374"/>
      <c r="EC70" s="374"/>
      <c r="ED70" s="363"/>
      <c r="EE70" s="374"/>
      <c r="EF70" s="374"/>
      <c r="EG70" s="374"/>
      <c r="EH70" s="374"/>
      <c r="EI70" s="363"/>
      <c r="EJ70" s="374"/>
      <c r="EK70" s="374"/>
      <c r="EL70" s="374"/>
      <c r="EM70" s="374"/>
      <c r="EN70" s="363"/>
      <c r="EO70" s="374"/>
      <c r="EP70" s="374"/>
      <c r="EQ70" s="374"/>
      <c r="ER70" s="374"/>
      <c r="ES70" s="374"/>
      <c r="ET70" s="374"/>
      <c r="EU70" s="374"/>
      <c r="EV70" s="374"/>
      <c r="EW70" s="374"/>
      <c r="EX70" s="363"/>
      <c r="EY70" s="374"/>
      <c r="EZ70" s="374"/>
      <c r="FA70" s="374"/>
      <c r="FB70" s="374"/>
      <c r="FC70" s="363"/>
      <c r="FD70" s="374"/>
      <c r="FE70" s="374"/>
      <c r="FF70" s="374"/>
      <c r="FG70" s="374"/>
      <c r="FH70" s="363"/>
      <c r="FI70" s="374"/>
      <c r="FJ70" s="374"/>
      <c r="FK70" s="374"/>
      <c r="FL70" s="374"/>
      <c r="FM70" s="363"/>
      <c r="FN70" s="366"/>
      <c r="FO70" s="465"/>
      <c r="FP70" s="66"/>
      <c r="FQ70" s="285"/>
      <c r="FS70" s="285"/>
      <c r="FT70" s="285"/>
      <c r="FU70" s="285"/>
      <c r="FV70" s="285"/>
      <c r="FW70" s="285"/>
      <c r="FX70" s="285"/>
      <c r="FY70" s="285"/>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row>
    <row r="71" spans="1:227" s="143" customFormat="1" ht="13.5" customHeight="1" x14ac:dyDescent="0.15">
      <c r="A71" s="286"/>
      <c r="B71" s="286"/>
      <c r="G71" s="468"/>
      <c r="H71" s="377"/>
      <c r="I71" s="377"/>
      <c r="J71" s="469"/>
      <c r="K71" s="468"/>
      <c r="L71" s="377"/>
      <c r="M71" s="470"/>
      <c r="N71" s="470"/>
      <c r="O71" s="470"/>
      <c r="P71" s="471"/>
      <c r="Q71" s="471"/>
      <c r="R71" s="471"/>
      <c r="S71" s="471"/>
      <c r="T71" s="471"/>
      <c r="U71" s="471"/>
      <c r="V71" s="344"/>
      <c r="W71" s="344"/>
      <c r="X71" s="344"/>
      <c r="Y71" s="344"/>
      <c r="Z71" s="344"/>
      <c r="AA71" s="344"/>
      <c r="AB71" s="344"/>
      <c r="AC71" s="471"/>
      <c r="AD71" s="768" t="s">
        <v>185</v>
      </c>
      <c r="AE71" s="768"/>
      <c r="AF71" s="768"/>
      <c r="AG71" s="768"/>
      <c r="AH71" s="768" t="s">
        <v>186</v>
      </c>
      <c r="AI71" s="768"/>
      <c r="AJ71" s="768"/>
      <c r="AK71" s="768"/>
      <c r="AL71" s="768" t="s">
        <v>187</v>
      </c>
      <c r="AM71" s="768"/>
      <c r="AN71" s="768"/>
      <c r="AO71" s="768"/>
      <c r="AP71" s="768" t="s">
        <v>188</v>
      </c>
      <c r="AQ71" s="768"/>
      <c r="AR71" s="768"/>
      <c r="AS71" s="768"/>
      <c r="AT71" s="768" t="s">
        <v>466</v>
      </c>
      <c r="AU71" s="768"/>
      <c r="AV71" s="768"/>
      <c r="AW71" s="768"/>
      <c r="AX71" s="768" t="s">
        <v>190</v>
      </c>
      <c r="AY71" s="768"/>
      <c r="AZ71" s="768"/>
      <c r="BA71" s="768"/>
      <c r="BB71" s="768" t="s">
        <v>191</v>
      </c>
      <c r="BC71" s="768"/>
      <c r="BD71" s="768"/>
      <c r="BE71" s="768"/>
      <c r="BF71" s="768" t="s">
        <v>192</v>
      </c>
      <c r="BG71" s="768"/>
      <c r="BH71" s="768"/>
      <c r="BI71" s="768"/>
      <c r="BJ71" s="768" t="s">
        <v>193</v>
      </c>
      <c r="BK71" s="768"/>
      <c r="BL71" s="768"/>
      <c r="BM71" s="768"/>
      <c r="BN71" s="768" t="s">
        <v>194</v>
      </c>
      <c r="BO71" s="768"/>
      <c r="BP71" s="768"/>
      <c r="BQ71" s="768"/>
      <c r="BR71" s="768" t="s">
        <v>195</v>
      </c>
      <c r="BS71" s="768"/>
      <c r="BT71" s="768"/>
      <c r="BU71" s="768"/>
      <c r="BV71" s="768" t="s">
        <v>196</v>
      </c>
      <c r="BW71" s="768"/>
      <c r="BX71" s="768"/>
      <c r="BY71" s="768"/>
      <c r="BZ71" s="768" t="s">
        <v>475</v>
      </c>
      <c r="CA71" s="768"/>
      <c r="CB71" s="768"/>
      <c r="CC71" s="768"/>
      <c r="CD71" s="769" t="s">
        <v>467</v>
      </c>
      <c r="CE71" s="769"/>
      <c r="CF71" s="769"/>
      <c r="CG71" s="769"/>
      <c r="CH71" s="769"/>
      <c r="CI71" s="753" t="s">
        <v>198</v>
      </c>
      <c r="CJ71" s="753"/>
      <c r="CK71" s="753"/>
      <c r="CL71" s="753"/>
      <c r="CM71" s="753" t="s">
        <v>468</v>
      </c>
      <c r="CN71" s="753"/>
      <c r="CO71" s="753"/>
      <c r="CP71" s="753"/>
      <c r="CQ71" s="753" t="s">
        <v>200</v>
      </c>
      <c r="CR71" s="753"/>
      <c r="CS71" s="753"/>
      <c r="CT71" s="753"/>
      <c r="CU71" s="753" t="s">
        <v>201</v>
      </c>
      <c r="CV71" s="753"/>
      <c r="CW71" s="753"/>
      <c r="CX71" s="753"/>
      <c r="CY71" s="753" t="s">
        <v>202</v>
      </c>
      <c r="CZ71" s="753"/>
      <c r="DA71" s="753"/>
      <c r="DB71" s="753"/>
      <c r="DC71" s="753" t="s">
        <v>203</v>
      </c>
      <c r="DD71" s="753"/>
      <c r="DE71" s="753"/>
      <c r="DF71" s="753"/>
      <c r="DG71" s="753" t="s">
        <v>204</v>
      </c>
      <c r="DH71" s="753"/>
      <c r="DI71" s="753"/>
      <c r="DJ71" s="753"/>
      <c r="DK71" s="753" t="s">
        <v>205</v>
      </c>
      <c r="DL71" s="753"/>
      <c r="DM71" s="753"/>
      <c r="DN71" s="753"/>
      <c r="DO71" s="753" t="s">
        <v>206</v>
      </c>
      <c r="DP71" s="753"/>
      <c r="DQ71" s="753"/>
      <c r="DR71" s="753"/>
      <c r="DS71" s="753" t="s">
        <v>207</v>
      </c>
      <c r="DT71" s="753"/>
      <c r="DU71" s="753"/>
      <c r="DV71" s="753"/>
      <c r="DW71" s="753" t="s">
        <v>208</v>
      </c>
      <c r="DX71" s="753"/>
      <c r="DY71" s="753"/>
      <c r="DZ71" s="753"/>
      <c r="EA71" s="753" t="s">
        <v>209</v>
      </c>
      <c r="EB71" s="753"/>
      <c r="EC71" s="753"/>
      <c r="ED71" s="753"/>
      <c r="EE71" s="753" t="s">
        <v>210</v>
      </c>
      <c r="EF71" s="753"/>
      <c r="EG71" s="753"/>
      <c r="EH71" s="753"/>
      <c r="EI71" s="753" t="s">
        <v>211</v>
      </c>
      <c r="EJ71" s="753"/>
      <c r="EK71" s="753"/>
      <c r="EL71" s="753"/>
      <c r="EM71" s="753" t="s">
        <v>459</v>
      </c>
      <c r="EN71" s="753"/>
      <c r="EO71" s="753"/>
      <c r="EP71" s="753"/>
      <c r="EQ71" s="377"/>
      <c r="ER71" s="752" t="s">
        <v>460</v>
      </c>
      <c r="ES71" s="752"/>
      <c r="ET71" s="752"/>
      <c r="EU71" s="752"/>
      <c r="EV71" s="754" t="s">
        <v>351</v>
      </c>
      <c r="EW71" s="754"/>
      <c r="EX71" s="754"/>
      <c r="EY71" s="754"/>
      <c r="EZ71" s="754"/>
      <c r="FA71" s="754"/>
      <c r="FB71" s="754"/>
      <c r="FC71" s="754"/>
      <c r="FD71" s="754"/>
      <c r="FE71" s="754"/>
      <c r="FF71" s="754"/>
      <c r="FG71" s="755" t="s">
        <v>461</v>
      </c>
      <c r="FH71" s="755"/>
      <c r="FI71" s="755"/>
      <c r="FJ71" s="755"/>
      <c r="FK71" s="377"/>
      <c r="FL71" s="377"/>
      <c r="FM71" s="377"/>
      <c r="FN71" s="377"/>
      <c r="FO71" s="469"/>
      <c r="FS71" s="287"/>
      <c r="FT71" s="287"/>
      <c r="FU71" s="287"/>
      <c r="FV71" s="287"/>
      <c r="FW71" s="287"/>
      <c r="FX71" s="287"/>
      <c r="FY71" s="287"/>
      <c r="FZ71" s="287"/>
      <c r="GA71" s="287"/>
    </row>
    <row r="72" spans="1:227" s="22" customFormat="1" ht="28.5" customHeight="1" x14ac:dyDescent="0.15">
      <c r="A72" s="268"/>
      <c r="B72" s="268"/>
      <c r="G72" s="411"/>
      <c r="H72" s="360"/>
      <c r="I72" s="360"/>
      <c r="J72" s="437"/>
      <c r="K72" s="411"/>
      <c r="L72" s="756" t="s">
        <v>350</v>
      </c>
      <c r="M72" s="756"/>
      <c r="N72" s="756"/>
      <c r="O72" s="756"/>
      <c r="P72" s="393"/>
      <c r="Q72" s="757"/>
      <c r="R72" s="758"/>
      <c r="S72" s="759"/>
      <c r="T72" s="374"/>
      <c r="U72" s="374"/>
      <c r="V72" s="760">
        <v>8</v>
      </c>
      <c r="W72" s="761"/>
      <c r="X72" s="762"/>
      <c r="Y72" s="375"/>
      <c r="Z72" s="760">
        <v>8</v>
      </c>
      <c r="AA72" s="761"/>
      <c r="AB72" s="762"/>
      <c r="AC72" s="386"/>
      <c r="AD72" s="386"/>
      <c r="AE72" s="748"/>
      <c r="AF72" s="749"/>
      <c r="AG72" s="750"/>
      <c r="AH72" s="363"/>
      <c r="AI72" s="748"/>
      <c r="AJ72" s="749"/>
      <c r="AK72" s="750"/>
      <c r="AL72" s="363"/>
      <c r="AM72" s="748"/>
      <c r="AN72" s="749"/>
      <c r="AO72" s="750"/>
      <c r="AP72" s="363"/>
      <c r="AQ72" s="748"/>
      <c r="AR72" s="749"/>
      <c r="AS72" s="750"/>
      <c r="AT72" s="363"/>
      <c r="AU72" s="748"/>
      <c r="AV72" s="749"/>
      <c r="AW72" s="750"/>
      <c r="AX72" s="363"/>
      <c r="AY72" s="748"/>
      <c r="AZ72" s="749"/>
      <c r="BA72" s="750"/>
      <c r="BB72" s="363"/>
      <c r="BC72" s="748"/>
      <c r="BD72" s="749"/>
      <c r="BE72" s="750"/>
      <c r="BF72" s="363"/>
      <c r="BG72" s="748"/>
      <c r="BH72" s="749"/>
      <c r="BI72" s="750"/>
      <c r="BJ72" s="363"/>
      <c r="BK72" s="748"/>
      <c r="BL72" s="749"/>
      <c r="BM72" s="750"/>
      <c r="BN72" s="363"/>
      <c r="BO72" s="748"/>
      <c r="BP72" s="749"/>
      <c r="BQ72" s="750"/>
      <c r="BR72" s="363"/>
      <c r="BS72" s="748"/>
      <c r="BT72" s="749"/>
      <c r="BU72" s="750"/>
      <c r="BV72" s="363"/>
      <c r="BW72" s="748"/>
      <c r="BX72" s="749"/>
      <c r="BY72" s="750"/>
      <c r="BZ72" s="363"/>
      <c r="CA72" s="748"/>
      <c r="CB72" s="749"/>
      <c r="CC72" s="750"/>
      <c r="CD72" s="363"/>
      <c r="CE72" s="748"/>
      <c r="CF72" s="749"/>
      <c r="CG72" s="750"/>
      <c r="CH72" s="363"/>
      <c r="CI72" s="748"/>
      <c r="CJ72" s="749"/>
      <c r="CK72" s="750"/>
      <c r="CL72" s="363"/>
      <c r="CM72" s="748"/>
      <c r="CN72" s="749"/>
      <c r="CO72" s="750"/>
      <c r="CP72" s="363"/>
      <c r="CQ72" s="748"/>
      <c r="CR72" s="749"/>
      <c r="CS72" s="750"/>
      <c r="CT72" s="363"/>
      <c r="CU72" s="748"/>
      <c r="CV72" s="749"/>
      <c r="CW72" s="750"/>
      <c r="CX72" s="363"/>
      <c r="CY72" s="748"/>
      <c r="CZ72" s="749"/>
      <c r="DA72" s="750"/>
      <c r="DB72" s="363"/>
      <c r="DC72" s="748"/>
      <c r="DD72" s="749"/>
      <c r="DE72" s="750"/>
      <c r="DF72" s="363"/>
      <c r="DG72" s="748"/>
      <c r="DH72" s="749"/>
      <c r="DI72" s="750"/>
      <c r="DJ72" s="363"/>
      <c r="DK72" s="748"/>
      <c r="DL72" s="749"/>
      <c r="DM72" s="750"/>
      <c r="DN72" s="363"/>
      <c r="DO72" s="748"/>
      <c r="DP72" s="749"/>
      <c r="DQ72" s="750"/>
      <c r="DR72" s="363"/>
      <c r="DS72" s="748"/>
      <c r="DT72" s="749"/>
      <c r="DU72" s="750"/>
      <c r="DV72" s="363"/>
      <c r="DW72" s="748"/>
      <c r="DX72" s="749"/>
      <c r="DY72" s="750"/>
      <c r="DZ72" s="363"/>
      <c r="EA72" s="748"/>
      <c r="EB72" s="749"/>
      <c r="EC72" s="750"/>
      <c r="ED72" s="363"/>
      <c r="EE72" s="748"/>
      <c r="EF72" s="749"/>
      <c r="EG72" s="750"/>
      <c r="EH72" s="363"/>
      <c r="EI72" s="748"/>
      <c r="EJ72" s="749"/>
      <c r="EK72" s="750"/>
      <c r="EL72" s="366"/>
      <c r="EM72" s="748"/>
      <c r="EN72" s="749"/>
      <c r="EO72" s="750"/>
      <c r="EP72" s="366"/>
      <c r="EQ72" s="375"/>
      <c r="ER72" s="752"/>
      <c r="ES72" s="752"/>
      <c r="ET72" s="752"/>
      <c r="EU72" s="752"/>
      <c r="EV72" s="754"/>
      <c r="EW72" s="754"/>
      <c r="EX72" s="754"/>
      <c r="EY72" s="754"/>
      <c r="EZ72" s="754"/>
      <c r="FA72" s="754"/>
      <c r="FB72" s="754"/>
      <c r="FC72" s="754"/>
      <c r="FD72" s="754"/>
      <c r="FE72" s="754"/>
      <c r="FF72" s="754"/>
      <c r="FG72" s="755"/>
      <c r="FH72" s="755"/>
      <c r="FI72" s="755"/>
      <c r="FJ72" s="755"/>
      <c r="FK72" s="360"/>
      <c r="FL72" s="360"/>
      <c r="FM72" s="363"/>
      <c r="FN72" s="363"/>
      <c r="FO72" s="412"/>
      <c r="FS72" s="277"/>
      <c r="FT72" s="269"/>
      <c r="FU72" s="269"/>
      <c r="FV72" s="269"/>
      <c r="FW72" s="4"/>
      <c r="FX72" s="4"/>
      <c r="FY72" s="4"/>
      <c r="FZ72" s="4"/>
      <c r="GA72" s="4"/>
      <c r="GB72" s="4"/>
      <c r="GC72" s="4"/>
      <c r="GD72" s="4"/>
      <c r="GE72" s="4"/>
      <c r="GF72" s="4"/>
      <c r="GG72" s="4"/>
      <c r="GH72" s="4"/>
      <c r="GI72" s="4"/>
      <c r="GJ72" s="281"/>
      <c r="GK72" s="281"/>
      <c r="GL72" s="269"/>
      <c r="GM72" s="269"/>
      <c r="GN72" s="269"/>
      <c r="GO72" s="269"/>
      <c r="GP72" s="269"/>
    </row>
    <row r="73" spans="1:227" s="140" customFormat="1" ht="9.75" customHeight="1" x14ac:dyDescent="0.15">
      <c r="A73" s="275"/>
      <c r="B73" s="275"/>
      <c r="G73" s="405"/>
      <c r="H73" s="406"/>
      <c r="I73" s="406"/>
      <c r="J73" s="434"/>
      <c r="K73" s="405"/>
      <c r="L73" s="407"/>
      <c r="M73" s="407"/>
      <c r="N73" s="407"/>
      <c r="O73" s="407"/>
      <c r="P73" s="408"/>
      <c r="Q73" s="409"/>
      <c r="R73" s="409"/>
      <c r="S73" s="409"/>
      <c r="T73" s="409"/>
      <c r="U73" s="409"/>
      <c r="V73" s="344"/>
      <c r="W73" s="344"/>
      <c r="X73" s="344"/>
      <c r="Y73" s="344"/>
      <c r="Z73" s="344"/>
      <c r="AA73" s="344"/>
      <c r="AB73" s="344"/>
      <c r="AC73" s="409"/>
      <c r="AD73" s="409"/>
      <c r="AE73" s="747">
        <v>3</v>
      </c>
      <c r="AF73" s="747"/>
      <c r="AG73" s="747"/>
      <c r="AH73" s="383"/>
      <c r="AI73" s="747"/>
      <c r="AJ73" s="747"/>
      <c r="AK73" s="747"/>
      <c r="AL73" s="383"/>
      <c r="AM73" s="747">
        <v>5</v>
      </c>
      <c r="AN73" s="747"/>
      <c r="AO73" s="747"/>
      <c r="AP73" s="383"/>
      <c r="AQ73" s="747"/>
      <c r="AR73" s="747"/>
      <c r="AS73" s="747"/>
      <c r="AT73" s="383"/>
      <c r="AU73" s="747"/>
      <c r="AV73" s="747"/>
      <c r="AW73" s="747"/>
      <c r="AX73" s="383"/>
      <c r="AY73" s="747"/>
      <c r="AZ73" s="747"/>
      <c r="BA73" s="747"/>
      <c r="BB73" s="383"/>
      <c r="BC73" s="747"/>
      <c r="BD73" s="747"/>
      <c r="BE73" s="747"/>
      <c r="BF73" s="383"/>
      <c r="BG73" s="747">
        <v>10</v>
      </c>
      <c r="BH73" s="747"/>
      <c r="BI73" s="747"/>
      <c r="BJ73" s="383"/>
      <c r="BK73" s="747"/>
      <c r="BL73" s="747"/>
      <c r="BM73" s="747"/>
      <c r="BN73" s="383"/>
      <c r="BO73" s="747"/>
      <c r="BP73" s="747"/>
      <c r="BQ73" s="747"/>
      <c r="BR73" s="383"/>
      <c r="BS73" s="747"/>
      <c r="BT73" s="747"/>
      <c r="BU73" s="747"/>
      <c r="BV73" s="383"/>
      <c r="BW73" s="747"/>
      <c r="BX73" s="747"/>
      <c r="BY73" s="747"/>
      <c r="BZ73" s="383"/>
      <c r="CA73" s="747">
        <v>15</v>
      </c>
      <c r="CB73" s="747"/>
      <c r="CC73" s="747"/>
      <c r="CD73" s="383"/>
      <c r="CE73" s="747"/>
      <c r="CF73" s="747"/>
      <c r="CG73" s="747"/>
      <c r="CH73" s="383"/>
      <c r="CI73" s="747"/>
      <c r="CJ73" s="747"/>
      <c r="CK73" s="747"/>
      <c r="CL73" s="383"/>
      <c r="CM73" s="747"/>
      <c r="CN73" s="747"/>
      <c r="CO73" s="747"/>
      <c r="CP73" s="383"/>
      <c r="CQ73" s="747"/>
      <c r="CR73" s="747"/>
      <c r="CS73" s="747"/>
      <c r="CT73" s="383"/>
      <c r="CU73" s="747">
        <v>20</v>
      </c>
      <c r="CV73" s="747"/>
      <c r="CW73" s="747"/>
      <c r="CX73" s="383"/>
      <c r="CY73" s="747"/>
      <c r="CZ73" s="747"/>
      <c r="DA73" s="747"/>
      <c r="DB73" s="383"/>
      <c r="DC73" s="747"/>
      <c r="DD73" s="747"/>
      <c r="DE73" s="747"/>
      <c r="DF73" s="383"/>
      <c r="DG73" s="747"/>
      <c r="DH73" s="747"/>
      <c r="DI73" s="747"/>
      <c r="DJ73" s="383"/>
      <c r="DK73" s="747"/>
      <c r="DL73" s="747"/>
      <c r="DM73" s="747"/>
      <c r="DN73" s="383"/>
      <c r="DO73" s="747">
        <v>25</v>
      </c>
      <c r="DP73" s="747"/>
      <c r="DQ73" s="747"/>
      <c r="DR73" s="383"/>
      <c r="DS73" s="747"/>
      <c r="DT73" s="747"/>
      <c r="DU73" s="747"/>
      <c r="DV73" s="383"/>
      <c r="DW73" s="747"/>
      <c r="DX73" s="747"/>
      <c r="DY73" s="747"/>
      <c r="DZ73" s="383"/>
      <c r="EA73" s="747"/>
      <c r="EB73" s="747"/>
      <c r="EC73" s="747"/>
      <c r="ED73" s="383"/>
      <c r="EE73" s="747"/>
      <c r="EF73" s="747"/>
      <c r="EG73" s="747"/>
      <c r="EH73" s="383"/>
      <c r="EI73" s="747">
        <v>30</v>
      </c>
      <c r="EJ73" s="747"/>
      <c r="EK73" s="747"/>
      <c r="EL73" s="409"/>
      <c r="EM73" s="747"/>
      <c r="EN73" s="747"/>
      <c r="EO73" s="747"/>
      <c r="EP73" s="409"/>
      <c r="EQ73" s="375"/>
      <c r="ER73" s="752"/>
      <c r="ES73" s="752"/>
      <c r="ET73" s="752"/>
      <c r="EU73" s="752"/>
      <c r="EV73" s="754"/>
      <c r="EW73" s="754"/>
      <c r="EX73" s="754"/>
      <c r="EY73" s="754"/>
      <c r="EZ73" s="754"/>
      <c r="FA73" s="754"/>
      <c r="FB73" s="754"/>
      <c r="FC73" s="754"/>
      <c r="FD73" s="754"/>
      <c r="FE73" s="754"/>
      <c r="FF73" s="754"/>
      <c r="FG73" s="755"/>
      <c r="FH73" s="755"/>
      <c r="FI73" s="755"/>
      <c r="FJ73" s="755"/>
      <c r="FK73" s="406"/>
      <c r="FL73" s="406"/>
      <c r="FM73" s="383"/>
      <c r="FN73" s="382"/>
      <c r="FO73" s="410"/>
      <c r="FS73" s="65"/>
      <c r="FT73" s="269"/>
      <c r="FU73" s="269"/>
      <c r="FV73" s="269"/>
      <c r="FW73" s="4"/>
      <c r="FX73" s="4"/>
      <c r="FY73" s="4"/>
      <c r="FZ73" s="4"/>
      <c r="GA73" s="4"/>
      <c r="GB73" s="4"/>
      <c r="GC73" s="4"/>
      <c r="GD73" s="4"/>
      <c r="GE73" s="4"/>
      <c r="GF73" s="4"/>
      <c r="GG73" s="4"/>
      <c r="GH73" s="4"/>
      <c r="GI73" s="4"/>
      <c r="GJ73" s="281"/>
      <c r="GK73" s="281"/>
      <c r="GL73" s="269"/>
      <c r="GM73" s="269"/>
      <c r="GN73" s="269"/>
      <c r="GO73" s="269"/>
      <c r="GP73" s="269"/>
      <c r="GU73" s="22"/>
    </row>
    <row r="74" spans="1:227" s="22" customFormat="1" ht="28.5" customHeight="1" x14ac:dyDescent="0.15">
      <c r="A74" s="268"/>
      <c r="B74" s="268"/>
      <c r="G74" s="411"/>
      <c r="H74" s="360"/>
      <c r="I74" s="360"/>
      <c r="J74" s="437"/>
      <c r="K74" s="411"/>
      <c r="L74" s="407"/>
      <c r="M74" s="407"/>
      <c r="N74" s="407"/>
      <c r="O74" s="407"/>
      <c r="P74" s="393"/>
      <c r="Q74" s="363"/>
      <c r="R74" s="752" t="s">
        <v>352</v>
      </c>
      <c r="S74" s="752"/>
      <c r="T74" s="752"/>
      <c r="U74" s="752"/>
      <c r="V74" s="752"/>
      <c r="W74" s="752"/>
      <c r="X74" s="752"/>
      <c r="Y74" s="752"/>
      <c r="Z74" s="752"/>
      <c r="AA74" s="752"/>
      <c r="AB74" s="752"/>
      <c r="AC74" s="752"/>
      <c r="AD74" s="386"/>
      <c r="AE74" s="741"/>
      <c r="AF74" s="742"/>
      <c r="AG74" s="743"/>
      <c r="AH74" s="363"/>
      <c r="AI74" s="741"/>
      <c r="AJ74" s="742"/>
      <c r="AK74" s="743"/>
      <c r="AL74" s="363"/>
      <c r="AM74" s="741"/>
      <c r="AN74" s="742"/>
      <c r="AO74" s="743"/>
      <c r="AP74" s="363"/>
      <c r="AQ74" s="741"/>
      <c r="AR74" s="742"/>
      <c r="AS74" s="743"/>
      <c r="AT74" s="363"/>
      <c r="AU74" s="741"/>
      <c r="AV74" s="742"/>
      <c r="AW74" s="743"/>
      <c r="AX74" s="363"/>
      <c r="AY74" s="741"/>
      <c r="AZ74" s="742"/>
      <c r="BA74" s="743"/>
      <c r="BB74" s="363"/>
      <c r="BC74" s="741"/>
      <c r="BD74" s="742"/>
      <c r="BE74" s="743"/>
      <c r="BF74" s="363"/>
      <c r="BG74" s="741"/>
      <c r="BH74" s="742"/>
      <c r="BI74" s="743"/>
      <c r="BJ74" s="363"/>
      <c r="BK74" s="741"/>
      <c r="BL74" s="742"/>
      <c r="BM74" s="743"/>
      <c r="BN74" s="363"/>
      <c r="BO74" s="741"/>
      <c r="BP74" s="742"/>
      <c r="BQ74" s="743"/>
      <c r="BR74" s="363"/>
      <c r="BS74" s="741"/>
      <c r="BT74" s="742"/>
      <c r="BU74" s="743"/>
      <c r="BV74" s="363"/>
      <c r="BW74" s="741"/>
      <c r="BX74" s="742"/>
      <c r="BY74" s="743"/>
      <c r="BZ74" s="363"/>
      <c r="CA74" s="741"/>
      <c r="CB74" s="742"/>
      <c r="CC74" s="743"/>
      <c r="CD74" s="363"/>
      <c r="CE74" s="741"/>
      <c r="CF74" s="742"/>
      <c r="CG74" s="743"/>
      <c r="CH74" s="363"/>
      <c r="CI74" s="741"/>
      <c r="CJ74" s="742"/>
      <c r="CK74" s="743"/>
      <c r="CL74" s="363"/>
      <c r="CM74" s="741"/>
      <c r="CN74" s="742"/>
      <c r="CO74" s="743"/>
      <c r="CP74" s="363"/>
      <c r="CQ74" s="741"/>
      <c r="CR74" s="742"/>
      <c r="CS74" s="743"/>
      <c r="CT74" s="363"/>
      <c r="CU74" s="741"/>
      <c r="CV74" s="742"/>
      <c r="CW74" s="743"/>
      <c r="CX74" s="363"/>
      <c r="CY74" s="741"/>
      <c r="CZ74" s="742"/>
      <c r="DA74" s="743"/>
      <c r="DB74" s="363"/>
      <c r="DC74" s="741"/>
      <c r="DD74" s="742"/>
      <c r="DE74" s="743"/>
      <c r="DF74" s="363"/>
      <c r="DG74" s="741"/>
      <c r="DH74" s="742"/>
      <c r="DI74" s="743"/>
      <c r="DJ74" s="363"/>
      <c r="DK74" s="741"/>
      <c r="DL74" s="742"/>
      <c r="DM74" s="743"/>
      <c r="DN74" s="363"/>
      <c r="DO74" s="741"/>
      <c r="DP74" s="742"/>
      <c r="DQ74" s="743"/>
      <c r="DR74" s="363"/>
      <c r="DS74" s="741"/>
      <c r="DT74" s="742"/>
      <c r="DU74" s="743"/>
      <c r="DV74" s="363"/>
      <c r="DW74" s="741"/>
      <c r="DX74" s="742"/>
      <c r="DY74" s="743"/>
      <c r="DZ74" s="363"/>
      <c r="EA74" s="741"/>
      <c r="EB74" s="742"/>
      <c r="EC74" s="743"/>
      <c r="ED74" s="363"/>
      <c r="EE74" s="741"/>
      <c r="EF74" s="742"/>
      <c r="EG74" s="743"/>
      <c r="EH74" s="363"/>
      <c r="EI74" s="741"/>
      <c r="EJ74" s="742"/>
      <c r="EK74" s="743"/>
      <c r="EL74" s="389"/>
      <c r="EM74" s="741"/>
      <c r="EN74" s="742"/>
      <c r="EO74" s="743"/>
      <c r="EP74" s="389"/>
      <c r="EQ74" s="375"/>
      <c r="ER74" s="472"/>
      <c r="ES74" s="472"/>
      <c r="ET74" s="472"/>
      <c r="EU74" s="472"/>
      <c r="EV74" s="472"/>
      <c r="EW74" s="472"/>
      <c r="EX74" s="472"/>
      <c r="EY74" s="472"/>
      <c r="EZ74" s="472"/>
      <c r="FA74" s="472"/>
      <c r="FB74" s="472"/>
      <c r="FC74" s="375"/>
      <c r="FD74" s="375"/>
      <c r="FE74" s="375"/>
      <c r="FF74" s="375"/>
      <c r="FG74" s="360"/>
      <c r="FH74" s="360"/>
      <c r="FI74" s="360"/>
      <c r="FJ74" s="360"/>
      <c r="FK74" s="360"/>
      <c r="FL74" s="360"/>
      <c r="FM74" s="363"/>
      <c r="FN74" s="363"/>
      <c r="FO74" s="412"/>
      <c r="FP74" s="535" t="s">
        <v>163</v>
      </c>
      <c r="FQ74" s="739" t="s">
        <v>463</v>
      </c>
      <c r="FR74" s="740"/>
      <c r="FS74" s="277"/>
      <c r="FT74" s="269"/>
      <c r="FU74" s="269"/>
      <c r="FV74" s="269"/>
      <c r="FW74" s="288"/>
      <c r="FX74" s="288"/>
      <c r="FY74" s="288"/>
      <c r="FZ74" s="288"/>
      <c r="GA74" s="288"/>
      <c r="GB74" s="288"/>
      <c r="GC74" s="288"/>
      <c r="GD74" s="288"/>
      <c r="GE74" s="288"/>
      <c r="GF74" s="288"/>
      <c r="GG74" s="288"/>
      <c r="GH74" s="288"/>
      <c r="GI74" s="288"/>
      <c r="GJ74" s="281"/>
      <c r="GK74" s="281"/>
      <c r="GL74" s="269"/>
      <c r="GM74" s="269"/>
      <c r="GN74" s="269"/>
      <c r="GO74" s="269"/>
      <c r="GP74" s="269"/>
    </row>
    <row r="75" spans="1:227" s="22" customFormat="1" ht="6" customHeight="1" x14ac:dyDescent="0.15">
      <c r="A75" s="268"/>
      <c r="B75" s="268"/>
      <c r="G75" s="413"/>
      <c r="H75" s="414"/>
      <c r="I75" s="414"/>
      <c r="J75" s="473"/>
      <c r="K75" s="413"/>
      <c r="L75" s="415"/>
      <c r="M75" s="415"/>
      <c r="N75" s="415"/>
      <c r="O75" s="415"/>
      <c r="P75" s="416"/>
      <c r="Q75" s="417"/>
      <c r="R75" s="418"/>
      <c r="S75" s="418"/>
      <c r="T75" s="418"/>
      <c r="U75" s="418"/>
      <c r="V75" s="418"/>
      <c r="W75" s="418"/>
      <c r="X75" s="418"/>
      <c r="Y75" s="418"/>
      <c r="Z75" s="418"/>
      <c r="AA75" s="418"/>
      <c r="AB75" s="418"/>
      <c r="AC75" s="418"/>
      <c r="AD75" s="418"/>
      <c r="AE75" s="418"/>
      <c r="AF75" s="418"/>
      <c r="AG75" s="419"/>
      <c r="AH75" s="419"/>
      <c r="AI75" s="420"/>
      <c r="AJ75" s="420"/>
      <c r="AK75" s="420"/>
      <c r="AL75" s="420"/>
      <c r="AM75" s="417"/>
      <c r="AN75" s="420"/>
      <c r="AO75" s="420"/>
      <c r="AP75" s="420"/>
      <c r="AQ75" s="420"/>
      <c r="AR75" s="417"/>
      <c r="AS75" s="420"/>
      <c r="AT75" s="420"/>
      <c r="AU75" s="420"/>
      <c r="AV75" s="420"/>
      <c r="AW75" s="417"/>
      <c r="AX75" s="420"/>
      <c r="AY75" s="420"/>
      <c r="AZ75" s="420"/>
      <c r="BA75" s="420"/>
      <c r="BB75" s="417"/>
      <c r="BC75" s="420"/>
      <c r="BD75" s="420"/>
      <c r="BE75" s="420"/>
      <c r="BF75" s="420"/>
      <c r="BG75" s="417"/>
      <c r="BH75" s="420"/>
      <c r="BI75" s="420"/>
      <c r="BJ75" s="420"/>
      <c r="BK75" s="420"/>
      <c r="BL75" s="417"/>
      <c r="BM75" s="420"/>
      <c r="BN75" s="420"/>
      <c r="BO75" s="420"/>
      <c r="BP75" s="420"/>
      <c r="BQ75" s="417"/>
      <c r="BR75" s="420"/>
      <c r="BS75" s="420"/>
      <c r="BT75" s="420"/>
      <c r="BU75" s="420"/>
      <c r="BV75" s="417"/>
      <c r="BW75" s="420"/>
      <c r="BX75" s="420"/>
      <c r="BY75" s="420"/>
      <c r="BZ75" s="420"/>
      <c r="CA75" s="417"/>
      <c r="CB75" s="420"/>
      <c r="CC75" s="420"/>
      <c r="CD75" s="420"/>
      <c r="CE75" s="420"/>
      <c r="CF75" s="417"/>
      <c r="CG75" s="420"/>
      <c r="CH75" s="420"/>
      <c r="CI75" s="420"/>
      <c r="CJ75" s="420"/>
      <c r="CK75" s="417"/>
      <c r="CL75" s="420"/>
      <c r="CM75" s="420"/>
      <c r="CN75" s="420"/>
      <c r="CO75" s="420"/>
      <c r="CP75" s="417"/>
      <c r="CQ75" s="420"/>
      <c r="CR75" s="420"/>
      <c r="CS75" s="420"/>
      <c r="CT75" s="420"/>
      <c r="CU75" s="417"/>
      <c r="CV75" s="420"/>
      <c r="CW75" s="420"/>
      <c r="CX75" s="420"/>
      <c r="CY75" s="420"/>
      <c r="CZ75" s="417"/>
      <c r="DA75" s="420"/>
      <c r="DB75" s="420"/>
      <c r="DC75" s="420"/>
      <c r="DD75" s="420"/>
      <c r="DE75" s="417"/>
      <c r="DF75" s="420"/>
      <c r="DG75" s="420"/>
      <c r="DH75" s="420"/>
      <c r="DI75" s="420"/>
      <c r="DJ75" s="417"/>
      <c r="DK75" s="420"/>
      <c r="DL75" s="420"/>
      <c r="DM75" s="420"/>
      <c r="DN75" s="420"/>
      <c r="DO75" s="417"/>
      <c r="DP75" s="420"/>
      <c r="DQ75" s="420"/>
      <c r="DR75" s="420"/>
      <c r="DS75" s="420"/>
      <c r="DT75" s="417"/>
      <c r="DU75" s="420"/>
      <c r="DV75" s="420"/>
      <c r="DW75" s="420"/>
      <c r="DX75" s="420"/>
      <c r="DY75" s="417"/>
      <c r="DZ75" s="420"/>
      <c r="EA75" s="420"/>
      <c r="EB75" s="420"/>
      <c r="EC75" s="420"/>
      <c r="ED75" s="417"/>
      <c r="EE75" s="420"/>
      <c r="EF75" s="420"/>
      <c r="EG75" s="420"/>
      <c r="EH75" s="420"/>
      <c r="EI75" s="417"/>
      <c r="EJ75" s="420"/>
      <c r="EK75" s="420"/>
      <c r="EL75" s="420"/>
      <c r="EM75" s="417"/>
      <c r="EN75" s="420"/>
      <c r="EO75" s="420"/>
      <c r="EP75" s="420"/>
      <c r="EQ75" s="420"/>
      <c r="ER75" s="420"/>
      <c r="ES75" s="417"/>
      <c r="ET75" s="420"/>
      <c r="EU75" s="420"/>
      <c r="EV75" s="420"/>
      <c r="EW75" s="420"/>
      <c r="EX75" s="417"/>
      <c r="EY75" s="420"/>
      <c r="EZ75" s="420"/>
      <c r="FA75" s="420"/>
      <c r="FB75" s="420"/>
      <c r="FC75" s="417"/>
      <c r="FD75" s="420"/>
      <c r="FE75" s="420"/>
      <c r="FF75" s="420"/>
      <c r="FG75" s="420"/>
      <c r="FH75" s="417"/>
      <c r="FI75" s="420"/>
      <c r="FJ75" s="420"/>
      <c r="FK75" s="420"/>
      <c r="FL75" s="420"/>
      <c r="FM75" s="417"/>
      <c r="FN75" s="420"/>
      <c r="FO75" s="421"/>
      <c r="FP75" s="279"/>
      <c r="FQ75" s="279"/>
      <c r="FR75" s="277"/>
      <c r="FS75" s="277"/>
      <c r="FT75" s="269"/>
      <c r="FU75" s="269"/>
      <c r="FV75" s="269"/>
      <c r="FW75" s="280"/>
      <c r="FX75" s="280"/>
      <c r="FY75" s="280"/>
      <c r="FZ75" s="280"/>
      <c r="GA75" s="280"/>
      <c r="GB75" s="280"/>
      <c r="GC75" s="280"/>
      <c r="GD75" s="280"/>
      <c r="GE75" s="280"/>
      <c r="GF75" s="280"/>
      <c r="GG75" s="280"/>
      <c r="GH75" s="280"/>
      <c r="GI75" s="280"/>
      <c r="GJ75" s="281"/>
      <c r="GK75" s="281"/>
      <c r="GL75" s="269"/>
      <c r="GM75" s="269"/>
      <c r="GN75" s="269"/>
      <c r="GO75" s="269"/>
      <c r="GP75" s="269"/>
    </row>
    <row r="76" spans="1:227" s="22" customFormat="1" ht="18" customHeight="1" x14ac:dyDescent="0.15">
      <c r="A76" s="289"/>
      <c r="B76" s="289"/>
      <c r="G76" s="796" t="s">
        <v>353</v>
      </c>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390"/>
      <c r="AF76" s="390"/>
      <c r="AG76" s="386"/>
      <c r="AH76" s="386"/>
      <c r="AI76" s="374"/>
      <c r="AJ76" s="374"/>
      <c r="AK76" s="374"/>
      <c r="AL76" s="374"/>
      <c r="AM76" s="363"/>
      <c r="AN76" s="374"/>
      <c r="AO76" s="374"/>
      <c r="AP76" s="374"/>
      <c r="AQ76" s="374"/>
      <c r="AR76" s="363"/>
      <c r="AS76" s="374"/>
      <c r="AT76" s="374"/>
      <c r="AU76" s="374"/>
      <c r="AV76" s="374"/>
      <c r="AW76" s="363"/>
      <c r="AX76" s="374"/>
      <c r="AY76" s="374"/>
      <c r="AZ76" s="374"/>
      <c r="BA76" s="374"/>
      <c r="BB76" s="363"/>
      <c r="BC76" s="374"/>
      <c r="BD76" s="374"/>
      <c r="BE76" s="374"/>
      <c r="BF76" s="374"/>
      <c r="BG76" s="363"/>
      <c r="BH76" s="374"/>
      <c r="BI76" s="374"/>
      <c r="BJ76" s="374"/>
      <c r="BK76" s="374"/>
      <c r="BL76" s="363"/>
      <c r="BM76" s="374"/>
      <c r="BN76" s="374"/>
      <c r="BO76" s="374"/>
      <c r="BP76" s="374"/>
      <c r="BQ76" s="363"/>
      <c r="BR76" s="374"/>
      <c r="BS76" s="374"/>
      <c r="BT76" s="374"/>
      <c r="BU76" s="374"/>
      <c r="BV76" s="363"/>
      <c r="BW76" s="374"/>
      <c r="BX76" s="374"/>
      <c r="BY76" s="374"/>
      <c r="BZ76" s="374"/>
      <c r="CA76" s="363"/>
      <c r="CB76" s="374"/>
      <c r="CC76" s="374"/>
      <c r="CD76" s="374"/>
      <c r="CE76" s="374"/>
      <c r="CF76" s="363"/>
      <c r="CG76" s="374"/>
      <c r="CH76" s="374"/>
      <c r="CI76" s="374"/>
      <c r="CJ76" s="374"/>
      <c r="CK76" s="363"/>
      <c r="CL76" s="374"/>
      <c r="CM76" s="374"/>
      <c r="CN76" s="374"/>
      <c r="CO76" s="374"/>
      <c r="CP76" s="363"/>
      <c r="CQ76" s="374"/>
      <c r="CR76" s="374"/>
      <c r="CS76" s="374"/>
      <c r="CT76" s="374"/>
      <c r="CU76" s="363"/>
      <c r="CV76" s="374"/>
      <c r="CW76" s="374"/>
      <c r="CX76" s="374"/>
      <c r="CY76" s="374"/>
      <c r="CZ76" s="363"/>
      <c r="DA76" s="374"/>
      <c r="DB76" s="374"/>
      <c r="DC76" s="374"/>
      <c r="DD76" s="374"/>
      <c r="DE76" s="363"/>
      <c r="DF76" s="374"/>
      <c r="DG76" s="374"/>
      <c r="DH76" s="374"/>
      <c r="DI76" s="374"/>
      <c r="DJ76" s="363"/>
      <c r="DK76" s="374"/>
      <c r="DL76" s="374"/>
      <c r="DM76" s="374"/>
      <c r="DN76" s="374"/>
      <c r="DO76" s="363"/>
      <c r="DP76" s="374"/>
      <c r="DQ76" s="374"/>
      <c r="DR76" s="374"/>
      <c r="DS76" s="374"/>
      <c r="DT76" s="363"/>
      <c r="DU76" s="374"/>
      <c r="DV76" s="374"/>
      <c r="DW76" s="374"/>
      <c r="DX76" s="374"/>
      <c r="DY76" s="363"/>
      <c r="DZ76" s="374"/>
      <c r="EA76" s="374"/>
      <c r="EB76" s="374"/>
      <c r="EC76" s="374"/>
      <c r="ED76" s="363"/>
      <c r="EE76" s="374"/>
      <c r="EF76" s="374"/>
      <c r="EG76" s="374"/>
      <c r="EH76" s="374"/>
      <c r="EI76" s="363"/>
      <c r="EJ76" s="374"/>
      <c r="EK76" s="374"/>
      <c r="EL76" s="374"/>
      <c r="EM76" s="374"/>
      <c r="EN76" s="363"/>
      <c r="EO76" s="374"/>
      <c r="EP76" s="374"/>
      <c r="EQ76" s="374"/>
      <c r="ER76" s="374"/>
      <c r="ES76" s="363"/>
      <c r="ET76" s="374"/>
      <c r="EU76" s="374"/>
      <c r="EV76" s="374"/>
      <c r="EW76" s="374"/>
      <c r="EX76" s="363"/>
      <c r="EY76" s="374"/>
      <c r="EZ76" s="374"/>
      <c r="FA76" s="374"/>
      <c r="FB76" s="374"/>
      <c r="FC76" s="363"/>
      <c r="FD76" s="374"/>
      <c r="FE76" s="374"/>
      <c r="FF76" s="374"/>
      <c r="FG76" s="374"/>
      <c r="FH76" s="363"/>
      <c r="FI76" s="374"/>
      <c r="FJ76" s="374"/>
      <c r="FK76" s="374"/>
      <c r="FL76" s="374"/>
      <c r="FM76" s="363"/>
      <c r="FN76" s="374"/>
      <c r="FO76" s="374"/>
      <c r="FP76" s="279"/>
      <c r="FQ76" s="279"/>
      <c r="FR76" s="277"/>
      <c r="FS76" s="277"/>
      <c r="FT76" s="269"/>
      <c r="FU76" s="269"/>
      <c r="FV76" s="269"/>
      <c r="FW76" s="280"/>
      <c r="FX76" s="280"/>
      <c r="FY76" s="280"/>
      <c r="FZ76" s="280"/>
      <c r="GA76" s="280"/>
      <c r="GB76" s="280"/>
      <c r="GC76" s="280"/>
      <c r="GD76" s="280"/>
      <c r="GE76" s="280"/>
      <c r="GF76" s="280"/>
      <c r="GG76" s="280"/>
      <c r="GH76" s="280"/>
      <c r="GI76" s="280"/>
      <c r="GJ76" s="281"/>
      <c r="GK76" s="281"/>
      <c r="GL76" s="269"/>
      <c r="GM76" s="269"/>
      <c r="GN76" s="269"/>
      <c r="GO76" s="269"/>
      <c r="GP76" s="269"/>
    </row>
    <row r="77" spans="1:227" s="22" customFormat="1" ht="16.5" customHeight="1" x14ac:dyDescent="0.15">
      <c r="A77" s="268"/>
      <c r="B77" s="268"/>
      <c r="G77" s="422"/>
      <c r="H77" s="423"/>
      <c r="I77" s="423"/>
      <c r="J77" s="423"/>
      <c r="K77" s="423"/>
      <c r="L77" s="424"/>
      <c r="M77" s="424"/>
      <c r="N77" s="424"/>
      <c r="O77" s="424"/>
      <c r="P77" s="425"/>
      <c r="Q77" s="426"/>
      <c r="R77" s="427"/>
      <c r="S77" s="427"/>
      <c r="T77" s="427"/>
      <c r="U77" s="427"/>
      <c r="V77" s="427"/>
      <c r="W77" s="427"/>
      <c r="X77" s="427"/>
      <c r="Y77" s="427"/>
      <c r="Z77" s="427"/>
      <c r="AA77" s="427"/>
      <c r="AB77" s="427"/>
      <c r="AC77" s="427"/>
      <c r="AD77" s="427"/>
      <c r="AE77" s="797" t="s">
        <v>469</v>
      </c>
      <c r="AF77" s="797"/>
      <c r="AG77" s="797"/>
      <c r="AH77" s="797"/>
      <c r="AI77" s="797"/>
      <c r="AJ77" s="797"/>
      <c r="AK77" s="797"/>
      <c r="AL77" s="797"/>
      <c r="AM77" s="797"/>
      <c r="AN77" s="797"/>
      <c r="AO77" s="797"/>
      <c r="AP77" s="797"/>
      <c r="AQ77" s="797"/>
      <c r="AR77" s="798"/>
      <c r="AS77" s="798"/>
      <c r="AT77" s="798"/>
      <c r="AU77" s="798"/>
      <c r="AV77" s="798"/>
      <c r="AW77" s="798"/>
      <c r="AX77" s="798"/>
      <c r="AY77" s="798"/>
      <c r="AZ77" s="798"/>
      <c r="BA77" s="798"/>
      <c r="BB77" s="798"/>
      <c r="BC77" s="798"/>
      <c r="BD77" s="798"/>
      <c r="BE77" s="798"/>
      <c r="BF77" s="798"/>
      <c r="BG77" s="798"/>
      <c r="BH77" s="798"/>
      <c r="BI77" s="798"/>
      <c r="BJ77" s="798"/>
      <c r="BK77" s="798"/>
      <c r="BL77" s="798"/>
      <c r="BM77" s="798"/>
      <c r="BN77" s="798"/>
      <c r="BO77" s="798"/>
      <c r="BP77" s="798"/>
      <c r="BQ77" s="798"/>
      <c r="BR77" s="798"/>
      <c r="BS77" s="798"/>
      <c r="BT77" s="798"/>
      <c r="BU77" s="798"/>
      <c r="BV77" s="798"/>
      <c r="BW77" s="798"/>
      <c r="BX77" s="798"/>
      <c r="BY77" s="798"/>
      <c r="BZ77" s="798"/>
      <c r="CA77" s="798"/>
      <c r="CB77" s="798"/>
      <c r="CC77" s="798"/>
      <c r="CD77" s="798"/>
      <c r="CE77" s="798"/>
      <c r="CF77" s="798"/>
      <c r="CG77" s="798"/>
      <c r="CH77" s="798"/>
      <c r="CI77" s="798"/>
      <c r="CJ77" s="798"/>
      <c r="CK77" s="798"/>
      <c r="CL77" s="798"/>
      <c r="CM77" s="798"/>
      <c r="CN77" s="798"/>
      <c r="CO77" s="798"/>
      <c r="CP77" s="798"/>
      <c r="CQ77" s="798"/>
      <c r="CR77" s="798"/>
      <c r="CS77" s="798"/>
      <c r="CT77" s="798"/>
      <c r="CU77" s="798"/>
      <c r="CV77" s="798"/>
      <c r="CW77" s="798"/>
      <c r="CX77" s="798"/>
      <c r="CY77" s="798"/>
      <c r="CZ77" s="798"/>
      <c r="DA77" s="798"/>
      <c r="DB77" s="798"/>
      <c r="DC77" s="798"/>
      <c r="DD77" s="798"/>
      <c r="DE77" s="798"/>
      <c r="DF77" s="798"/>
      <c r="DG77" s="798"/>
      <c r="DH77" s="798"/>
      <c r="DI77" s="798"/>
      <c r="DJ77" s="798"/>
      <c r="DK77" s="798"/>
      <c r="DL77" s="798"/>
      <c r="DM77" s="798"/>
      <c r="DN77" s="798"/>
      <c r="DO77" s="798"/>
      <c r="DP77" s="798"/>
      <c r="DQ77" s="798"/>
      <c r="DR77" s="798"/>
      <c r="DS77" s="798"/>
      <c r="DT77" s="798"/>
      <c r="DU77" s="798"/>
      <c r="DV77" s="798"/>
      <c r="DW77" s="798"/>
      <c r="DX77" s="798"/>
      <c r="DY77" s="798"/>
      <c r="DZ77" s="798"/>
      <c r="EA77" s="798"/>
      <c r="EB77" s="798"/>
      <c r="EC77" s="798"/>
      <c r="ED77" s="798"/>
      <c r="EE77" s="798"/>
      <c r="EF77" s="798"/>
      <c r="EG77" s="798"/>
      <c r="EH77" s="798"/>
      <c r="EI77" s="798"/>
      <c r="EJ77" s="798"/>
      <c r="EK77" s="798"/>
      <c r="EL77" s="798"/>
      <c r="EM77" s="798"/>
      <c r="EN77" s="798"/>
      <c r="EO77" s="798"/>
      <c r="EP77" s="798"/>
      <c r="EQ77" s="798"/>
      <c r="ER77" s="798"/>
      <c r="ES77" s="798"/>
      <c r="ET77" s="798"/>
      <c r="EU77" s="798"/>
      <c r="EV77" s="798"/>
      <c r="EW77" s="798"/>
      <c r="EX77" s="798"/>
      <c r="EY77" s="798"/>
      <c r="EZ77" s="798"/>
      <c r="FA77" s="798"/>
      <c r="FB77" s="798"/>
      <c r="FC77" s="798"/>
      <c r="FD77" s="798"/>
      <c r="FE77" s="798"/>
      <c r="FF77" s="798"/>
      <c r="FG77" s="798"/>
      <c r="FH77" s="798"/>
      <c r="FI77" s="798"/>
      <c r="FJ77" s="798"/>
      <c r="FK77" s="798"/>
      <c r="FL77" s="798"/>
      <c r="FM77" s="798"/>
      <c r="FN77" s="428"/>
      <c r="FO77" s="429"/>
      <c r="FP77" s="279"/>
      <c r="FQ77" s="279"/>
      <c r="FR77" s="277"/>
      <c r="FS77" s="277"/>
      <c r="FT77" s="269"/>
      <c r="FU77" s="269"/>
      <c r="FV77" s="269"/>
      <c r="FW77" s="280"/>
      <c r="FX77" s="280"/>
      <c r="FY77" s="280"/>
      <c r="FZ77" s="280"/>
      <c r="GA77" s="280"/>
      <c r="GB77" s="280"/>
      <c r="GC77" s="280"/>
      <c r="GD77" s="280"/>
      <c r="GE77" s="280"/>
      <c r="GF77" s="280"/>
      <c r="GG77" s="280"/>
      <c r="GH77" s="280"/>
      <c r="GI77" s="280"/>
      <c r="GJ77" s="281"/>
      <c r="GK77" s="281"/>
      <c r="GL77" s="269"/>
      <c r="GM77" s="269"/>
      <c r="GN77" s="269"/>
      <c r="GO77" s="269"/>
      <c r="GP77" s="269"/>
    </row>
    <row r="78" spans="1:227" s="140" customFormat="1" ht="9.75" customHeight="1" x14ac:dyDescent="0.15">
      <c r="A78" s="275"/>
      <c r="B78" s="275"/>
      <c r="G78" s="405"/>
      <c r="H78" s="406"/>
      <c r="I78" s="406"/>
      <c r="J78" s="406"/>
      <c r="K78" s="406"/>
      <c r="L78" s="407"/>
      <c r="M78" s="407"/>
      <c r="N78" s="407"/>
      <c r="O78" s="407"/>
      <c r="P78" s="408"/>
      <c r="Q78" s="409"/>
      <c r="R78" s="409"/>
      <c r="S78" s="409"/>
      <c r="T78" s="409"/>
      <c r="U78" s="409"/>
      <c r="V78" s="344"/>
      <c r="W78" s="344"/>
      <c r="X78" s="344"/>
      <c r="Y78" s="344"/>
      <c r="Z78" s="344"/>
      <c r="AA78" s="344"/>
      <c r="AB78" s="344"/>
      <c r="AC78" s="406"/>
      <c r="AD78" s="406"/>
      <c r="AE78" s="384"/>
      <c r="AF78" s="799">
        <v>3</v>
      </c>
      <c r="AG78" s="799"/>
      <c r="AH78" s="799"/>
      <c r="AI78" s="799"/>
      <c r="AJ78" s="430"/>
      <c r="AK78" s="430"/>
      <c r="AL78" s="430"/>
      <c r="AM78" s="430"/>
      <c r="AN78" s="430"/>
      <c r="AO78" s="430"/>
      <c r="AP78" s="430"/>
      <c r="AQ78" s="431"/>
      <c r="AR78" s="431"/>
      <c r="AS78" s="431"/>
      <c r="AT78" s="799">
        <v>5</v>
      </c>
      <c r="AU78" s="799"/>
      <c r="AV78" s="799"/>
      <c r="AW78" s="799"/>
      <c r="AX78" s="430"/>
      <c r="AY78" s="432"/>
      <c r="AZ78" s="430"/>
      <c r="BA78" s="430"/>
      <c r="BB78" s="430"/>
      <c r="BC78" s="430"/>
      <c r="BD78" s="430"/>
      <c r="BE78" s="430"/>
      <c r="BF78" s="430"/>
      <c r="BG78" s="430"/>
      <c r="BH78" s="430"/>
      <c r="BI78" s="430"/>
      <c r="BJ78" s="430"/>
      <c r="BK78" s="430"/>
      <c r="BL78" s="430"/>
      <c r="BM78" s="430"/>
      <c r="BN78" s="430"/>
      <c r="BO78" s="430"/>
      <c r="BP78" s="430"/>
      <c r="BQ78" s="430"/>
      <c r="BR78" s="430"/>
      <c r="BS78" s="430"/>
      <c r="BT78" s="430"/>
      <c r="BU78" s="430"/>
      <c r="BV78" s="430"/>
      <c r="BW78" s="430"/>
      <c r="BX78" s="433"/>
      <c r="BY78" s="433"/>
      <c r="BZ78" s="433"/>
      <c r="CA78" s="430"/>
      <c r="CB78" s="430"/>
      <c r="CC78" s="799">
        <v>10</v>
      </c>
      <c r="CD78" s="799"/>
      <c r="CE78" s="799"/>
      <c r="CF78" s="799"/>
      <c r="CG78" s="430"/>
      <c r="CH78" s="430"/>
      <c r="CI78" s="430"/>
      <c r="CJ78" s="430"/>
      <c r="CK78" s="430"/>
      <c r="CL78" s="430"/>
      <c r="CM78" s="430"/>
      <c r="CN78" s="430"/>
      <c r="CO78" s="430"/>
      <c r="CP78" s="430"/>
      <c r="CQ78" s="430"/>
      <c r="CR78" s="430"/>
      <c r="CS78" s="430"/>
      <c r="CT78" s="430"/>
      <c r="CU78" s="430"/>
      <c r="CV78" s="430"/>
      <c r="CW78" s="430"/>
      <c r="CX78" s="430"/>
      <c r="CY78" s="430"/>
      <c r="CZ78" s="431"/>
      <c r="DA78" s="431"/>
      <c r="DB78" s="431"/>
      <c r="DC78" s="430"/>
      <c r="DD78" s="430"/>
      <c r="DE78" s="430"/>
      <c r="DF78" s="430"/>
      <c r="DG78" s="430"/>
      <c r="DH78" s="430"/>
      <c r="DI78" s="430"/>
      <c r="DJ78" s="430"/>
      <c r="DK78" s="430"/>
      <c r="DL78" s="799">
        <v>15</v>
      </c>
      <c r="DM78" s="799"/>
      <c r="DN78" s="799"/>
      <c r="DO78" s="799"/>
      <c r="DP78" s="430"/>
      <c r="DQ78" s="430"/>
      <c r="DR78" s="430"/>
      <c r="DS78" s="430"/>
      <c r="DT78" s="430"/>
      <c r="DU78" s="430"/>
      <c r="DV78" s="430"/>
      <c r="DW78" s="430"/>
      <c r="DX78" s="430"/>
      <c r="DY78" s="430"/>
      <c r="DZ78" s="430"/>
      <c r="EA78" s="430"/>
      <c r="EB78" s="430"/>
      <c r="EC78" s="430"/>
      <c r="ED78" s="430"/>
      <c r="EE78" s="430"/>
      <c r="EF78" s="433"/>
      <c r="EG78" s="433"/>
      <c r="EH78" s="433"/>
      <c r="EI78" s="430"/>
      <c r="EJ78" s="430"/>
      <c r="EK78" s="430"/>
      <c r="EL78" s="430"/>
      <c r="EM78" s="430"/>
      <c r="EN78" s="430"/>
      <c r="EO78" s="430"/>
      <c r="EP78" s="430"/>
      <c r="EQ78" s="430"/>
      <c r="ER78" s="430"/>
      <c r="ES78" s="430"/>
      <c r="ET78" s="430"/>
      <c r="EU78" s="799">
        <v>20</v>
      </c>
      <c r="EV78" s="799"/>
      <c r="EW78" s="799"/>
      <c r="EX78" s="799"/>
      <c r="EY78" s="432"/>
      <c r="EZ78" s="432"/>
      <c r="FA78" s="432"/>
      <c r="FB78" s="432"/>
      <c r="FC78" s="432"/>
      <c r="FD78" s="432"/>
      <c r="FE78" s="432"/>
      <c r="FF78" s="432"/>
      <c r="FG78" s="432"/>
      <c r="FH78" s="432"/>
      <c r="FI78" s="432"/>
      <c r="FJ78" s="432"/>
      <c r="FK78" s="432"/>
      <c r="FL78" s="382"/>
      <c r="FM78" s="382"/>
      <c r="FN78" s="378"/>
      <c r="FO78" s="434"/>
      <c r="FP78" s="787" t="s">
        <v>354</v>
      </c>
      <c r="FQ78" s="788"/>
      <c r="FR78" s="788"/>
      <c r="FS78" s="22"/>
      <c r="FT78" s="277"/>
      <c r="FU78" s="269"/>
      <c r="FV78" s="269"/>
      <c r="FW78" s="269"/>
      <c r="FX78" s="280"/>
      <c r="FY78" s="280"/>
      <c r="FZ78" s="280"/>
      <c r="GA78" s="280"/>
      <c r="GB78" s="280"/>
      <c r="GC78" s="280"/>
      <c r="GD78" s="280"/>
      <c r="GE78" s="280"/>
      <c r="GF78" s="280"/>
      <c r="GG78" s="280"/>
      <c r="GH78" s="280"/>
      <c r="GI78" s="280"/>
      <c r="GJ78" s="280"/>
      <c r="GK78" s="281"/>
      <c r="GL78" s="281"/>
      <c r="GM78" s="269"/>
      <c r="GN78" s="269"/>
      <c r="GO78" s="269"/>
      <c r="GP78" s="269"/>
      <c r="GQ78" s="269"/>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row>
    <row r="79" spans="1:227" s="22" customFormat="1" ht="28.5" customHeight="1" x14ac:dyDescent="0.15">
      <c r="A79" s="789">
        <v>3</v>
      </c>
      <c r="B79" s="789"/>
      <c r="C79" s="789"/>
      <c r="D79" s="789"/>
      <c r="E79" s="789"/>
      <c r="F79" s="790"/>
      <c r="G79" s="435"/>
      <c r="H79" s="436"/>
      <c r="I79" s="436"/>
      <c r="J79" s="756" t="s">
        <v>355</v>
      </c>
      <c r="K79" s="756"/>
      <c r="L79" s="756"/>
      <c r="M79" s="756"/>
      <c r="N79" s="756"/>
      <c r="O79" s="756"/>
      <c r="P79" s="393"/>
      <c r="Q79" s="757"/>
      <c r="R79" s="758"/>
      <c r="S79" s="759"/>
      <c r="T79" s="374"/>
      <c r="U79" s="374"/>
      <c r="V79" s="760">
        <v>8</v>
      </c>
      <c r="W79" s="761"/>
      <c r="X79" s="762"/>
      <c r="Y79" s="375"/>
      <c r="Z79" s="760">
        <v>4</v>
      </c>
      <c r="AA79" s="761"/>
      <c r="AB79" s="762"/>
      <c r="AC79" s="360"/>
      <c r="AD79" s="360"/>
      <c r="AE79" s="770" t="str">
        <f>DBCS(MID('22の2(二)'!$U$12,1,1))</f>
        <v/>
      </c>
      <c r="AF79" s="771"/>
      <c r="AG79" s="771"/>
      <c r="AH79" s="771"/>
      <c r="AI79" s="771"/>
      <c r="AJ79" s="772"/>
      <c r="AK79" s="391"/>
      <c r="AL79" s="770" t="str">
        <f>DBCS(MID('22の2(二)'!$U$12,2,1))</f>
        <v/>
      </c>
      <c r="AM79" s="771"/>
      <c r="AN79" s="771"/>
      <c r="AO79" s="771"/>
      <c r="AP79" s="771"/>
      <c r="AQ79" s="772"/>
      <c r="AR79" s="391"/>
      <c r="AS79" s="770" t="str">
        <f>DBCS(MID('22の2(二)'!$U$12,3,1))</f>
        <v/>
      </c>
      <c r="AT79" s="771"/>
      <c r="AU79" s="771"/>
      <c r="AV79" s="771"/>
      <c r="AW79" s="771"/>
      <c r="AX79" s="772"/>
      <c r="AY79" s="391"/>
      <c r="AZ79" s="770" t="str">
        <f>DBCS(MID('22の2(二)'!$U$12,4,1))</f>
        <v/>
      </c>
      <c r="BA79" s="771"/>
      <c r="BB79" s="771"/>
      <c r="BC79" s="771"/>
      <c r="BD79" s="771"/>
      <c r="BE79" s="772"/>
      <c r="BF79" s="391"/>
      <c r="BG79" s="770" t="str">
        <f>DBCS(MID('22の2(二)'!$U$12,5,1))</f>
        <v/>
      </c>
      <c r="BH79" s="771"/>
      <c r="BI79" s="771"/>
      <c r="BJ79" s="771"/>
      <c r="BK79" s="771"/>
      <c r="BL79" s="772"/>
      <c r="BM79" s="391"/>
      <c r="BN79" s="770" t="str">
        <f>DBCS(MID('22の2(二)'!$U$12,6,1))</f>
        <v/>
      </c>
      <c r="BO79" s="771"/>
      <c r="BP79" s="771"/>
      <c r="BQ79" s="771"/>
      <c r="BR79" s="771"/>
      <c r="BS79" s="772"/>
      <c r="BT79" s="391"/>
      <c r="BU79" s="770" t="str">
        <f>DBCS(MID('22の2(二)'!$U$12,7,1))</f>
        <v/>
      </c>
      <c r="BV79" s="771"/>
      <c r="BW79" s="771"/>
      <c r="BX79" s="771"/>
      <c r="BY79" s="771"/>
      <c r="BZ79" s="772"/>
      <c r="CA79" s="391"/>
      <c r="CB79" s="770" t="str">
        <f>DBCS(MID('22の2(二)'!$U$12,8,1))</f>
        <v/>
      </c>
      <c r="CC79" s="771"/>
      <c r="CD79" s="771"/>
      <c r="CE79" s="771"/>
      <c r="CF79" s="771"/>
      <c r="CG79" s="772"/>
      <c r="CH79" s="391"/>
      <c r="CI79" s="770" t="str">
        <f>DBCS(MID('22の2(二)'!$U$12,9,1))</f>
        <v/>
      </c>
      <c r="CJ79" s="771"/>
      <c r="CK79" s="771"/>
      <c r="CL79" s="771"/>
      <c r="CM79" s="771"/>
      <c r="CN79" s="772"/>
      <c r="CO79" s="391"/>
      <c r="CP79" s="770" t="str">
        <f>DBCS(MID('22の2(二)'!$U$12,10,1))</f>
        <v/>
      </c>
      <c r="CQ79" s="771"/>
      <c r="CR79" s="771"/>
      <c r="CS79" s="771"/>
      <c r="CT79" s="771"/>
      <c r="CU79" s="772"/>
      <c r="CV79" s="391"/>
      <c r="CW79" s="770" t="str">
        <f>DBCS(MID('22の2(二)'!$U$12,11,1))</f>
        <v/>
      </c>
      <c r="CX79" s="771"/>
      <c r="CY79" s="771"/>
      <c r="CZ79" s="771"/>
      <c r="DA79" s="771"/>
      <c r="DB79" s="772"/>
      <c r="DC79" s="391"/>
      <c r="DD79" s="770" t="str">
        <f>DBCS(MID('22の2(二)'!$U$12,12,1))</f>
        <v/>
      </c>
      <c r="DE79" s="771"/>
      <c r="DF79" s="771"/>
      <c r="DG79" s="771"/>
      <c r="DH79" s="771"/>
      <c r="DI79" s="772"/>
      <c r="DJ79" s="391"/>
      <c r="DK79" s="770" t="str">
        <f>DBCS(MID('22の2(二)'!$U$12,13,1))</f>
        <v/>
      </c>
      <c r="DL79" s="771"/>
      <c r="DM79" s="771"/>
      <c r="DN79" s="771"/>
      <c r="DO79" s="771"/>
      <c r="DP79" s="772"/>
      <c r="DQ79" s="391"/>
      <c r="DR79" s="770" t="str">
        <f>DBCS(MID('22の2(二)'!$U$12,14,1))</f>
        <v/>
      </c>
      <c r="DS79" s="771"/>
      <c r="DT79" s="771"/>
      <c r="DU79" s="771"/>
      <c r="DV79" s="771"/>
      <c r="DW79" s="772"/>
      <c r="DX79" s="391"/>
      <c r="DY79" s="770" t="str">
        <f>DBCS(MID('22の2(二)'!$U$12,15,1))</f>
        <v/>
      </c>
      <c r="DZ79" s="771"/>
      <c r="EA79" s="771"/>
      <c r="EB79" s="771"/>
      <c r="EC79" s="771"/>
      <c r="ED79" s="772"/>
      <c r="EE79" s="391"/>
      <c r="EF79" s="770" t="str">
        <f>DBCS(MID('22の2(二)'!$U$12,16,1))</f>
        <v/>
      </c>
      <c r="EG79" s="771"/>
      <c r="EH79" s="771"/>
      <c r="EI79" s="771"/>
      <c r="EJ79" s="771"/>
      <c r="EK79" s="772"/>
      <c r="EL79" s="391"/>
      <c r="EM79" s="770" t="str">
        <f>DBCS(MID('22の2(二)'!$U$12,17,1))</f>
        <v/>
      </c>
      <c r="EN79" s="771"/>
      <c r="EO79" s="771"/>
      <c r="EP79" s="771"/>
      <c r="EQ79" s="771"/>
      <c r="ER79" s="772"/>
      <c r="ES79" s="391"/>
      <c r="ET79" s="770" t="str">
        <f>DBCS(MID('22の2(二)'!$U$12,18,1))</f>
        <v/>
      </c>
      <c r="EU79" s="771"/>
      <c r="EV79" s="771"/>
      <c r="EW79" s="771"/>
      <c r="EX79" s="771"/>
      <c r="EY79" s="772"/>
      <c r="EZ79" s="391"/>
      <c r="FA79" s="770" t="str">
        <f>DBCS(MID('22の2(二)'!$U$12,19,1))</f>
        <v/>
      </c>
      <c r="FB79" s="771"/>
      <c r="FC79" s="771"/>
      <c r="FD79" s="771"/>
      <c r="FE79" s="771"/>
      <c r="FF79" s="772"/>
      <c r="FG79" s="391"/>
      <c r="FH79" s="770" t="str">
        <f>DBCS(MID('22の2(二)'!$U$12,20,1))</f>
        <v/>
      </c>
      <c r="FI79" s="771"/>
      <c r="FJ79" s="771"/>
      <c r="FK79" s="771"/>
      <c r="FL79" s="771"/>
      <c r="FM79" s="772"/>
      <c r="FN79" s="374"/>
      <c r="FO79" s="437"/>
      <c r="FP79" s="787"/>
      <c r="FQ79" s="788"/>
      <c r="FR79" s="788"/>
      <c r="FT79" s="277"/>
      <c r="FU79" s="269"/>
      <c r="FV79" s="269"/>
      <c r="FW79" s="269"/>
      <c r="FX79" s="280"/>
      <c r="FY79" s="280"/>
      <c r="FZ79" s="280"/>
      <c r="GA79" s="280"/>
      <c r="GB79" s="280"/>
      <c r="GC79" s="280"/>
      <c r="GD79" s="280"/>
      <c r="GE79" s="280"/>
      <c r="GF79" s="280"/>
      <c r="GG79" s="280"/>
      <c r="GH79" s="280"/>
      <c r="GI79" s="280"/>
      <c r="GJ79" s="280"/>
      <c r="GK79" s="281"/>
      <c r="GL79" s="281"/>
      <c r="GM79" s="269"/>
      <c r="GN79" s="269"/>
      <c r="GO79" s="269"/>
      <c r="GP79" s="269"/>
      <c r="GQ79" s="269"/>
    </row>
    <row r="80" spans="1:227" s="282" customFormat="1" ht="9.75" customHeight="1" x14ac:dyDescent="0.15">
      <c r="A80" s="789"/>
      <c r="B80" s="789"/>
      <c r="C80" s="789"/>
      <c r="D80" s="789"/>
      <c r="E80" s="789"/>
      <c r="F80" s="790"/>
      <c r="G80" s="438"/>
      <c r="H80" s="439"/>
      <c r="I80" s="439"/>
      <c r="J80" s="439"/>
      <c r="K80" s="439"/>
      <c r="L80" s="439"/>
      <c r="M80" s="440"/>
      <c r="N80" s="440"/>
      <c r="O80" s="440"/>
      <c r="P80" s="441"/>
      <c r="Q80" s="383"/>
      <c r="R80" s="383"/>
      <c r="S80" s="383"/>
      <c r="T80" s="383"/>
      <c r="U80" s="383"/>
      <c r="V80" s="344"/>
      <c r="W80" s="344"/>
      <c r="X80" s="344"/>
      <c r="Y80" s="344"/>
      <c r="Z80" s="344"/>
      <c r="AA80" s="344"/>
      <c r="AB80" s="344"/>
      <c r="AC80" s="439"/>
      <c r="AD80" s="439"/>
      <c r="AE80" s="384"/>
      <c r="AF80" s="747">
        <v>23</v>
      </c>
      <c r="AG80" s="747"/>
      <c r="AH80" s="747"/>
      <c r="AI80" s="747"/>
      <c r="AJ80" s="383"/>
      <c r="AK80" s="383"/>
      <c r="AL80" s="383"/>
      <c r="AM80" s="383"/>
      <c r="AN80" s="383"/>
      <c r="AO80" s="383"/>
      <c r="AP80" s="383"/>
      <c r="AQ80" s="384"/>
      <c r="AR80" s="384"/>
      <c r="AS80" s="384"/>
      <c r="AT80" s="747">
        <v>25</v>
      </c>
      <c r="AU80" s="747"/>
      <c r="AV80" s="747"/>
      <c r="AW80" s="747"/>
      <c r="AX80" s="383"/>
      <c r="AY80" s="382"/>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3"/>
      <c r="BX80" s="442"/>
      <c r="BY80" s="442"/>
      <c r="BZ80" s="442"/>
      <c r="CA80" s="383"/>
      <c r="CB80" s="383"/>
      <c r="CC80" s="747">
        <v>30</v>
      </c>
      <c r="CD80" s="747"/>
      <c r="CE80" s="747"/>
      <c r="CF80" s="747"/>
      <c r="CG80" s="383"/>
      <c r="CH80" s="383"/>
      <c r="CI80" s="383"/>
      <c r="CJ80" s="383"/>
      <c r="CK80" s="383"/>
      <c r="CL80" s="383"/>
      <c r="CM80" s="383"/>
      <c r="CN80" s="383"/>
      <c r="CO80" s="383"/>
      <c r="CP80" s="383"/>
      <c r="CQ80" s="383"/>
      <c r="CR80" s="383"/>
      <c r="CS80" s="383"/>
      <c r="CT80" s="383"/>
      <c r="CU80" s="383"/>
      <c r="CV80" s="383"/>
      <c r="CW80" s="383"/>
      <c r="CX80" s="383"/>
      <c r="CY80" s="383"/>
      <c r="CZ80" s="384"/>
      <c r="DA80" s="384"/>
      <c r="DB80" s="384"/>
      <c r="DC80" s="383"/>
      <c r="DD80" s="383"/>
      <c r="DE80" s="383"/>
      <c r="DF80" s="383"/>
      <c r="DG80" s="383"/>
      <c r="DH80" s="383"/>
      <c r="DI80" s="383"/>
      <c r="DJ80" s="383"/>
      <c r="DK80" s="383"/>
      <c r="DL80" s="747">
        <v>35</v>
      </c>
      <c r="DM80" s="747"/>
      <c r="DN80" s="747"/>
      <c r="DO80" s="747"/>
      <c r="DP80" s="383"/>
      <c r="DQ80" s="383"/>
      <c r="DR80" s="383"/>
      <c r="DS80" s="383"/>
      <c r="DT80" s="383"/>
      <c r="DU80" s="383"/>
      <c r="DV80" s="383"/>
      <c r="DW80" s="383"/>
      <c r="DX80" s="383"/>
      <c r="DY80" s="383"/>
      <c r="DZ80" s="383"/>
      <c r="EA80" s="383"/>
      <c r="EB80" s="383"/>
      <c r="EC80" s="383"/>
      <c r="ED80" s="383"/>
      <c r="EE80" s="383"/>
      <c r="EF80" s="442"/>
      <c r="EG80" s="442"/>
      <c r="EH80" s="442"/>
      <c r="EI80" s="383"/>
      <c r="EJ80" s="383"/>
      <c r="EK80" s="383"/>
      <c r="EL80" s="383"/>
      <c r="EM80" s="383"/>
      <c r="EN80" s="383"/>
      <c r="EO80" s="383"/>
      <c r="EP80" s="383"/>
      <c r="EQ80" s="383"/>
      <c r="ER80" s="383"/>
      <c r="ES80" s="383"/>
      <c r="ET80" s="383"/>
      <c r="EU80" s="747">
        <v>40</v>
      </c>
      <c r="EV80" s="747"/>
      <c r="EW80" s="747"/>
      <c r="EX80" s="747"/>
      <c r="EY80" s="382"/>
      <c r="EZ80" s="382"/>
      <c r="FA80" s="382"/>
      <c r="FB80" s="382"/>
      <c r="FC80" s="382"/>
      <c r="FD80" s="382"/>
      <c r="FE80" s="382"/>
      <c r="FF80" s="382"/>
      <c r="FG80" s="382"/>
      <c r="FH80" s="382"/>
      <c r="FI80" s="382"/>
      <c r="FJ80" s="382"/>
      <c r="FK80" s="382"/>
      <c r="FL80" s="382"/>
      <c r="FM80" s="382"/>
      <c r="FN80" s="382"/>
      <c r="FO80" s="443"/>
      <c r="FP80" s="787"/>
      <c r="FQ80" s="788"/>
      <c r="FR80" s="788"/>
      <c r="FS80" s="22"/>
      <c r="FT80" s="277"/>
      <c r="FU80" s="269"/>
      <c r="FV80" s="269"/>
      <c r="FW80" s="269"/>
      <c r="FX80" s="280"/>
      <c r="FY80" s="280"/>
      <c r="FZ80" s="280"/>
      <c r="GA80" s="280"/>
      <c r="GB80" s="280"/>
      <c r="GC80" s="280"/>
      <c r="GD80" s="280"/>
      <c r="GE80" s="280"/>
      <c r="GF80" s="280"/>
      <c r="GG80" s="280"/>
      <c r="GH80" s="280"/>
      <c r="GI80" s="280"/>
      <c r="GJ80" s="280"/>
      <c r="GK80" s="281"/>
      <c r="GL80" s="281"/>
      <c r="GM80" s="269"/>
      <c r="GN80" s="269"/>
      <c r="GO80" s="269"/>
      <c r="GP80" s="269"/>
      <c r="GQ80" s="269"/>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row>
    <row r="81" spans="1:227" s="140" customFormat="1" ht="28.5" customHeight="1" x14ac:dyDescent="0.15">
      <c r="A81" s="789"/>
      <c r="B81" s="789"/>
      <c r="C81" s="789"/>
      <c r="D81" s="789"/>
      <c r="E81" s="789"/>
      <c r="F81" s="790"/>
      <c r="G81" s="405"/>
      <c r="H81" s="406"/>
      <c r="I81" s="406"/>
      <c r="J81" s="406"/>
      <c r="K81" s="406"/>
      <c r="L81" s="406"/>
      <c r="M81" s="444"/>
      <c r="N81" s="444"/>
      <c r="O81" s="444"/>
      <c r="P81" s="408"/>
      <c r="Q81" s="409"/>
      <c r="R81" s="409"/>
      <c r="S81" s="409"/>
      <c r="T81" s="409"/>
      <c r="U81" s="409"/>
      <c r="V81" s="344"/>
      <c r="W81" s="344"/>
      <c r="X81" s="344"/>
      <c r="Y81" s="344"/>
      <c r="Z81" s="344"/>
      <c r="AA81" s="344"/>
      <c r="AB81" s="344"/>
      <c r="AC81" s="406"/>
      <c r="AD81" s="406"/>
      <c r="AE81" s="770" t="str">
        <f>DBCS(MID('22の2(二)'!$U$12,21,1))</f>
        <v/>
      </c>
      <c r="AF81" s="771"/>
      <c r="AG81" s="771"/>
      <c r="AH81" s="771"/>
      <c r="AI81" s="771"/>
      <c r="AJ81" s="772"/>
      <c r="AK81" s="391"/>
      <c r="AL81" s="770" t="str">
        <f>DBCS(MID('22の2(二)'!$U$12,22,1))</f>
        <v/>
      </c>
      <c r="AM81" s="771"/>
      <c r="AN81" s="771"/>
      <c r="AO81" s="771"/>
      <c r="AP81" s="771"/>
      <c r="AQ81" s="772"/>
      <c r="AR81" s="391"/>
      <c r="AS81" s="770" t="str">
        <f>DBCS(MID('22の2(二)'!$U$12,23,1))</f>
        <v/>
      </c>
      <c r="AT81" s="771"/>
      <c r="AU81" s="771"/>
      <c r="AV81" s="771"/>
      <c r="AW81" s="771"/>
      <c r="AX81" s="772"/>
      <c r="AY81" s="391"/>
      <c r="AZ81" s="770" t="str">
        <f>DBCS(MID('22の2(二)'!$U$12,24,1))</f>
        <v/>
      </c>
      <c r="BA81" s="771"/>
      <c r="BB81" s="771"/>
      <c r="BC81" s="771"/>
      <c r="BD81" s="771"/>
      <c r="BE81" s="772"/>
      <c r="BF81" s="391"/>
      <c r="BG81" s="770" t="str">
        <f>DBCS(MID('22の2(二)'!$U$12,25,1))</f>
        <v/>
      </c>
      <c r="BH81" s="771"/>
      <c r="BI81" s="771"/>
      <c r="BJ81" s="771"/>
      <c r="BK81" s="771"/>
      <c r="BL81" s="772"/>
      <c r="BM81" s="391"/>
      <c r="BN81" s="770" t="str">
        <f>DBCS(MID('22の2(二)'!$U$12,26,1))</f>
        <v/>
      </c>
      <c r="BO81" s="771"/>
      <c r="BP81" s="771"/>
      <c r="BQ81" s="771"/>
      <c r="BR81" s="771"/>
      <c r="BS81" s="772"/>
      <c r="BT81" s="391"/>
      <c r="BU81" s="770" t="str">
        <f>DBCS(MID('22の2(二)'!$U$12,27,1))</f>
        <v/>
      </c>
      <c r="BV81" s="771"/>
      <c r="BW81" s="771"/>
      <c r="BX81" s="771"/>
      <c r="BY81" s="771"/>
      <c r="BZ81" s="772"/>
      <c r="CA81" s="391"/>
      <c r="CB81" s="770" t="str">
        <f>DBCS(MID('22の2(二)'!$U$12,28,1))</f>
        <v/>
      </c>
      <c r="CC81" s="771"/>
      <c r="CD81" s="771"/>
      <c r="CE81" s="771"/>
      <c r="CF81" s="771"/>
      <c r="CG81" s="772"/>
      <c r="CH81" s="391"/>
      <c r="CI81" s="770" t="str">
        <f>DBCS(MID('22の2(二)'!$U$12,29,1))</f>
        <v/>
      </c>
      <c r="CJ81" s="771"/>
      <c r="CK81" s="771"/>
      <c r="CL81" s="771"/>
      <c r="CM81" s="771"/>
      <c r="CN81" s="772"/>
      <c r="CO81" s="391"/>
      <c r="CP81" s="770" t="str">
        <f>DBCS(MID('22の2(二)'!$U$12,30,1))</f>
        <v/>
      </c>
      <c r="CQ81" s="771"/>
      <c r="CR81" s="771"/>
      <c r="CS81" s="771"/>
      <c r="CT81" s="771"/>
      <c r="CU81" s="772"/>
      <c r="CV81" s="391"/>
      <c r="CW81" s="770" t="str">
        <f>DBCS(MID('22の2(二)'!$U$12,31,1))</f>
        <v/>
      </c>
      <c r="CX81" s="771"/>
      <c r="CY81" s="771"/>
      <c r="CZ81" s="771"/>
      <c r="DA81" s="771"/>
      <c r="DB81" s="772"/>
      <c r="DC81" s="391"/>
      <c r="DD81" s="770" t="str">
        <f>DBCS(MID('22の2(二)'!$U$12,32,1))</f>
        <v/>
      </c>
      <c r="DE81" s="771"/>
      <c r="DF81" s="771"/>
      <c r="DG81" s="771"/>
      <c r="DH81" s="771"/>
      <c r="DI81" s="772"/>
      <c r="DJ81" s="391"/>
      <c r="DK81" s="770" t="str">
        <f>DBCS(MID('22の2(二)'!$U$12,33,1))</f>
        <v/>
      </c>
      <c r="DL81" s="771"/>
      <c r="DM81" s="771"/>
      <c r="DN81" s="771"/>
      <c r="DO81" s="771"/>
      <c r="DP81" s="772"/>
      <c r="DQ81" s="391"/>
      <c r="DR81" s="770" t="str">
        <f>DBCS(MID('22の2(二)'!$U$12,34,1))</f>
        <v/>
      </c>
      <c r="DS81" s="771"/>
      <c r="DT81" s="771"/>
      <c r="DU81" s="771"/>
      <c r="DV81" s="771"/>
      <c r="DW81" s="772"/>
      <c r="DX81" s="391"/>
      <c r="DY81" s="770" t="str">
        <f>DBCS(MID('22の2(二)'!$U$12,35,1))</f>
        <v/>
      </c>
      <c r="DZ81" s="771"/>
      <c r="EA81" s="771"/>
      <c r="EB81" s="771"/>
      <c r="EC81" s="771"/>
      <c r="ED81" s="772"/>
      <c r="EE81" s="391"/>
      <c r="EF81" s="770" t="str">
        <f>DBCS(MID('22の2(二)'!$U$12,36,1))</f>
        <v/>
      </c>
      <c r="EG81" s="771"/>
      <c r="EH81" s="771"/>
      <c r="EI81" s="771"/>
      <c r="EJ81" s="771"/>
      <c r="EK81" s="772"/>
      <c r="EL81" s="391"/>
      <c r="EM81" s="770" t="str">
        <f>DBCS(MID('22の2(二)'!$U$12,37,1))</f>
        <v/>
      </c>
      <c r="EN81" s="771"/>
      <c r="EO81" s="771"/>
      <c r="EP81" s="771"/>
      <c r="EQ81" s="771"/>
      <c r="ER81" s="772"/>
      <c r="ES81" s="391"/>
      <c r="ET81" s="770" t="str">
        <f>DBCS(MID('22の2(二)'!$U$12,38,1))</f>
        <v/>
      </c>
      <c r="EU81" s="771"/>
      <c r="EV81" s="771"/>
      <c r="EW81" s="771"/>
      <c r="EX81" s="771"/>
      <c r="EY81" s="772"/>
      <c r="EZ81" s="391"/>
      <c r="FA81" s="770" t="str">
        <f>DBCS(MID('22の2(二)'!$U$12,39,1))</f>
        <v/>
      </c>
      <c r="FB81" s="771"/>
      <c r="FC81" s="771"/>
      <c r="FD81" s="771"/>
      <c r="FE81" s="771"/>
      <c r="FF81" s="772"/>
      <c r="FG81" s="391"/>
      <c r="FH81" s="770" t="str">
        <f>DBCS(MID('22の2(二)'!$U$12,40,1))</f>
        <v/>
      </c>
      <c r="FI81" s="771"/>
      <c r="FJ81" s="771"/>
      <c r="FK81" s="771"/>
      <c r="FL81" s="771"/>
      <c r="FM81" s="772"/>
      <c r="FN81" s="378"/>
      <c r="FO81" s="434"/>
      <c r="FP81" s="787"/>
      <c r="FQ81" s="788"/>
      <c r="FR81" s="788"/>
      <c r="FS81" s="22"/>
      <c r="FT81" s="277"/>
      <c r="FU81" s="269"/>
      <c r="FV81" s="269"/>
      <c r="FW81" s="269"/>
      <c r="FX81" s="280"/>
      <c r="FY81" s="280"/>
      <c r="FZ81" s="280"/>
      <c r="GA81" s="280"/>
      <c r="GB81" s="280"/>
      <c r="GC81" s="280"/>
      <c r="GD81" s="280"/>
      <c r="GE81" s="280"/>
      <c r="GF81" s="280"/>
      <c r="GG81" s="280"/>
      <c r="GH81" s="280"/>
      <c r="GI81" s="280"/>
      <c r="GJ81" s="280"/>
      <c r="GK81" s="281"/>
      <c r="GL81" s="281"/>
      <c r="GM81" s="269"/>
      <c r="GN81" s="269"/>
      <c r="GO81" s="269"/>
      <c r="GP81" s="269"/>
      <c r="GQ81" s="269"/>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row>
    <row r="82" spans="1:227" s="140" customFormat="1" ht="5.25" customHeight="1" x14ac:dyDescent="0.15">
      <c r="A82" s="275"/>
      <c r="B82" s="275"/>
      <c r="G82" s="445"/>
      <c r="H82" s="446"/>
      <c r="I82" s="446"/>
      <c r="J82" s="446"/>
      <c r="K82" s="446"/>
      <c r="L82" s="446"/>
      <c r="M82" s="447"/>
      <c r="N82" s="447"/>
      <c r="O82" s="447"/>
      <c r="P82" s="448"/>
      <c r="Q82" s="449"/>
      <c r="R82" s="449"/>
      <c r="S82" s="449"/>
      <c r="T82" s="449"/>
      <c r="U82" s="449"/>
      <c r="V82" s="450"/>
      <c r="W82" s="450"/>
      <c r="X82" s="450"/>
      <c r="Y82" s="450"/>
      <c r="Z82" s="450"/>
      <c r="AA82" s="450"/>
      <c r="AB82" s="450"/>
      <c r="AC82" s="446"/>
      <c r="AD82" s="446"/>
      <c r="AE82" s="449"/>
      <c r="AF82" s="449"/>
      <c r="AG82" s="451"/>
      <c r="AH82" s="451"/>
      <c r="AI82" s="451"/>
      <c r="AJ82" s="451"/>
      <c r="AK82" s="451"/>
      <c r="AL82" s="451"/>
      <c r="AM82" s="451"/>
      <c r="AN82" s="451"/>
      <c r="AO82" s="451"/>
      <c r="AP82" s="451"/>
      <c r="AQ82" s="451"/>
      <c r="AR82" s="451"/>
      <c r="AS82" s="451"/>
      <c r="AT82" s="451"/>
      <c r="AU82" s="451"/>
      <c r="AV82" s="451"/>
      <c r="AW82" s="451"/>
      <c r="AX82" s="451"/>
      <c r="AY82" s="451"/>
      <c r="AZ82" s="451"/>
      <c r="BA82" s="451"/>
      <c r="BB82" s="451"/>
      <c r="BC82" s="451"/>
      <c r="BD82" s="451"/>
      <c r="BE82" s="451"/>
      <c r="BF82" s="451"/>
      <c r="BG82" s="451"/>
      <c r="BH82" s="451"/>
      <c r="BI82" s="451"/>
      <c r="BJ82" s="451"/>
      <c r="BK82" s="451"/>
      <c r="BL82" s="451"/>
      <c r="BM82" s="451"/>
      <c r="BN82" s="451"/>
      <c r="BO82" s="451"/>
      <c r="BP82" s="451"/>
      <c r="BQ82" s="451"/>
      <c r="BR82" s="451"/>
      <c r="BS82" s="451"/>
      <c r="BT82" s="451"/>
      <c r="BU82" s="451"/>
      <c r="BV82" s="451"/>
      <c r="BW82" s="451"/>
      <c r="BX82" s="451"/>
      <c r="BY82" s="451"/>
      <c r="BZ82" s="451"/>
      <c r="CA82" s="451"/>
      <c r="CB82" s="451"/>
      <c r="CC82" s="451"/>
      <c r="CD82" s="451"/>
      <c r="CE82" s="451"/>
      <c r="CF82" s="451"/>
      <c r="CG82" s="451"/>
      <c r="CH82" s="451"/>
      <c r="CI82" s="451"/>
      <c r="CJ82" s="451"/>
      <c r="CK82" s="451"/>
      <c r="CL82" s="451"/>
      <c r="CM82" s="451"/>
      <c r="CN82" s="451"/>
      <c r="CO82" s="451"/>
      <c r="CP82" s="451"/>
      <c r="CQ82" s="451"/>
      <c r="CR82" s="451"/>
      <c r="CS82" s="451"/>
      <c r="CT82" s="451"/>
      <c r="CU82" s="451"/>
      <c r="CV82" s="451"/>
      <c r="CW82" s="451"/>
      <c r="CX82" s="451"/>
      <c r="CY82" s="451"/>
      <c r="CZ82" s="451"/>
      <c r="DA82" s="451"/>
      <c r="DB82" s="451"/>
      <c r="DC82" s="451"/>
      <c r="DD82" s="451"/>
      <c r="DE82" s="451"/>
      <c r="DF82" s="451"/>
      <c r="DG82" s="451"/>
      <c r="DH82" s="451"/>
      <c r="DI82" s="451"/>
      <c r="DJ82" s="451"/>
      <c r="DK82" s="451"/>
      <c r="DL82" s="451"/>
      <c r="DM82" s="451"/>
      <c r="DN82" s="451"/>
      <c r="DO82" s="451"/>
      <c r="DP82" s="451"/>
      <c r="DQ82" s="451"/>
      <c r="DR82" s="451"/>
      <c r="DS82" s="451"/>
      <c r="DT82" s="451"/>
      <c r="DU82" s="451"/>
      <c r="DV82" s="451"/>
      <c r="DW82" s="451"/>
      <c r="DX82" s="451"/>
      <c r="DY82" s="451"/>
      <c r="DZ82" s="451"/>
      <c r="EA82" s="451"/>
      <c r="EB82" s="451"/>
      <c r="EC82" s="451"/>
      <c r="ED82" s="451"/>
      <c r="EE82" s="451"/>
      <c r="EF82" s="451"/>
      <c r="EG82" s="451"/>
      <c r="EH82" s="451"/>
      <c r="EI82" s="451"/>
      <c r="EJ82" s="451"/>
      <c r="EK82" s="451"/>
      <c r="EL82" s="451"/>
      <c r="EM82" s="451"/>
      <c r="EN82" s="451"/>
      <c r="EO82" s="451"/>
      <c r="EP82" s="451"/>
      <c r="EQ82" s="451"/>
      <c r="ER82" s="451"/>
      <c r="ES82" s="451"/>
      <c r="ET82" s="451"/>
      <c r="EU82" s="451"/>
      <c r="EV82" s="451"/>
      <c r="EW82" s="451"/>
      <c r="EX82" s="451"/>
      <c r="EY82" s="451"/>
      <c r="EZ82" s="451"/>
      <c r="FA82" s="451"/>
      <c r="FB82" s="451"/>
      <c r="FC82" s="451"/>
      <c r="FD82" s="451"/>
      <c r="FE82" s="451"/>
      <c r="FF82" s="451"/>
      <c r="FG82" s="451"/>
      <c r="FH82" s="451"/>
      <c r="FI82" s="451"/>
      <c r="FJ82" s="451"/>
      <c r="FK82" s="451"/>
      <c r="FL82" s="451"/>
      <c r="FM82" s="451"/>
      <c r="FN82" s="451"/>
      <c r="FO82" s="452"/>
      <c r="FP82" s="283"/>
      <c r="FQ82" s="283"/>
      <c r="FS82" s="283"/>
      <c r="FT82" s="283"/>
      <c r="FU82" s="283"/>
      <c r="FV82" s="283"/>
      <c r="FW82" s="283"/>
      <c r="FX82" s="283"/>
      <c r="FY82" s="283"/>
      <c r="FZ82" s="283"/>
      <c r="GA82" s="283"/>
      <c r="GB82" s="283"/>
      <c r="GC82" s="283"/>
      <c r="GD82" s="283"/>
      <c r="GE82" s="283"/>
      <c r="GF82" s="283"/>
      <c r="GG82" s="283"/>
      <c r="GH82" s="283"/>
      <c r="GI82" s="283"/>
      <c r="GJ82" s="283"/>
      <c r="GK82" s="283"/>
      <c r="GL82" s="139"/>
      <c r="GM82" s="269"/>
      <c r="GN82" s="269"/>
      <c r="GO82" s="269"/>
      <c r="GP82" s="269"/>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row>
    <row r="83" spans="1:227" s="140" customFormat="1" ht="9.75" customHeight="1" x14ac:dyDescent="0.15">
      <c r="A83" s="275"/>
      <c r="B83" s="275"/>
      <c r="G83" s="453"/>
      <c r="H83" s="454"/>
      <c r="I83" s="454"/>
      <c r="J83" s="455"/>
      <c r="K83" s="453"/>
      <c r="L83" s="791" t="s">
        <v>356</v>
      </c>
      <c r="M83" s="791"/>
      <c r="N83" s="791"/>
      <c r="O83" s="791"/>
      <c r="P83" s="456"/>
      <c r="Q83" s="456"/>
      <c r="R83" s="456"/>
      <c r="S83" s="456"/>
      <c r="T83" s="456"/>
      <c r="U83" s="456"/>
      <c r="V83" s="457"/>
      <c r="W83" s="457"/>
      <c r="X83" s="457"/>
      <c r="Y83" s="457"/>
      <c r="Z83" s="457"/>
      <c r="AA83" s="457"/>
      <c r="AB83" s="457"/>
      <c r="AC83" s="454"/>
      <c r="AD83" s="454"/>
      <c r="AE83" s="792">
        <v>3</v>
      </c>
      <c r="AF83" s="792"/>
      <c r="AG83" s="792"/>
      <c r="AH83" s="458"/>
      <c r="AI83" s="792"/>
      <c r="AJ83" s="792"/>
      <c r="AK83" s="792"/>
      <c r="AL83" s="458"/>
      <c r="AM83" s="792">
        <v>5</v>
      </c>
      <c r="AN83" s="792"/>
      <c r="AO83" s="792"/>
      <c r="AP83" s="458"/>
      <c r="AQ83" s="792"/>
      <c r="AR83" s="792"/>
      <c r="AS83" s="792"/>
      <c r="AT83" s="458"/>
      <c r="AU83" s="792"/>
      <c r="AV83" s="792"/>
      <c r="AW83" s="792"/>
      <c r="AX83" s="459"/>
      <c r="AY83" s="459"/>
      <c r="AZ83" s="459"/>
      <c r="BA83" s="459"/>
      <c r="BB83" s="459"/>
      <c r="BC83" s="459"/>
      <c r="BD83" s="459"/>
      <c r="BE83" s="459"/>
      <c r="BF83" s="459"/>
      <c r="BG83" s="459"/>
      <c r="BH83" s="459"/>
      <c r="BI83" s="459"/>
      <c r="BJ83" s="459"/>
      <c r="BK83" s="459"/>
      <c r="BL83" s="459"/>
      <c r="BM83" s="459"/>
      <c r="BN83" s="459"/>
      <c r="BO83" s="459"/>
      <c r="BP83" s="459"/>
      <c r="BQ83" s="459"/>
      <c r="BR83" s="459"/>
      <c r="BS83" s="459"/>
      <c r="BT83" s="459"/>
      <c r="BU83" s="459"/>
      <c r="BV83" s="459"/>
      <c r="BW83" s="459"/>
      <c r="BX83" s="459"/>
      <c r="BY83" s="459"/>
      <c r="BZ83" s="459"/>
      <c r="CA83" s="459"/>
      <c r="CB83" s="459"/>
      <c r="CC83" s="459"/>
      <c r="CD83" s="459"/>
      <c r="CE83" s="459"/>
      <c r="CF83" s="459"/>
      <c r="CG83" s="459"/>
      <c r="CH83" s="459"/>
      <c r="CI83" s="459"/>
      <c r="CJ83" s="459"/>
      <c r="CK83" s="459"/>
      <c r="CL83" s="459"/>
      <c r="CM83" s="459"/>
      <c r="CN83" s="459"/>
      <c r="CO83" s="459"/>
      <c r="CP83" s="459"/>
      <c r="CQ83" s="459"/>
      <c r="CR83" s="459"/>
      <c r="CS83" s="459"/>
      <c r="CT83" s="459"/>
      <c r="CU83" s="459"/>
      <c r="CV83" s="459"/>
      <c r="CW83" s="459"/>
      <c r="CX83" s="459"/>
      <c r="CY83" s="459"/>
      <c r="CZ83" s="459"/>
      <c r="DA83" s="459"/>
      <c r="DB83" s="459"/>
      <c r="DC83" s="459"/>
      <c r="DD83" s="459"/>
      <c r="DE83" s="459"/>
      <c r="DF83" s="459"/>
      <c r="DG83" s="459"/>
      <c r="DH83" s="459"/>
      <c r="DI83" s="459"/>
      <c r="DJ83" s="459"/>
      <c r="DK83" s="459"/>
      <c r="DL83" s="459"/>
      <c r="DM83" s="459"/>
      <c r="DN83" s="459"/>
      <c r="DO83" s="459"/>
      <c r="DP83" s="459"/>
      <c r="DQ83" s="459"/>
      <c r="DR83" s="459"/>
      <c r="DS83" s="459"/>
      <c r="DT83" s="459"/>
      <c r="DU83" s="459"/>
      <c r="DV83" s="459"/>
      <c r="DW83" s="459"/>
      <c r="DX83" s="459"/>
      <c r="DY83" s="459"/>
      <c r="DZ83" s="459"/>
      <c r="EA83" s="459"/>
      <c r="EB83" s="459"/>
      <c r="EC83" s="459"/>
      <c r="ED83" s="459"/>
      <c r="EE83" s="459"/>
      <c r="EF83" s="459"/>
      <c r="EG83" s="459"/>
      <c r="EH83" s="459"/>
      <c r="EI83" s="459"/>
      <c r="EJ83" s="459"/>
      <c r="EK83" s="459"/>
      <c r="EL83" s="459"/>
      <c r="EM83" s="459"/>
      <c r="EN83" s="459"/>
      <c r="EO83" s="459"/>
      <c r="EP83" s="459"/>
      <c r="EQ83" s="459"/>
      <c r="ER83" s="459"/>
      <c r="ES83" s="459"/>
      <c r="ET83" s="459"/>
      <c r="EU83" s="459"/>
      <c r="EV83" s="459"/>
      <c r="EW83" s="459"/>
      <c r="EX83" s="459"/>
      <c r="EY83" s="459"/>
      <c r="EZ83" s="459"/>
      <c r="FA83" s="459"/>
      <c r="FB83" s="460"/>
      <c r="FC83" s="460"/>
      <c r="FD83" s="460"/>
      <c r="FE83" s="460"/>
      <c r="FF83" s="460"/>
      <c r="FG83" s="460"/>
      <c r="FH83" s="460"/>
      <c r="FI83" s="460"/>
      <c r="FJ83" s="460"/>
      <c r="FK83" s="460"/>
      <c r="FL83" s="460"/>
      <c r="FM83" s="460"/>
      <c r="FN83" s="460"/>
      <c r="FO83" s="455"/>
      <c r="FP83" s="139"/>
      <c r="FQ83" s="139"/>
      <c r="FS83" s="139"/>
      <c r="FT83" s="139"/>
      <c r="FU83" s="139"/>
      <c r="GK83" s="139"/>
      <c r="GL83" s="139"/>
      <c r="GM83" s="269"/>
      <c r="GN83" s="269"/>
      <c r="GO83" s="269"/>
      <c r="GP83" s="269"/>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row>
    <row r="84" spans="1:227" s="22" customFormat="1" ht="28.5" customHeight="1" x14ac:dyDescent="0.15">
      <c r="A84" s="268"/>
      <c r="B84" s="268"/>
      <c r="G84" s="411"/>
      <c r="H84" s="360"/>
      <c r="I84" s="360"/>
      <c r="J84" s="437"/>
      <c r="K84" s="411"/>
      <c r="L84" s="756"/>
      <c r="M84" s="756"/>
      <c r="N84" s="756"/>
      <c r="O84" s="756"/>
      <c r="P84" s="393"/>
      <c r="Q84" s="793"/>
      <c r="R84" s="794"/>
      <c r="S84" s="795"/>
      <c r="T84" s="393"/>
      <c r="U84" s="393"/>
      <c r="V84" s="760">
        <v>8</v>
      </c>
      <c r="W84" s="761"/>
      <c r="X84" s="762"/>
      <c r="Y84" s="375"/>
      <c r="Z84" s="760">
        <v>5</v>
      </c>
      <c r="AA84" s="761"/>
      <c r="AB84" s="762"/>
      <c r="AC84" s="360"/>
      <c r="AD84" s="360"/>
      <c r="AE84" s="773"/>
      <c r="AF84" s="774"/>
      <c r="AG84" s="775"/>
      <c r="AH84" s="363"/>
      <c r="AI84" s="773"/>
      <c r="AJ84" s="774"/>
      <c r="AK84" s="775"/>
      <c r="AL84" s="363"/>
      <c r="AM84" s="773"/>
      <c r="AN84" s="774"/>
      <c r="AO84" s="775"/>
      <c r="AP84" s="363"/>
      <c r="AQ84" s="773"/>
      <c r="AR84" s="774"/>
      <c r="AS84" s="775"/>
      <c r="AT84" s="363"/>
      <c r="AU84" s="773"/>
      <c r="AV84" s="774"/>
      <c r="AW84" s="775"/>
      <c r="AX84" s="784" t="s">
        <v>357</v>
      </c>
      <c r="AY84" s="785"/>
      <c r="AZ84" s="785"/>
      <c r="BA84" s="785"/>
      <c r="BB84" s="785"/>
      <c r="BC84" s="785"/>
      <c r="BD84" s="785"/>
      <c r="BE84" s="785"/>
      <c r="BF84" s="785"/>
      <c r="BG84" s="785"/>
      <c r="BH84" s="785"/>
      <c r="BI84" s="785"/>
      <c r="BJ84" s="785"/>
      <c r="BK84" s="785"/>
      <c r="BL84" s="785"/>
      <c r="BM84" s="785"/>
      <c r="BN84" s="785"/>
      <c r="BO84" s="357"/>
      <c r="BP84" s="357"/>
      <c r="BQ84" s="786"/>
      <c r="BR84" s="786"/>
      <c r="BS84" s="786"/>
      <c r="BT84" s="786"/>
      <c r="BU84" s="786"/>
      <c r="BV84" s="786"/>
      <c r="BW84" s="786"/>
      <c r="BX84" s="786"/>
      <c r="BY84" s="786"/>
      <c r="BZ84" s="786"/>
      <c r="CA84" s="786"/>
      <c r="CB84" s="786"/>
      <c r="CC84" s="786"/>
      <c r="CD84" s="786"/>
      <c r="CE84" s="786"/>
      <c r="CF84" s="786"/>
      <c r="CG84" s="786"/>
      <c r="CH84" s="786"/>
      <c r="CI84" s="786"/>
      <c r="CJ84" s="786"/>
      <c r="CK84" s="786"/>
      <c r="CL84" s="786"/>
      <c r="CM84" s="786"/>
      <c r="CN84" s="786"/>
      <c r="CO84" s="786"/>
      <c r="CP84" s="786"/>
      <c r="CQ84" s="786"/>
      <c r="CR84" s="786"/>
      <c r="CS84" s="786"/>
      <c r="CT84" s="786"/>
      <c r="CU84" s="786"/>
      <c r="CV84" s="786"/>
      <c r="CW84" s="786"/>
      <c r="CX84" s="786"/>
      <c r="CY84" s="786"/>
      <c r="CZ84" s="786"/>
      <c r="DA84" s="786"/>
      <c r="DB84" s="786"/>
      <c r="DC84" s="357"/>
      <c r="DD84" s="785" t="s">
        <v>358</v>
      </c>
      <c r="DE84" s="785"/>
      <c r="DF84" s="785"/>
      <c r="DG84" s="785"/>
      <c r="DH84" s="785"/>
      <c r="DI84" s="785"/>
      <c r="DJ84" s="785"/>
      <c r="DK84" s="785"/>
      <c r="DL84" s="785"/>
      <c r="DM84" s="785"/>
      <c r="DN84" s="785"/>
      <c r="DO84" s="785"/>
      <c r="DP84" s="785"/>
      <c r="DQ84" s="785"/>
      <c r="DR84" s="785"/>
      <c r="DS84" s="785"/>
      <c r="DT84" s="785"/>
      <c r="DU84" s="785"/>
      <c r="DV84" s="357"/>
      <c r="DW84" s="357"/>
      <c r="DX84" s="786"/>
      <c r="DY84" s="786"/>
      <c r="DZ84" s="786"/>
      <c r="EA84" s="786"/>
      <c r="EB84" s="786"/>
      <c r="EC84" s="786"/>
      <c r="ED84" s="786"/>
      <c r="EE84" s="786"/>
      <c r="EF84" s="786"/>
      <c r="EG84" s="786"/>
      <c r="EH84" s="786"/>
      <c r="EI84" s="786"/>
      <c r="EJ84" s="786"/>
      <c r="EK84" s="786"/>
      <c r="EL84" s="786"/>
      <c r="EM84" s="786"/>
      <c r="EN84" s="786"/>
      <c r="EO84" s="786"/>
      <c r="EP84" s="786"/>
      <c r="EQ84" s="786"/>
      <c r="ER84" s="786"/>
      <c r="ES84" s="786"/>
      <c r="ET84" s="786"/>
      <c r="EU84" s="786"/>
      <c r="EV84" s="786"/>
      <c r="EW84" s="786"/>
      <c r="EX84" s="786"/>
      <c r="EY84" s="786"/>
      <c r="EZ84" s="786"/>
      <c r="FA84" s="786"/>
      <c r="FB84" s="786"/>
      <c r="FC84" s="786"/>
      <c r="FD84" s="786"/>
      <c r="FE84" s="786"/>
      <c r="FF84" s="786"/>
      <c r="FG84" s="786"/>
      <c r="FH84" s="786"/>
      <c r="FI84" s="786"/>
      <c r="FJ84" s="786"/>
      <c r="FK84" s="786"/>
      <c r="FL84" s="786"/>
      <c r="FM84" s="786"/>
      <c r="FN84" s="360"/>
      <c r="FO84" s="437"/>
      <c r="GK84" s="141"/>
      <c r="GL84" s="141"/>
      <c r="GM84" s="269"/>
      <c r="GN84" s="269"/>
      <c r="GO84" s="269"/>
      <c r="GP84" s="269"/>
    </row>
    <row r="85" spans="1:227" s="140" customFormat="1" ht="9.75" customHeight="1" x14ac:dyDescent="0.15">
      <c r="A85" s="275"/>
      <c r="B85" s="275"/>
      <c r="G85" s="405"/>
      <c r="H85" s="406"/>
      <c r="I85" s="406"/>
      <c r="J85" s="434"/>
      <c r="K85" s="405"/>
      <c r="L85" s="756"/>
      <c r="M85" s="756"/>
      <c r="N85" s="756"/>
      <c r="O85" s="756"/>
      <c r="P85" s="408"/>
      <c r="Q85" s="408"/>
      <c r="R85" s="408"/>
      <c r="S85" s="408"/>
      <c r="T85" s="408"/>
      <c r="U85" s="408"/>
      <c r="V85" s="344"/>
      <c r="W85" s="344"/>
      <c r="X85" s="344"/>
      <c r="Y85" s="344"/>
      <c r="Z85" s="344"/>
      <c r="AA85" s="344"/>
      <c r="AB85" s="344"/>
      <c r="AC85" s="409"/>
      <c r="AD85" s="409"/>
      <c r="AE85" s="461"/>
      <c r="AF85" s="747">
        <v>3</v>
      </c>
      <c r="AG85" s="747"/>
      <c r="AH85" s="747"/>
      <c r="AI85" s="747"/>
      <c r="AJ85" s="383"/>
      <c r="AK85" s="383"/>
      <c r="AL85" s="383"/>
      <c r="AM85" s="383"/>
      <c r="AN85" s="383"/>
      <c r="AO85" s="383"/>
      <c r="AP85" s="383"/>
      <c r="AQ85" s="384"/>
      <c r="AR85" s="384"/>
      <c r="AS85" s="384"/>
      <c r="AT85" s="747">
        <v>5</v>
      </c>
      <c r="AU85" s="747"/>
      <c r="AV85" s="747"/>
      <c r="AW85" s="747"/>
      <c r="AX85" s="383"/>
      <c r="AY85" s="382"/>
      <c r="AZ85" s="383"/>
      <c r="BA85" s="383"/>
      <c r="BB85" s="383"/>
      <c r="BC85" s="383"/>
      <c r="BD85" s="383"/>
      <c r="BE85" s="383"/>
      <c r="BF85" s="383"/>
      <c r="BG85" s="383"/>
      <c r="BH85" s="383"/>
      <c r="BI85" s="383"/>
      <c r="BJ85" s="383"/>
      <c r="BK85" s="383"/>
      <c r="BL85" s="383"/>
      <c r="BM85" s="383"/>
      <c r="BN85" s="383"/>
      <c r="BO85" s="383"/>
      <c r="BP85" s="383"/>
      <c r="BQ85" s="383"/>
      <c r="BR85" s="383"/>
      <c r="BS85" s="383"/>
      <c r="BT85" s="383"/>
      <c r="BU85" s="383"/>
      <c r="BV85" s="383"/>
      <c r="BW85" s="383"/>
      <c r="BX85" s="383"/>
      <c r="BY85" s="442"/>
      <c r="BZ85" s="442"/>
      <c r="CA85" s="383"/>
      <c r="CB85" s="383"/>
      <c r="CC85" s="747">
        <v>10</v>
      </c>
      <c r="CD85" s="747"/>
      <c r="CE85" s="747"/>
      <c r="CF85" s="747"/>
      <c r="CG85" s="383"/>
      <c r="CH85" s="383"/>
      <c r="CI85" s="383"/>
      <c r="CJ85" s="383"/>
      <c r="CK85" s="383"/>
      <c r="CL85" s="383"/>
      <c r="CM85" s="383"/>
      <c r="CN85" s="383"/>
      <c r="CO85" s="383"/>
      <c r="CP85" s="383"/>
      <c r="CQ85" s="383"/>
      <c r="CR85" s="383"/>
      <c r="CS85" s="383"/>
      <c r="CT85" s="383"/>
      <c r="CU85" s="383"/>
      <c r="CV85" s="383"/>
      <c r="CW85" s="383"/>
      <c r="CX85" s="383"/>
      <c r="CY85" s="383"/>
      <c r="CZ85" s="384"/>
      <c r="DA85" s="384"/>
      <c r="DB85" s="384"/>
      <c r="DC85" s="383"/>
      <c r="DD85" s="383"/>
      <c r="DE85" s="383"/>
      <c r="DF85" s="383"/>
      <c r="DG85" s="383"/>
      <c r="DH85" s="383"/>
      <c r="DI85" s="383"/>
      <c r="DJ85" s="383"/>
      <c r="DK85" s="383"/>
      <c r="DL85" s="747">
        <v>15</v>
      </c>
      <c r="DM85" s="747"/>
      <c r="DN85" s="747"/>
      <c r="DO85" s="747"/>
      <c r="DP85" s="383"/>
      <c r="DQ85" s="383"/>
      <c r="DR85" s="383"/>
      <c r="DS85" s="383"/>
      <c r="DT85" s="383"/>
      <c r="DU85" s="383"/>
      <c r="DV85" s="383"/>
      <c r="DW85" s="383"/>
      <c r="DX85" s="383"/>
      <c r="DY85" s="383"/>
      <c r="DZ85" s="383"/>
      <c r="EA85" s="383"/>
      <c r="EB85" s="383"/>
      <c r="EC85" s="383"/>
      <c r="ED85" s="383"/>
      <c r="EE85" s="383"/>
      <c r="EF85" s="442"/>
      <c r="EG85" s="442"/>
      <c r="EH85" s="442"/>
      <c r="EI85" s="383"/>
      <c r="EJ85" s="383"/>
      <c r="EK85" s="383"/>
      <c r="EL85" s="383"/>
      <c r="EM85" s="383"/>
      <c r="EN85" s="383"/>
      <c r="EO85" s="383"/>
      <c r="EP85" s="383"/>
      <c r="EQ85" s="383"/>
      <c r="ER85" s="383"/>
      <c r="ES85" s="383"/>
      <c r="ET85" s="383"/>
      <c r="EU85" s="747">
        <v>20</v>
      </c>
      <c r="EV85" s="747"/>
      <c r="EW85" s="747"/>
      <c r="EX85" s="747"/>
      <c r="EY85" s="382"/>
      <c r="EZ85" s="382"/>
      <c r="FA85" s="382"/>
      <c r="FB85" s="382"/>
      <c r="FC85" s="382"/>
      <c r="FD85" s="382"/>
      <c r="FE85" s="382"/>
      <c r="FF85" s="382"/>
      <c r="FG85" s="382"/>
      <c r="FH85" s="382"/>
      <c r="FI85" s="382"/>
      <c r="FJ85" s="382"/>
      <c r="FK85" s="382"/>
      <c r="FL85" s="382"/>
      <c r="FM85" s="382"/>
      <c r="FN85" s="406"/>
      <c r="FO85" s="434"/>
      <c r="FP85" s="787" t="s">
        <v>354</v>
      </c>
      <c r="FQ85" s="788"/>
      <c r="FR85" s="788"/>
      <c r="FS85" s="22"/>
      <c r="FT85" s="277"/>
      <c r="FU85" s="269"/>
      <c r="FV85" s="269"/>
      <c r="FW85" s="269"/>
      <c r="FX85" s="280"/>
      <c r="FY85" s="280"/>
      <c r="FZ85" s="280"/>
      <c r="GA85" s="280"/>
      <c r="GB85" s="280"/>
      <c r="GC85" s="280"/>
      <c r="GD85" s="280"/>
      <c r="GE85" s="280"/>
      <c r="GF85" s="280"/>
      <c r="GG85" s="280"/>
      <c r="GH85" s="280"/>
      <c r="GI85" s="280"/>
      <c r="GJ85" s="280"/>
      <c r="GK85" s="281"/>
      <c r="GL85" s="281"/>
      <c r="GM85" s="269"/>
      <c r="GN85" s="269"/>
      <c r="GO85" s="269"/>
      <c r="GP85" s="269"/>
      <c r="GQ85" s="269"/>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row>
    <row r="86" spans="1:227" s="22" customFormat="1" ht="28.5" customHeight="1" x14ac:dyDescent="0.15">
      <c r="A86" s="789">
        <v>3</v>
      </c>
      <c r="B86" s="789"/>
      <c r="C86" s="789"/>
      <c r="D86" s="789"/>
      <c r="E86" s="789"/>
      <c r="F86" s="790"/>
      <c r="G86" s="435"/>
      <c r="H86" s="436"/>
      <c r="I86" s="436"/>
      <c r="J86" s="462"/>
      <c r="K86" s="435"/>
      <c r="L86" s="756" t="s">
        <v>359</v>
      </c>
      <c r="M86" s="756"/>
      <c r="N86" s="756"/>
      <c r="O86" s="756"/>
      <c r="P86" s="393"/>
      <c r="Q86" s="757"/>
      <c r="R86" s="758"/>
      <c r="S86" s="759"/>
      <c r="T86" s="374"/>
      <c r="U86" s="374"/>
      <c r="V86" s="760">
        <v>8</v>
      </c>
      <c r="W86" s="761"/>
      <c r="X86" s="762"/>
      <c r="Y86" s="375"/>
      <c r="Z86" s="760">
        <v>6</v>
      </c>
      <c r="AA86" s="761"/>
      <c r="AB86" s="762"/>
      <c r="AC86" s="374"/>
      <c r="AD86" s="374"/>
      <c r="AE86" s="770" t="str">
        <f>MID('22の2(二)'!$U$13,1,1)</f>
        <v/>
      </c>
      <c r="AF86" s="771"/>
      <c r="AG86" s="771"/>
      <c r="AH86" s="771"/>
      <c r="AI86" s="771"/>
      <c r="AJ86" s="772"/>
      <c r="AK86" s="391"/>
      <c r="AL86" s="770" t="str">
        <f>MID('22の2(二)'!$U$13,2,1)</f>
        <v/>
      </c>
      <c r="AM86" s="771"/>
      <c r="AN86" s="771"/>
      <c r="AO86" s="771"/>
      <c r="AP86" s="771"/>
      <c r="AQ86" s="772"/>
      <c r="AR86" s="391"/>
      <c r="AS86" s="770" t="str">
        <f>MID('22の2(二)'!$U$13,3,1)</f>
        <v/>
      </c>
      <c r="AT86" s="771"/>
      <c r="AU86" s="771"/>
      <c r="AV86" s="771"/>
      <c r="AW86" s="771"/>
      <c r="AX86" s="772"/>
      <c r="AY86" s="391"/>
      <c r="AZ86" s="770" t="str">
        <f>MID('22の2(二)'!$U$13,4,1)</f>
        <v/>
      </c>
      <c r="BA86" s="771"/>
      <c r="BB86" s="771"/>
      <c r="BC86" s="771"/>
      <c r="BD86" s="771"/>
      <c r="BE86" s="772"/>
      <c r="BF86" s="391"/>
      <c r="BG86" s="770" t="str">
        <f>MID('22の2(二)'!$U$13,5,1)</f>
        <v/>
      </c>
      <c r="BH86" s="771"/>
      <c r="BI86" s="771"/>
      <c r="BJ86" s="771"/>
      <c r="BK86" s="771"/>
      <c r="BL86" s="772"/>
      <c r="BM86" s="391"/>
      <c r="BN86" s="770" t="str">
        <f>MID('22の2(二)'!$U$13,6,1)</f>
        <v/>
      </c>
      <c r="BO86" s="771"/>
      <c r="BP86" s="771"/>
      <c r="BQ86" s="771"/>
      <c r="BR86" s="771"/>
      <c r="BS86" s="772"/>
      <c r="BT86" s="391"/>
      <c r="BU86" s="770" t="str">
        <f>MID('22の2(二)'!$U$13,7,1)</f>
        <v/>
      </c>
      <c r="BV86" s="771"/>
      <c r="BW86" s="771"/>
      <c r="BX86" s="771"/>
      <c r="BY86" s="771"/>
      <c r="BZ86" s="772"/>
      <c r="CA86" s="391"/>
      <c r="CB86" s="770" t="str">
        <f>MID('22の2(二)'!$U$13,8,1)</f>
        <v/>
      </c>
      <c r="CC86" s="771"/>
      <c r="CD86" s="771"/>
      <c r="CE86" s="771"/>
      <c r="CF86" s="771"/>
      <c r="CG86" s="772"/>
      <c r="CH86" s="391"/>
      <c r="CI86" s="770" t="str">
        <f>MID('22の2(二)'!$U$13,9,1)</f>
        <v/>
      </c>
      <c r="CJ86" s="771"/>
      <c r="CK86" s="771"/>
      <c r="CL86" s="771"/>
      <c r="CM86" s="771"/>
      <c r="CN86" s="772"/>
      <c r="CO86" s="391"/>
      <c r="CP86" s="770" t="str">
        <f>MID('22の2(二)'!$U$13,10,1)</f>
        <v/>
      </c>
      <c r="CQ86" s="771"/>
      <c r="CR86" s="771"/>
      <c r="CS86" s="771"/>
      <c r="CT86" s="771"/>
      <c r="CU86" s="772"/>
      <c r="CV86" s="391"/>
      <c r="CW86" s="770" t="str">
        <f>MID('22の2(二)'!$U$13,11,1)</f>
        <v/>
      </c>
      <c r="CX86" s="771"/>
      <c r="CY86" s="771"/>
      <c r="CZ86" s="771"/>
      <c r="DA86" s="771"/>
      <c r="DB86" s="772"/>
      <c r="DC86" s="391"/>
      <c r="DD86" s="770" t="str">
        <f>MID('22の2(二)'!$U$13,12,1)</f>
        <v/>
      </c>
      <c r="DE86" s="771"/>
      <c r="DF86" s="771"/>
      <c r="DG86" s="771"/>
      <c r="DH86" s="771"/>
      <c r="DI86" s="772"/>
      <c r="DJ86" s="391"/>
      <c r="DK86" s="770" t="str">
        <f>MID('22の2(二)'!$U$13,13,1)</f>
        <v/>
      </c>
      <c r="DL86" s="771"/>
      <c r="DM86" s="771"/>
      <c r="DN86" s="771"/>
      <c r="DO86" s="771"/>
      <c r="DP86" s="772"/>
      <c r="DQ86" s="391"/>
      <c r="DR86" s="770" t="str">
        <f>MID('22の2(二)'!$U$13,14,1)</f>
        <v/>
      </c>
      <c r="DS86" s="771"/>
      <c r="DT86" s="771"/>
      <c r="DU86" s="771"/>
      <c r="DV86" s="771"/>
      <c r="DW86" s="772"/>
      <c r="DX86" s="391"/>
      <c r="DY86" s="770" t="str">
        <f>MID('22の2(二)'!$U$13,15,1)</f>
        <v/>
      </c>
      <c r="DZ86" s="771"/>
      <c r="EA86" s="771"/>
      <c r="EB86" s="771"/>
      <c r="EC86" s="771"/>
      <c r="ED86" s="772"/>
      <c r="EE86" s="391"/>
      <c r="EF86" s="770" t="str">
        <f>MID('22の2(二)'!$U$13,16,1)</f>
        <v/>
      </c>
      <c r="EG86" s="771"/>
      <c r="EH86" s="771"/>
      <c r="EI86" s="771"/>
      <c r="EJ86" s="771"/>
      <c r="EK86" s="772"/>
      <c r="EL86" s="391"/>
      <c r="EM86" s="770" t="str">
        <f>MID('22の2(二)'!$U$13,17,1)</f>
        <v/>
      </c>
      <c r="EN86" s="771"/>
      <c r="EO86" s="771"/>
      <c r="EP86" s="771"/>
      <c r="EQ86" s="771"/>
      <c r="ER86" s="772"/>
      <c r="ES86" s="391"/>
      <c r="ET86" s="770" t="str">
        <f>MID('22の2(二)'!$U$13,18,1)</f>
        <v/>
      </c>
      <c r="EU86" s="771"/>
      <c r="EV86" s="771"/>
      <c r="EW86" s="771"/>
      <c r="EX86" s="771"/>
      <c r="EY86" s="772"/>
      <c r="EZ86" s="391"/>
      <c r="FA86" s="770" t="str">
        <f>MID('22の2(二)'!$U$13,19,1)</f>
        <v/>
      </c>
      <c r="FB86" s="771"/>
      <c r="FC86" s="771"/>
      <c r="FD86" s="771"/>
      <c r="FE86" s="771"/>
      <c r="FF86" s="772"/>
      <c r="FG86" s="391"/>
      <c r="FH86" s="770" t="str">
        <f>MID('22の2(二)'!$U$13,20,1)</f>
        <v/>
      </c>
      <c r="FI86" s="771"/>
      <c r="FJ86" s="771"/>
      <c r="FK86" s="771"/>
      <c r="FL86" s="771"/>
      <c r="FM86" s="772"/>
      <c r="FN86" s="360"/>
      <c r="FO86" s="437"/>
      <c r="FP86" s="787"/>
      <c r="FQ86" s="788"/>
      <c r="FR86" s="788"/>
      <c r="FT86" s="277"/>
      <c r="FU86" s="269"/>
      <c r="FV86" s="269"/>
      <c r="FW86" s="269"/>
      <c r="FX86" s="280"/>
      <c r="FY86" s="280"/>
      <c r="FZ86" s="280"/>
      <c r="GA86" s="280"/>
      <c r="GB86" s="280"/>
      <c r="GC86" s="280"/>
      <c r="GD86" s="280"/>
      <c r="GE86" s="280"/>
      <c r="GF86" s="280"/>
      <c r="GG86" s="280"/>
      <c r="GH86" s="280"/>
      <c r="GI86" s="280"/>
      <c r="GJ86" s="280"/>
      <c r="GK86" s="281"/>
      <c r="GL86" s="281"/>
      <c r="GM86" s="269"/>
      <c r="GN86" s="269"/>
      <c r="GO86" s="269"/>
      <c r="GP86" s="269"/>
      <c r="GQ86" s="269"/>
    </row>
    <row r="87" spans="1:227" s="282" customFormat="1" ht="9.75" customHeight="1" x14ac:dyDescent="0.15">
      <c r="A87" s="789"/>
      <c r="B87" s="789"/>
      <c r="C87" s="789"/>
      <c r="D87" s="789"/>
      <c r="E87" s="789"/>
      <c r="F87" s="790"/>
      <c r="G87" s="438"/>
      <c r="H87" s="439"/>
      <c r="I87" s="439"/>
      <c r="J87" s="443"/>
      <c r="K87" s="438"/>
      <c r="L87" s="439"/>
      <c r="M87" s="440"/>
      <c r="N87" s="440"/>
      <c r="O87" s="440"/>
      <c r="P87" s="441"/>
      <c r="Q87" s="383"/>
      <c r="R87" s="383"/>
      <c r="S87" s="383"/>
      <c r="T87" s="383"/>
      <c r="U87" s="383"/>
      <c r="V87" s="344"/>
      <c r="W87" s="344"/>
      <c r="X87" s="344"/>
      <c r="Y87" s="344"/>
      <c r="Z87" s="344"/>
      <c r="AA87" s="344"/>
      <c r="AB87" s="344"/>
      <c r="AC87" s="383"/>
      <c r="AD87" s="383"/>
      <c r="AE87" s="384"/>
      <c r="AF87" s="747">
        <v>23</v>
      </c>
      <c r="AG87" s="747"/>
      <c r="AH87" s="747"/>
      <c r="AI87" s="747"/>
      <c r="AJ87" s="383"/>
      <c r="AK87" s="383"/>
      <c r="AL87" s="383"/>
      <c r="AM87" s="383"/>
      <c r="AN87" s="383"/>
      <c r="AO87" s="383"/>
      <c r="AP87" s="383"/>
      <c r="AQ87" s="384"/>
      <c r="AR87" s="384"/>
      <c r="AS87" s="384"/>
      <c r="AT87" s="747">
        <v>25</v>
      </c>
      <c r="AU87" s="747"/>
      <c r="AV87" s="747"/>
      <c r="AW87" s="747"/>
      <c r="AX87" s="383"/>
      <c r="AY87" s="382"/>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383"/>
      <c r="BY87" s="442"/>
      <c r="BZ87" s="442"/>
      <c r="CA87" s="383"/>
      <c r="CB87" s="383"/>
      <c r="CC87" s="747">
        <v>30</v>
      </c>
      <c r="CD87" s="747"/>
      <c r="CE87" s="747"/>
      <c r="CF87" s="747"/>
      <c r="CG87" s="383"/>
      <c r="CH87" s="383"/>
      <c r="CI87" s="383"/>
      <c r="CJ87" s="383"/>
      <c r="CK87" s="383"/>
      <c r="CL87" s="383"/>
      <c r="CM87" s="383"/>
      <c r="CN87" s="383"/>
      <c r="CO87" s="383"/>
      <c r="CP87" s="383"/>
      <c r="CQ87" s="383"/>
      <c r="CR87" s="383"/>
      <c r="CS87" s="383"/>
      <c r="CT87" s="383"/>
      <c r="CU87" s="383"/>
      <c r="CV87" s="383"/>
      <c r="CW87" s="383"/>
      <c r="CX87" s="383"/>
      <c r="CY87" s="383"/>
      <c r="CZ87" s="384"/>
      <c r="DA87" s="384"/>
      <c r="DB87" s="384"/>
      <c r="DC87" s="383"/>
      <c r="DD87" s="383"/>
      <c r="DE87" s="383"/>
      <c r="DF87" s="383"/>
      <c r="DG87" s="383"/>
      <c r="DH87" s="383"/>
      <c r="DI87" s="383"/>
      <c r="DJ87" s="383"/>
      <c r="DK87" s="383"/>
      <c r="DL87" s="747">
        <v>35</v>
      </c>
      <c r="DM87" s="747"/>
      <c r="DN87" s="747"/>
      <c r="DO87" s="747"/>
      <c r="DP87" s="383"/>
      <c r="DQ87" s="383"/>
      <c r="DR87" s="383"/>
      <c r="DS87" s="383"/>
      <c r="DT87" s="383"/>
      <c r="DU87" s="383"/>
      <c r="DV87" s="383"/>
      <c r="DW87" s="383"/>
      <c r="DX87" s="383"/>
      <c r="DY87" s="383"/>
      <c r="DZ87" s="383"/>
      <c r="EA87" s="383"/>
      <c r="EB87" s="383"/>
      <c r="EC87" s="383"/>
      <c r="ED87" s="383"/>
      <c r="EE87" s="383"/>
      <c r="EF87" s="442"/>
      <c r="EG87" s="442"/>
      <c r="EH87" s="442"/>
      <c r="EI87" s="383"/>
      <c r="EJ87" s="383"/>
      <c r="EK87" s="383"/>
      <c r="EL87" s="383"/>
      <c r="EM87" s="383"/>
      <c r="EN87" s="383"/>
      <c r="EO87" s="383"/>
      <c r="EP87" s="383"/>
      <c r="EQ87" s="383"/>
      <c r="ER87" s="383"/>
      <c r="ES87" s="383"/>
      <c r="ET87" s="383"/>
      <c r="EU87" s="747">
        <v>40</v>
      </c>
      <c r="EV87" s="747"/>
      <c r="EW87" s="747"/>
      <c r="EX87" s="747"/>
      <c r="EY87" s="382"/>
      <c r="EZ87" s="382"/>
      <c r="FA87" s="382"/>
      <c r="FB87" s="382"/>
      <c r="FC87" s="382"/>
      <c r="FD87" s="382"/>
      <c r="FE87" s="382"/>
      <c r="FF87" s="382"/>
      <c r="FG87" s="382"/>
      <c r="FH87" s="382"/>
      <c r="FI87" s="382"/>
      <c r="FJ87" s="382"/>
      <c r="FK87" s="382"/>
      <c r="FL87" s="382"/>
      <c r="FM87" s="382"/>
      <c r="FN87" s="439"/>
      <c r="FO87" s="443"/>
      <c r="FP87" s="787"/>
      <c r="FQ87" s="788"/>
      <c r="FR87" s="788"/>
      <c r="FS87" s="22"/>
      <c r="FT87" s="277"/>
      <c r="FU87" s="269"/>
      <c r="FV87" s="269"/>
      <c r="FW87" s="269"/>
      <c r="FX87" s="280"/>
      <c r="FY87" s="280"/>
      <c r="FZ87" s="280"/>
      <c r="GA87" s="280"/>
      <c r="GB87" s="280"/>
      <c r="GC87" s="280"/>
      <c r="GD87" s="280"/>
      <c r="GE87" s="280"/>
      <c r="GF87" s="280"/>
      <c r="GG87" s="280"/>
      <c r="GH87" s="280"/>
      <c r="GI87" s="280"/>
      <c r="GJ87" s="280"/>
      <c r="GK87" s="281"/>
      <c r="GL87" s="281"/>
      <c r="GM87" s="269"/>
      <c r="GN87" s="269"/>
      <c r="GO87" s="269"/>
      <c r="GP87" s="269"/>
      <c r="GQ87" s="269"/>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row>
    <row r="88" spans="1:227" s="22" customFormat="1" ht="28.5" customHeight="1" x14ac:dyDescent="0.15">
      <c r="A88" s="789"/>
      <c r="B88" s="789"/>
      <c r="C88" s="789"/>
      <c r="D88" s="789"/>
      <c r="E88" s="789"/>
      <c r="F88" s="790"/>
      <c r="G88" s="777" t="s">
        <v>360</v>
      </c>
      <c r="H88" s="778"/>
      <c r="I88" s="778"/>
      <c r="J88" s="779"/>
      <c r="K88" s="411"/>
      <c r="L88" s="360"/>
      <c r="M88" s="463"/>
      <c r="N88" s="463"/>
      <c r="O88" s="463"/>
      <c r="P88" s="393"/>
      <c r="Q88" s="379"/>
      <c r="R88" s="379"/>
      <c r="S88" s="379"/>
      <c r="T88" s="379"/>
      <c r="U88" s="379"/>
      <c r="V88" s="387"/>
      <c r="W88" s="387"/>
      <c r="X88" s="387"/>
      <c r="Y88" s="387"/>
      <c r="Z88" s="387"/>
      <c r="AA88" s="387"/>
      <c r="AB88" s="387"/>
      <c r="AC88" s="379"/>
      <c r="AD88" s="357"/>
      <c r="AE88" s="770" t="str">
        <f>MID('22の2(二)'!$U$13,21,1)</f>
        <v/>
      </c>
      <c r="AF88" s="771"/>
      <c r="AG88" s="771"/>
      <c r="AH88" s="771"/>
      <c r="AI88" s="771"/>
      <c r="AJ88" s="772"/>
      <c r="AK88" s="391"/>
      <c r="AL88" s="770" t="str">
        <f>MID('22の2(二)'!$U$13,22,1)</f>
        <v/>
      </c>
      <c r="AM88" s="771"/>
      <c r="AN88" s="771"/>
      <c r="AO88" s="771"/>
      <c r="AP88" s="771"/>
      <c r="AQ88" s="772"/>
      <c r="AR88" s="391"/>
      <c r="AS88" s="770" t="str">
        <f>MID('22の2(二)'!$U$13,23,1)</f>
        <v/>
      </c>
      <c r="AT88" s="771"/>
      <c r="AU88" s="771"/>
      <c r="AV88" s="771"/>
      <c r="AW88" s="771"/>
      <c r="AX88" s="772"/>
      <c r="AY88" s="391"/>
      <c r="AZ88" s="770" t="str">
        <f>MID('22の2(二)'!$U$13,24,1)</f>
        <v/>
      </c>
      <c r="BA88" s="771"/>
      <c r="BB88" s="771"/>
      <c r="BC88" s="771"/>
      <c r="BD88" s="771"/>
      <c r="BE88" s="772"/>
      <c r="BF88" s="391"/>
      <c r="BG88" s="770" t="str">
        <f>MID('22の2(二)'!$U$13,25,1)</f>
        <v/>
      </c>
      <c r="BH88" s="771"/>
      <c r="BI88" s="771"/>
      <c r="BJ88" s="771"/>
      <c r="BK88" s="771"/>
      <c r="BL88" s="772"/>
      <c r="BM88" s="391"/>
      <c r="BN88" s="770" t="str">
        <f>MID('22の2(二)'!$U$13,26,1)</f>
        <v/>
      </c>
      <c r="BO88" s="771"/>
      <c r="BP88" s="771"/>
      <c r="BQ88" s="771"/>
      <c r="BR88" s="771"/>
      <c r="BS88" s="772"/>
      <c r="BT88" s="391"/>
      <c r="BU88" s="770" t="str">
        <f>MID('22の2(二)'!$U$13,27,1)</f>
        <v/>
      </c>
      <c r="BV88" s="771"/>
      <c r="BW88" s="771"/>
      <c r="BX88" s="771"/>
      <c r="BY88" s="771"/>
      <c r="BZ88" s="772"/>
      <c r="CA88" s="391"/>
      <c r="CB88" s="770" t="str">
        <f>MID('22の2(二)'!$U$13,28,1)</f>
        <v/>
      </c>
      <c r="CC88" s="771"/>
      <c r="CD88" s="771"/>
      <c r="CE88" s="771"/>
      <c r="CF88" s="771"/>
      <c r="CG88" s="772"/>
      <c r="CH88" s="391"/>
      <c r="CI88" s="770" t="str">
        <f>MID('22の2(二)'!$U$13,29,1)</f>
        <v/>
      </c>
      <c r="CJ88" s="771"/>
      <c r="CK88" s="771"/>
      <c r="CL88" s="771"/>
      <c r="CM88" s="771"/>
      <c r="CN88" s="772"/>
      <c r="CO88" s="391"/>
      <c r="CP88" s="770" t="str">
        <f>MID('22の2(二)'!$U$13,30,1)</f>
        <v/>
      </c>
      <c r="CQ88" s="771"/>
      <c r="CR88" s="771"/>
      <c r="CS88" s="771"/>
      <c r="CT88" s="771"/>
      <c r="CU88" s="772"/>
      <c r="CV88" s="391"/>
      <c r="CW88" s="770" t="str">
        <f>MID('22の2(二)'!$U$13,31,1)</f>
        <v/>
      </c>
      <c r="CX88" s="771"/>
      <c r="CY88" s="771"/>
      <c r="CZ88" s="771"/>
      <c r="DA88" s="771"/>
      <c r="DB88" s="772"/>
      <c r="DC88" s="391"/>
      <c r="DD88" s="770" t="str">
        <f>MID('22の2(二)'!$U$13,32,1)</f>
        <v/>
      </c>
      <c r="DE88" s="771"/>
      <c r="DF88" s="771"/>
      <c r="DG88" s="771"/>
      <c r="DH88" s="771"/>
      <c r="DI88" s="772"/>
      <c r="DJ88" s="391"/>
      <c r="DK88" s="770" t="str">
        <f>MID('22の2(二)'!$U$13,33,1)</f>
        <v/>
      </c>
      <c r="DL88" s="771"/>
      <c r="DM88" s="771"/>
      <c r="DN88" s="771"/>
      <c r="DO88" s="771"/>
      <c r="DP88" s="772"/>
      <c r="DQ88" s="391"/>
      <c r="DR88" s="770" t="str">
        <f>MID('22の2(二)'!$U$13,34,1)</f>
        <v/>
      </c>
      <c r="DS88" s="771"/>
      <c r="DT88" s="771"/>
      <c r="DU88" s="771"/>
      <c r="DV88" s="771"/>
      <c r="DW88" s="772"/>
      <c r="DX88" s="391"/>
      <c r="DY88" s="770" t="str">
        <f>MID('22の2(二)'!$U$13,35,1)</f>
        <v/>
      </c>
      <c r="DZ88" s="771"/>
      <c r="EA88" s="771"/>
      <c r="EB88" s="771"/>
      <c r="EC88" s="771"/>
      <c r="ED88" s="772"/>
      <c r="EE88" s="391"/>
      <c r="EF88" s="770" t="str">
        <f>MID('22の2(二)'!$U$13,36,1)</f>
        <v/>
      </c>
      <c r="EG88" s="771"/>
      <c r="EH88" s="771"/>
      <c r="EI88" s="771"/>
      <c r="EJ88" s="771"/>
      <c r="EK88" s="772"/>
      <c r="EL88" s="391"/>
      <c r="EM88" s="770" t="str">
        <f>MID('22の2(二)'!$U$13,37,1)</f>
        <v/>
      </c>
      <c r="EN88" s="771"/>
      <c r="EO88" s="771"/>
      <c r="EP88" s="771"/>
      <c r="EQ88" s="771"/>
      <c r="ER88" s="772"/>
      <c r="ES88" s="391"/>
      <c r="ET88" s="770" t="str">
        <f>MID('22の2(二)'!$U$13,38,1)</f>
        <v/>
      </c>
      <c r="EU88" s="771"/>
      <c r="EV88" s="771"/>
      <c r="EW88" s="771"/>
      <c r="EX88" s="771"/>
      <c r="EY88" s="772"/>
      <c r="EZ88" s="391"/>
      <c r="FA88" s="770" t="str">
        <f>MID('22の2(二)'!$U$13,39,1)</f>
        <v/>
      </c>
      <c r="FB88" s="771"/>
      <c r="FC88" s="771"/>
      <c r="FD88" s="771"/>
      <c r="FE88" s="771"/>
      <c r="FF88" s="772"/>
      <c r="FG88" s="391"/>
      <c r="FH88" s="770" t="str">
        <f>MID('22の2(二)'!$U$13,40,1)</f>
        <v/>
      </c>
      <c r="FI88" s="771"/>
      <c r="FJ88" s="771"/>
      <c r="FK88" s="771"/>
      <c r="FL88" s="771"/>
      <c r="FM88" s="772"/>
      <c r="FN88" s="360"/>
      <c r="FO88" s="437"/>
      <c r="FP88" s="787"/>
      <c r="FQ88" s="788"/>
      <c r="FR88" s="788"/>
      <c r="FT88" s="277"/>
      <c r="FU88" s="269"/>
      <c r="FV88" s="269"/>
      <c r="FW88" s="269"/>
      <c r="FX88" s="280"/>
      <c r="FY88" s="280"/>
      <c r="FZ88" s="280"/>
      <c r="GA88" s="280"/>
      <c r="GB88" s="280"/>
      <c r="GC88" s="280"/>
      <c r="GD88" s="280"/>
      <c r="GE88" s="280"/>
      <c r="GF88" s="280"/>
      <c r="GG88" s="280"/>
      <c r="GH88" s="280"/>
      <c r="GI88" s="280"/>
      <c r="GJ88" s="280"/>
      <c r="GK88" s="281"/>
      <c r="GL88" s="281"/>
      <c r="GM88" s="269"/>
      <c r="GN88" s="269"/>
      <c r="GO88" s="269"/>
      <c r="GP88" s="269"/>
      <c r="GQ88" s="269"/>
    </row>
    <row r="89" spans="1:227" s="140" customFormat="1" ht="9.75" customHeight="1" x14ac:dyDescent="0.15">
      <c r="G89" s="777"/>
      <c r="H89" s="778"/>
      <c r="I89" s="778"/>
      <c r="J89" s="779"/>
      <c r="K89" s="405"/>
      <c r="L89" s="406"/>
      <c r="M89" s="444"/>
      <c r="N89" s="444"/>
      <c r="O89" s="444"/>
      <c r="P89" s="408"/>
      <c r="Q89" s="408"/>
      <c r="R89" s="408"/>
      <c r="S89" s="408"/>
      <c r="T89" s="408"/>
      <c r="U89" s="408"/>
      <c r="V89" s="344"/>
      <c r="W89" s="344"/>
      <c r="X89" s="344"/>
      <c r="Y89" s="344"/>
      <c r="Z89" s="344"/>
      <c r="AA89" s="344"/>
      <c r="AB89" s="344"/>
      <c r="AC89" s="409"/>
      <c r="AD89" s="409"/>
      <c r="AE89" s="747">
        <v>3</v>
      </c>
      <c r="AF89" s="747"/>
      <c r="AG89" s="747"/>
      <c r="AH89" s="383"/>
      <c r="AI89" s="747"/>
      <c r="AJ89" s="747"/>
      <c r="AK89" s="747"/>
      <c r="AL89" s="383"/>
      <c r="AM89" s="747">
        <v>5</v>
      </c>
      <c r="AN89" s="747"/>
      <c r="AO89" s="747"/>
      <c r="AP89" s="383"/>
      <c r="AQ89" s="383"/>
      <c r="AR89" s="383"/>
      <c r="AS89" s="383"/>
      <c r="AT89" s="747">
        <v>6</v>
      </c>
      <c r="AU89" s="747"/>
      <c r="AV89" s="747"/>
      <c r="AW89" s="383"/>
      <c r="AX89" s="383"/>
      <c r="AY89" s="383"/>
      <c r="AZ89" s="383"/>
      <c r="BA89" s="383"/>
      <c r="BB89" s="383"/>
      <c r="BC89" s="383"/>
      <c r="BD89" s="383"/>
      <c r="BE89" s="383"/>
      <c r="BF89" s="383"/>
      <c r="BG89" s="383"/>
      <c r="BH89" s="383"/>
      <c r="BI89" s="406"/>
      <c r="BJ89" s="406"/>
      <c r="BK89" s="406"/>
      <c r="BL89" s="383"/>
      <c r="BM89" s="383"/>
      <c r="BN89" s="383"/>
      <c r="BO89" s="383"/>
      <c r="BP89" s="383"/>
      <c r="BQ89" s="383"/>
      <c r="BR89" s="383"/>
      <c r="BS89" s="383"/>
      <c r="BT89" s="383"/>
      <c r="BU89" s="383"/>
      <c r="BV89" s="383"/>
      <c r="BW89" s="383"/>
      <c r="BX89" s="383"/>
      <c r="BY89" s="383"/>
      <c r="BZ89" s="383"/>
      <c r="CA89" s="383"/>
      <c r="CB89" s="383"/>
      <c r="CC89" s="383"/>
      <c r="CD89" s="383"/>
      <c r="CE89" s="383"/>
      <c r="CF89" s="383"/>
      <c r="CG89" s="383"/>
      <c r="CH89" s="383"/>
      <c r="CI89" s="383"/>
      <c r="CJ89" s="383"/>
      <c r="CK89" s="383"/>
      <c r="CL89" s="383"/>
      <c r="CM89" s="383"/>
      <c r="CN89" s="382"/>
      <c r="CO89" s="382"/>
      <c r="CP89" s="382"/>
      <c r="CQ89" s="747">
        <v>10</v>
      </c>
      <c r="CR89" s="747"/>
      <c r="CS89" s="747"/>
      <c r="CT89" s="383"/>
      <c r="CU89" s="383"/>
      <c r="CV89" s="383"/>
      <c r="CW89" s="383"/>
      <c r="CX89" s="383"/>
      <c r="CY89" s="383"/>
      <c r="CZ89" s="383"/>
      <c r="DA89" s="383"/>
      <c r="DB89" s="383"/>
      <c r="DC89" s="383"/>
      <c r="DD89" s="383"/>
      <c r="DE89" s="383"/>
      <c r="DF89" s="383"/>
      <c r="DG89" s="383"/>
      <c r="DH89" s="383"/>
      <c r="DI89" s="383"/>
      <c r="DJ89" s="383"/>
      <c r="DK89" s="747">
        <v>15</v>
      </c>
      <c r="DL89" s="747"/>
      <c r="DM89" s="747"/>
      <c r="DN89" s="383"/>
      <c r="DO89" s="383"/>
      <c r="DP89" s="383"/>
      <c r="DQ89" s="383"/>
      <c r="DR89" s="383"/>
      <c r="DS89" s="383"/>
      <c r="DT89" s="383"/>
      <c r="DU89" s="383"/>
      <c r="DV89" s="383"/>
      <c r="DW89" s="383"/>
      <c r="DX89" s="383"/>
      <c r="DY89" s="383"/>
      <c r="DZ89" s="383"/>
      <c r="EA89" s="383"/>
      <c r="EB89" s="383"/>
      <c r="EC89" s="383"/>
      <c r="ED89" s="383"/>
      <c r="EE89" s="747">
        <v>20</v>
      </c>
      <c r="EF89" s="747"/>
      <c r="EG89" s="747"/>
      <c r="EH89" s="383"/>
      <c r="EI89" s="383"/>
      <c r="EJ89" s="383"/>
      <c r="EK89" s="383"/>
      <c r="EL89" s="383"/>
      <c r="EM89" s="406"/>
      <c r="EN89" s="406"/>
      <c r="EO89" s="406"/>
      <c r="EP89" s="406"/>
      <c r="EQ89" s="406"/>
      <c r="ER89" s="406"/>
      <c r="ES89" s="406"/>
      <c r="ET89" s="406"/>
      <c r="EU89" s="406"/>
      <c r="EV89" s="406"/>
      <c r="EW89" s="406"/>
      <c r="EX89" s="406"/>
      <c r="EY89" s="406"/>
      <c r="EZ89" s="406"/>
      <c r="FA89" s="406"/>
      <c r="FB89" s="406"/>
      <c r="FC89" s="406"/>
      <c r="FD89" s="406"/>
      <c r="FE89" s="406"/>
      <c r="FF89" s="406"/>
      <c r="FG89" s="406"/>
      <c r="FH89" s="406"/>
      <c r="FI89" s="406"/>
      <c r="FJ89" s="406"/>
      <c r="FK89" s="406"/>
      <c r="FL89" s="406"/>
      <c r="FM89" s="406"/>
      <c r="FN89" s="383"/>
      <c r="FO89" s="464"/>
      <c r="FP89" s="284"/>
      <c r="FQ89" s="284"/>
      <c r="FS89" s="65"/>
      <c r="FT89" s="65"/>
      <c r="FU89" s="65"/>
      <c r="FV89" s="65"/>
      <c r="FW89" s="65"/>
      <c r="FX89" s="65"/>
      <c r="FY89" s="65"/>
      <c r="FZ89" s="139"/>
      <c r="GA89" s="139"/>
      <c r="GB89" s="139"/>
      <c r="GC89" s="139"/>
      <c r="GD89" s="139"/>
      <c r="GE89" s="139"/>
      <c r="GF89" s="139"/>
      <c r="GG89" s="139"/>
      <c r="GH89" s="139"/>
      <c r="GI89" s="139"/>
      <c r="GJ89" s="139"/>
      <c r="GK89" s="139"/>
      <c r="GL89" s="139"/>
      <c r="GM89" s="269"/>
      <c r="GN89" s="269"/>
      <c r="GO89" s="269"/>
      <c r="GP89" s="269"/>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row>
    <row r="90" spans="1:227" s="22" customFormat="1" ht="28.5" customHeight="1" x14ac:dyDescent="0.15">
      <c r="G90" s="777"/>
      <c r="H90" s="778"/>
      <c r="I90" s="778"/>
      <c r="J90" s="779"/>
      <c r="K90" s="411"/>
      <c r="L90" s="756" t="s">
        <v>361</v>
      </c>
      <c r="M90" s="756"/>
      <c r="N90" s="756"/>
      <c r="O90" s="756"/>
      <c r="P90" s="393"/>
      <c r="Q90" s="780"/>
      <c r="R90" s="781"/>
      <c r="S90" s="782"/>
      <c r="T90" s="362"/>
      <c r="U90" s="362"/>
      <c r="V90" s="760">
        <v>8</v>
      </c>
      <c r="W90" s="761"/>
      <c r="X90" s="762"/>
      <c r="Y90" s="375"/>
      <c r="Z90" s="760">
        <v>7</v>
      </c>
      <c r="AA90" s="761"/>
      <c r="AB90" s="762"/>
      <c r="AC90" s="386"/>
      <c r="AD90" s="386"/>
      <c r="AE90" s="773"/>
      <c r="AF90" s="774"/>
      <c r="AG90" s="775"/>
      <c r="AH90" s="363"/>
      <c r="AI90" s="773"/>
      <c r="AJ90" s="774"/>
      <c r="AK90" s="775"/>
      <c r="AL90" s="363"/>
      <c r="AM90" s="773"/>
      <c r="AN90" s="774"/>
      <c r="AO90" s="775"/>
      <c r="AP90" s="783" t="s">
        <v>462</v>
      </c>
      <c r="AQ90" s="783"/>
      <c r="AR90" s="783"/>
      <c r="AS90" s="783"/>
      <c r="AT90" s="773"/>
      <c r="AU90" s="774"/>
      <c r="AV90" s="775"/>
      <c r="AW90" s="374"/>
      <c r="AX90" s="773"/>
      <c r="AY90" s="774"/>
      <c r="AZ90" s="775"/>
      <c r="BA90" s="363"/>
      <c r="BB90" s="773"/>
      <c r="BC90" s="774"/>
      <c r="BD90" s="775"/>
      <c r="BE90" s="363"/>
      <c r="BF90" s="773"/>
      <c r="BG90" s="774"/>
      <c r="BH90" s="775"/>
      <c r="BI90" s="360"/>
      <c r="BJ90" s="360"/>
      <c r="BK90" s="360"/>
      <c r="BL90" s="344"/>
      <c r="BM90" s="366"/>
      <c r="BN90" s="357"/>
      <c r="BO90" s="357"/>
      <c r="BP90" s="357"/>
      <c r="BQ90" s="357"/>
      <c r="BR90" s="776" t="s">
        <v>336</v>
      </c>
      <c r="BS90" s="776"/>
      <c r="BT90" s="776"/>
      <c r="BU90" s="776"/>
      <c r="BV90" s="776"/>
      <c r="BW90" s="776"/>
      <c r="BX90" s="776"/>
      <c r="BY90" s="776"/>
      <c r="BZ90" s="776"/>
      <c r="CA90" s="776"/>
      <c r="CB90" s="776"/>
      <c r="CC90" s="776"/>
      <c r="CD90" s="776"/>
      <c r="CE90" s="776"/>
      <c r="CF90" s="776"/>
      <c r="CG90" s="776"/>
      <c r="CH90" s="776"/>
      <c r="CI90" s="776"/>
      <c r="CJ90" s="776"/>
      <c r="CK90" s="776"/>
      <c r="CL90" s="776"/>
      <c r="CM90" s="776"/>
      <c r="CN90" s="776"/>
      <c r="CO90" s="776"/>
      <c r="CP90" s="355"/>
      <c r="CQ90" s="773"/>
      <c r="CR90" s="774"/>
      <c r="CS90" s="775"/>
      <c r="CT90" s="363"/>
      <c r="CU90" s="773"/>
      <c r="CV90" s="774"/>
      <c r="CW90" s="775"/>
      <c r="CX90" s="363"/>
      <c r="CY90" s="773"/>
      <c r="CZ90" s="774"/>
      <c r="DA90" s="775"/>
      <c r="DB90" s="363"/>
      <c r="DC90" s="773"/>
      <c r="DD90" s="774"/>
      <c r="DE90" s="775"/>
      <c r="DF90" s="363"/>
      <c r="DG90" s="773"/>
      <c r="DH90" s="774"/>
      <c r="DI90" s="775"/>
      <c r="DJ90" s="363"/>
      <c r="DK90" s="773"/>
      <c r="DL90" s="774"/>
      <c r="DM90" s="775"/>
      <c r="DN90" s="363"/>
      <c r="DO90" s="773"/>
      <c r="DP90" s="774"/>
      <c r="DQ90" s="775"/>
      <c r="DR90" s="363"/>
      <c r="DS90" s="773"/>
      <c r="DT90" s="774"/>
      <c r="DU90" s="775"/>
      <c r="DV90" s="374"/>
      <c r="DW90" s="773"/>
      <c r="DX90" s="774"/>
      <c r="DY90" s="775"/>
      <c r="DZ90" s="363"/>
      <c r="EA90" s="773"/>
      <c r="EB90" s="774"/>
      <c r="EC90" s="775"/>
      <c r="ED90" s="363"/>
      <c r="EE90" s="773"/>
      <c r="EF90" s="774"/>
      <c r="EG90" s="775"/>
      <c r="EH90" s="363"/>
      <c r="EI90" s="773"/>
      <c r="EJ90" s="774"/>
      <c r="EK90" s="775"/>
      <c r="EL90" s="363"/>
      <c r="EM90" s="773"/>
      <c r="EN90" s="774"/>
      <c r="EO90" s="775"/>
      <c r="EP90" s="360"/>
      <c r="EQ90" s="360"/>
      <c r="ER90" s="360"/>
      <c r="ES90" s="360"/>
      <c r="ET90" s="360"/>
      <c r="EU90" s="360"/>
      <c r="EV90" s="360"/>
      <c r="EW90" s="360"/>
      <c r="EX90" s="360"/>
      <c r="EY90" s="360"/>
      <c r="EZ90" s="360"/>
      <c r="FA90" s="360"/>
      <c r="FB90" s="360"/>
      <c r="FC90" s="360"/>
      <c r="FD90" s="360"/>
      <c r="FE90" s="360"/>
      <c r="FF90" s="360"/>
      <c r="FG90" s="360"/>
      <c r="FH90" s="360"/>
      <c r="FI90" s="360"/>
      <c r="FJ90" s="360"/>
      <c r="FK90" s="360"/>
      <c r="FL90" s="360"/>
      <c r="FM90" s="360"/>
      <c r="FN90" s="366"/>
      <c r="FO90" s="465"/>
      <c r="FP90" s="66"/>
      <c r="FQ90" s="285"/>
      <c r="FS90" s="285"/>
      <c r="FT90" s="285"/>
      <c r="FU90" s="285"/>
      <c r="FV90" s="285"/>
      <c r="FW90" s="285"/>
      <c r="FX90" s="285"/>
      <c r="FY90" s="285"/>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row>
    <row r="91" spans="1:227" s="22" customFormat="1" ht="5.25" customHeight="1" x14ac:dyDescent="0.15">
      <c r="G91" s="411"/>
      <c r="H91" s="360"/>
      <c r="I91" s="360"/>
      <c r="J91" s="437"/>
      <c r="K91" s="411"/>
      <c r="L91" s="466"/>
      <c r="M91" s="466"/>
      <c r="N91" s="466"/>
      <c r="O91" s="466"/>
      <c r="P91" s="393"/>
      <c r="Q91" s="362"/>
      <c r="R91" s="362"/>
      <c r="S91" s="362"/>
      <c r="T91" s="362"/>
      <c r="U91" s="362"/>
      <c r="V91" s="344"/>
      <c r="W91" s="344"/>
      <c r="X91" s="344"/>
      <c r="Y91" s="344"/>
      <c r="Z91" s="375"/>
      <c r="AA91" s="344"/>
      <c r="AB91" s="344"/>
      <c r="AC91" s="344"/>
      <c r="AD91" s="344"/>
      <c r="AE91" s="386"/>
      <c r="AF91" s="386"/>
      <c r="AG91" s="386"/>
      <c r="AH91" s="374"/>
      <c r="AI91" s="374"/>
      <c r="AJ91" s="374"/>
      <c r="AK91" s="374"/>
      <c r="AL91" s="363"/>
      <c r="AM91" s="374"/>
      <c r="AN91" s="374"/>
      <c r="AO91" s="374"/>
      <c r="AP91" s="374"/>
      <c r="AQ91" s="363"/>
      <c r="AR91" s="374"/>
      <c r="AS91" s="374"/>
      <c r="AT91" s="374"/>
      <c r="AU91" s="374"/>
      <c r="AV91" s="374"/>
      <c r="AW91" s="374"/>
      <c r="AX91" s="374"/>
      <c r="AY91" s="374"/>
      <c r="AZ91" s="374"/>
      <c r="BA91" s="374"/>
      <c r="BB91" s="374"/>
      <c r="BC91" s="374"/>
      <c r="BD91" s="374"/>
      <c r="BE91" s="374"/>
      <c r="BF91" s="374"/>
      <c r="BG91" s="374"/>
      <c r="BH91" s="374"/>
      <c r="BI91" s="374"/>
      <c r="BJ91" s="363"/>
      <c r="BK91" s="374"/>
      <c r="BL91" s="374"/>
      <c r="BM91" s="374"/>
      <c r="BN91" s="374"/>
      <c r="BO91" s="363"/>
      <c r="BP91" s="374"/>
      <c r="BQ91" s="374"/>
      <c r="BR91" s="374"/>
      <c r="BS91" s="374"/>
      <c r="BT91" s="344"/>
      <c r="BU91" s="366"/>
      <c r="BV91" s="357"/>
      <c r="BW91" s="357"/>
      <c r="BX91" s="357"/>
      <c r="BY91" s="357"/>
      <c r="BZ91" s="357"/>
      <c r="CA91" s="357"/>
      <c r="CB91" s="357"/>
      <c r="CC91" s="357"/>
      <c r="CD91" s="357"/>
      <c r="CE91" s="355"/>
      <c r="CF91" s="467"/>
      <c r="CG91" s="463"/>
      <c r="CH91" s="463"/>
      <c r="CI91" s="463"/>
      <c r="CJ91" s="463"/>
      <c r="CK91" s="463"/>
      <c r="CL91" s="463"/>
      <c r="CM91" s="463"/>
      <c r="CN91" s="463"/>
      <c r="CO91" s="463"/>
      <c r="CP91" s="463"/>
      <c r="CQ91" s="463"/>
      <c r="CR91" s="463"/>
      <c r="CS91" s="463"/>
      <c r="CT91" s="463"/>
      <c r="CU91" s="463"/>
      <c r="CV91" s="463"/>
      <c r="CW91" s="463"/>
      <c r="CX91" s="463"/>
      <c r="CY91" s="463"/>
      <c r="CZ91" s="463"/>
      <c r="DA91" s="463"/>
      <c r="DB91" s="463"/>
      <c r="DC91" s="463"/>
      <c r="DD91" s="463"/>
      <c r="DE91" s="355"/>
      <c r="DF91" s="374"/>
      <c r="DG91" s="374"/>
      <c r="DH91" s="374"/>
      <c r="DI91" s="374"/>
      <c r="DJ91" s="363"/>
      <c r="DK91" s="374"/>
      <c r="DL91" s="374"/>
      <c r="DM91" s="374"/>
      <c r="DN91" s="374"/>
      <c r="DO91" s="363"/>
      <c r="DP91" s="374"/>
      <c r="DQ91" s="374"/>
      <c r="DR91" s="374"/>
      <c r="DS91" s="374"/>
      <c r="DT91" s="363"/>
      <c r="DU91" s="374"/>
      <c r="DV91" s="374"/>
      <c r="DW91" s="374"/>
      <c r="DX91" s="374"/>
      <c r="DY91" s="363"/>
      <c r="DZ91" s="374"/>
      <c r="EA91" s="374"/>
      <c r="EB91" s="374"/>
      <c r="EC91" s="374"/>
      <c r="ED91" s="363"/>
      <c r="EE91" s="374"/>
      <c r="EF91" s="374"/>
      <c r="EG91" s="374"/>
      <c r="EH91" s="374"/>
      <c r="EI91" s="363"/>
      <c r="EJ91" s="374"/>
      <c r="EK91" s="374"/>
      <c r="EL91" s="374"/>
      <c r="EM91" s="374"/>
      <c r="EN91" s="363"/>
      <c r="EO91" s="374"/>
      <c r="EP91" s="374"/>
      <c r="EQ91" s="374"/>
      <c r="ER91" s="374"/>
      <c r="ES91" s="374"/>
      <c r="ET91" s="374"/>
      <c r="EU91" s="374"/>
      <c r="EV91" s="374"/>
      <c r="EW91" s="374"/>
      <c r="EX91" s="363"/>
      <c r="EY91" s="374"/>
      <c r="EZ91" s="374"/>
      <c r="FA91" s="374"/>
      <c r="FB91" s="374"/>
      <c r="FC91" s="363"/>
      <c r="FD91" s="374"/>
      <c r="FE91" s="374"/>
      <c r="FF91" s="374"/>
      <c r="FG91" s="374"/>
      <c r="FH91" s="363"/>
      <c r="FI91" s="374"/>
      <c r="FJ91" s="374"/>
      <c r="FK91" s="374"/>
      <c r="FL91" s="374"/>
      <c r="FM91" s="363"/>
      <c r="FN91" s="366"/>
      <c r="FO91" s="465"/>
      <c r="FP91" s="66"/>
      <c r="FQ91" s="285"/>
      <c r="FS91" s="285"/>
      <c r="FT91" s="285"/>
      <c r="FU91" s="285"/>
      <c r="FV91" s="285"/>
      <c r="FW91" s="285"/>
      <c r="FX91" s="285"/>
      <c r="FY91" s="285"/>
      <c r="FZ91" s="141"/>
      <c r="GA91" s="141"/>
      <c r="GB91" s="141"/>
      <c r="GC91" s="141"/>
      <c r="GD91" s="141"/>
      <c r="GE91" s="141"/>
      <c r="GF91" s="141"/>
      <c r="GG91" s="141"/>
      <c r="GH91" s="141"/>
      <c r="GI91" s="141"/>
      <c r="GJ91" s="141"/>
      <c r="GK91" s="141"/>
      <c r="GL91" s="141"/>
      <c r="GM91" s="141"/>
      <c r="GN91" s="141"/>
      <c r="GO91" s="141"/>
      <c r="GP91" s="141"/>
      <c r="GQ91" s="141"/>
      <c r="GR91" s="141"/>
      <c r="GS91" s="141"/>
      <c r="GT91" s="141"/>
      <c r="GU91" s="141"/>
    </row>
    <row r="92" spans="1:227" s="143" customFormat="1" ht="13.5" customHeight="1" x14ac:dyDescent="0.15">
      <c r="G92" s="468"/>
      <c r="H92" s="377"/>
      <c r="I92" s="377"/>
      <c r="J92" s="469"/>
      <c r="K92" s="468"/>
      <c r="L92" s="377"/>
      <c r="M92" s="470"/>
      <c r="N92" s="470"/>
      <c r="O92" s="470"/>
      <c r="P92" s="471"/>
      <c r="Q92" s="471"/>
      <c r="R92" s="471"/>
      <c r="S92" s="471"/>
      <c r="T92" s="471"/>
      <c r="U92" s="471"/>
      <c r="V92" s="344"/>
      <c r="W92" s="344"/>
      <c r="X92" s="344"/>
      <c r="Y92" s="344"/>
      <c r="Z92" s="344"/>
      <c r="AA92" s="344"/>
      <c r="AB92" s="344"/>
      <c r="AC92" s="471"/>
      <c r="AD92" s="768" t="s">
        <v>185</v>
      </c>
      <c r="AE92" s="768"/>
      <c r="AF92" s="768"/>
      <c r="AG92" s="768"/>
      <c r="AH92" s="768" t="s">
        <v>186</v>
      </c>
      <c r="AI92" s="768"/>
      <c r="AJ92" s="768"/>
      <c r="AK92" s="768"/>
      <c r="AL92" s="768" t="s">
        <v>187</v>
      </c>
      <c r="AM92" s="768"/>
      <c r="AN92" s="768"/>
      <c r="AO92" s="768"/>
      <c r="AP92" s="768" t="s">
        <v>188</v>
      </c>
      <c r="AQ92" s="768"/>
      <c r="AR92" s="768"/>
      <c r="AS92" s="768"/>
      <c r="AT92" s="768" t="s">
        <v>466</v>
      </c>
      <c r="AU92" s="768"/>
      <c r="AV92" s="768"/>
      <c r="AW92" s="768"/>
      <c r="AX92" s="768" t="s">
        <v>190</v>
      </c>
      <c r="AY92" s="768"/>
      <c r="AZ92" s="768"/>
      <c r="BA92" s="768"/>
      <c r="BB92" s="768" t="s">
        <v>191</v>
      </c>
      <c r="BC92" s="768"/>
      <c r="BD92" s="768"/>
      <c r="BE92" s="768"/>
      <c r="BF92" s="768" t="s">
        <v>192</v>
      </c>
      <c r="BG92" s="768"/>
      <c r="BH92" s="768"/>
      <c r="BI92" s="768"/>
      <c r="BJ92" s="768" t="s">
        <v>193</v>
      </c>
      <c r="BK92" s="768"/>
      <c r="BL92" s="768"/>
      <c r="BM92" s="768"/>
      <c r="BN92" s="768" t="s">
        <v>194</v>
      </c>
      <c r="BO92" s="768"/>
      <c r="BP92" s="768"/>
      <c r="BQ92" s="768"/>
      <c r="BR92" s="768" t="s">
        <v>195</v>
      </c>
      <c r="BS92" s="768"/>
      <c r="BT92" s="768"/>
      <c r="BU92" s="768"/>
      <c r="BV92" s="768" t="s">
        <v>196</v>
      </c>
      <c r="BW92" s="768"/>
      <c r="BX92" s="768"/>
      <c r="BY92" s="768"/>
      <c r="BZ92" s="768" t="s">
        <v>475</v>
      </c>
      <c r="CA92" s="768"/>
      <c r="CB92" s="768"/>
      <c r="CC92" s="768"/>
      <c r="CD92" s="769" t="s">
        <v>467</v>
      </c>
      <c r="CE92" s="769"/>
      <c r="CF92" s="769"/>
      <c r="CG92" s="769"/>
      <c r="CH92" s="769"/>
      <c r="CI92" s="753" t="s">
        <v>198</v>
      </c>
      <c r="CJ92" s="753"/>
      <c r="CK92" s="753"/>
      <c r="CL92" s="753"/>
      <c r="CM92" s="753" t="s">
        <v>468</v>
      </c>
      <c r="CN92" s="753"/>
      <c r="CO92" s="753"/>
      <c r="CP92" s="753"/>
      <c r="CQ92" s="753" t="s">
        <v>200</v>
      </c>
      <c r="CR92" s="753"/>
      <c r="CS92" s="753"/>
      <c r="CT92" s="753"/>
      <c r="CU92" s="753" t="s">
        <v>201</v>
      </c>
      <c r="CV92" s="753"/>
      <c r="CW92" s="753"/>
      <c r="CX92" s="753"/>
      <c r="CY92" s="753" t="s">
        <v>202</v>
      </c>
      <c r="CZ92" s="753"/>
      <c r="DA92" s="753"/>
      <c r="DB92" s="753"/>
      <c r="DC92" s="753" t="s">
        <v>203</v>
      </c>
      <c r="DD92" s="753"/>
      <c r="DE92" s="753"/>
      <c r="DF92" s="753"/>
      <c r="DG92" s="753" t="s">
        <v>204</v>
      </c>
      <c r="DH92" s="753"/>
      <c r="DI92" s="753"/>
      <c r="DJ92" s="753"/>
      <c r="DK92" s="753" t="s">
        <v>205</v>
      </c>
      <c r="DL92" s="753"/>
      <c r="DM92" s="753"/>
      <c r="DN92" s="753"/>
      <c r="DO92" s="753" t="s">
        <v>206</v>
      </c>
      <c r="DP92" s="753"/>
      <c r="DQ92" s="753"/>
      <c r="DR92" s="753"/>
      <c r="DS92" s="753" t="s">
        <v>207</v>
      </c>
      <c r="DT92" s="753"/>
      <c r="DU92" s="753"/>
      <c r="DV92" s="753"/>
      <c r="DW92" s="753" t="s">
        <v>208</v>
      </c>
      <c r="DX92" s="753"/>
      <c r="DY92" s="753"/>
      <c r="DZ92" s="753"/>
      <c r="EA92" s="753" t="s">
        <v>209</v>
      </c>
      <c r="EB92" s="753"/>
      <c r="EC92" s="753"/>
      <c r="ED92" s="753"/>
      <c r="EE92" s="753" t="s">
        <v>210</v>
      </c>
      <c r="EF92" s="753"/>
      <c r="EG92" s="753"/>
      <c r="EH92" s="753"/>
      <c r="EI92" s="763" t="s">
        <v>211</v>
      </c>
      <c r="EJ92" s="763"/>
      <c r="EK92" s="763"/>
      <c r="EL92" s="763"/>
      <c r="EM92" s="753" t="s">
        <v>459</v>
      </c>
      <c r="EN92" s="753"/>
      <c r="EO92" s="753"/>
      <c r="EP92" s="753"/>
      <c r="EQ92" s="377"/>
      <c r="ER92" s="752" t="s">
        <v>460</v>
      </c>
      <c r="ES92" s="752"/>
      <c r="ET92" s="752"/>
      <c r="EU92" s="752"/>
      <c r="EV92" s="754" t="s">
        <v>351</v>
      </c>
      <c r="EW92" s="754"/>
      <c r="EX92" s="754"/>
      <c r="EY92" s="754"/>
      <c r="EZ92" s="754"/>
      <c r="FA92" s="754"/>
      <c r="FB92" s="754"/>
      <c r="FC92" s="754"/>
      <c r="FD92" s="754"/>
      <c r="FE92" s="754"/>
      <c r="FF92" s="754"/>
      <c r="FG92" s="755" t="s">
        <v>461</v>
      </c>
      <c r="FH92" s="755"/>
      <c r="FI92" s="755"/>
      <c r="FJ92" s="755"/>
      <c r="FK92" s="377"/>
      <c r="FL92" s="377"/>
      <c r="FM92" s="377"/>
      <c r="FN92" s="377"/>
      <c r="FO92" s="469"/>
      <c r="FS92" s="287"/>
      <c r="FT92" s="287"/>
      <c r="FU92" s="287"/>
      <c r="FV92" s="287"/>
      <c r="FW92" s="287"/>
      <c r="FX92" s="287"/>
      <c r="FY92" s="287"/>
      <c r="FZ92" s="287"/>
      <c r="GA92" s="287"/>
    </row>
    <row r="93" spans="1:227" s="22" customFormat="1" ht="28.5" customHeight="1" x14ac:dyDescent="0.15">
      <c r="G93" s="411"/>
      <c r="H93" s="360"/>
      <c r="I93" s="360"/>
      <c r="J93" s="437"/>
      <c r="K93" s="411"/>
      <c r="L93" s="756" t="s">
        <v>350</v>
      </c>
      <c r="M93" s="756"/>
      <c r="N93" s="756"/>
      <c r="O93" s="756"/>
      <c r="P93" s="393"/>
      <c r="Q93" s="757"/>
      <c r="R93" s="758"/>
      <c r="S93" s="759"/>
      <c r="T93" s="374"/>
      <c r="U93" s="374"/>
      <c r="V93" s="760">
        <v>8</v>
      </c>
      <c r="W93" s="761"/>
      <c r="X93" s="762"/>
      <c r="Y93" s="375"/>
      <c r="Z93" s="760">
        <v>8</v>
      </c>
      <c r="AA93" s="761"/>
      <c r="AB93" s="762"/>
      <c r="AC93" s="386"/>
      <c r="AD93" s="386"/>
      <c r="AE93" s="748"/>
      <c r="AF93" s="749"/>
      <c r="AG93" s="750"/>
      <c r="AH93" s="363"/>
      <c r="AI93" s="748"/>
      <c r="AJ93" s="749"/>
      <c r="AK93" s="750"/>
      <c r="AL93" s="363"/>
      <c r="AM93" s="748"/>
      <c r="AN93" s="749"/>
      <c r="AO93" s="750"/>
      <c r="AP93" s="363"/>
      <c r="AQ93" s="748"/>
      <c r="AR93" s="749"/>
      <c r="AS93" s="750"/>
      <c r="AT93" s="363"/>
      <c r="AU93" s="748"/>
      <c r="AV93" s="749"/>
      <c r="AW93" s="750"/>
      <c r="AX93" s="363"/>
      <c r="AY93" s="748"/>
      <c r="AZ93" s="749"/>
      <c r="BA93" s="750"/>
      <c r="BB93" s="363"/>
      <c r="BC93" s="748"/>
      <c r="BD93" s="749"/>
      <c r="BE93" s="750"/>
      <c r="BF93" s="363"/>
      <c r="BG93" s="748"/>
      <c r="BH93" s="749"/>
      <c r="BI93" s="750"/>
      <c r="BJ93" s="363"/>
      <c r="BK93" s="748"/>
      <c r="BL93" s="749"/>
      <c r="BM93" s="750"/>
      <c r="BN93" s="363"/>
      <c r="BO93" s="748"/>
      <c r="BP93" s="749"/>
      <c r="BQ93" s="750"/>
      <c r="BR93" s="363"/>
      <c r="BS93" s="748"/>
      <c r="BT93" s="749"/>
      <c r="BU93" s="750"/>
      <c r="BV93" s="363"/>
      <c r="BW93" s="748"/>
      <c r="BX93" s="749"/>
      <c r="BY93" s="750"/>
      <c r="BZ93" s="363"/>
      <c r="CA93" s="748"/>
      <c r="CB93" s="749"/>
      <c r="CC93" s="750"/>
      <c r="CD93" s="363"/>
      <c r="CE93" s="748"/>
      <c r="CF93" s="749"/>
      <c r="CG93" s="750"/>
      <c r="CH93" s="363"/>
      <c r="CI93" s="748"/>
      <c r="CJ93" s="749"/>
      <c r="CK93" s="750"/>
      <c r="CL93" s="363"/>
      <c r="CM93" s="748"/>
      <c r="CN93" s="749"/>
      <c r="CO93" s="750"/>
      <c r="CP93" s="363"/>
      <c r="CQ93" s="748"/>
      <c r="CR93" s="749"/>
      <c r="CS93" s="750"/>
      <c r="CT93" s="363"/>
      <c r="CU93" s="748"/>
      <c r="CV93" s="749"/>
      <c r="CW93" s="750"/>
      <c r="CX93" s="363"/>
      <c r="CY93" s="748"/>
      <c r="CZ93" s="749"/>
      <c r="DA93" s="750"/>
      <c r="DB93" s="363"/>
      <c r="DC93" s="748"/>
      <c r="DD93" s="749"/>
      <c r="DE93" s="750"/>
      <c r="DF93" s="363"/>
      <c r="DG93" s="748"/>
      <c r="DH93" s="749"/>
      <c r="DI93" s="750"/>
      <c r="DJ93" s="363"/>
      <c r="DK93" s="748"/>
      <c r="DL93" s="749"/>
      <c r="DM93" s="750"/>
      <c r="DN93" s="363"/>
      <c r="DO93" s="748"/>
      <c r="DP93" s="749"/>
      <c r="DQ93" s="750"/>
      <c r="DR93" s="363"/>
      <c r="DS93" s="748"/>
      <c r="DT93" s="749"/>
      <c r="DU93" s="750"/>
      <c r="DV93" s="363"/>
      <c r="DW93" s="748"/>
      <c r="DX93" s="749"/>
      <c r="DY93" s="750"/>
      <c r="DZ93" s="363"/>
      <c r="EA93" s="748"/>
      <c r="EB93" s="749"/>
      <c r="EC93" s="750"/>
      <c r="ED93" s="363"/>
      <c r="EE93" s="748"/>
      <c r="EF93" s="749"/>
      <c r="EG93" s="750"/>
      <c r="EH93" s="363"/>
      <c r="EI93" s="764"/>
      <c r="EJ93" s="765"/>
      <c r="EK93" s="766"/>
      <c r="EL93" s="474"/>
      <c r="EM93" s="748"/>
      <c r="EN93" s="749"/>
      <c r="EO93" s="750"/>
      <c r="EP93" s="366"/>
      <c r="EQ93" s="375"/>
      <c r="ER93" s="752"/>
      <c r="ES93" s="752"/>
      <c r="ET93" s="752"/>
      <c r="EU93" s="752"/>
      <c r="EV93" s="754"/>
      <c r="EW93" s="754"/>
      <c r="EX93" s="754"/>
      <c r="EY93" s="754"/>
      <c r="EZ93" s="754"/>
      <c r="FA93" s="754"/>
      <c r="FB93" s="754"/>
      <c r="FC93" s="754"/>
      <c r="FD93" s="754"/>
      <c r="FE93" s="754"/>
      <c r="FF93" s="754"/>
      <c r="FG93" s="755"/>
      <c r="FH93" s="755"/>
      <c r="FI93" s="755"/>
      <c r="FJ93" s="755"/>
      <c r="FK93" s="360"/>
      <c r="FL93" s="360"/>
      <c r="FM93" s="363"/>
      <c r="FN93" s="363"/>
      <c r="FO93" s="412"/>
      <c r="FS93" s="277"/>
      <c r="FT93" s="269"/>
      <c r="FU93" s="269"/>
      <c r="FV93" s="269"/>
      <c r="FW93" s="4"/>
      <c r="FX93" s="4"/>
      <c r="FY93" s="4"/>
      <c r="FZ93" s="4"/>
      <c r="GA93" s="4"/>
      <c r="GB93" s="4"/>
      <c r="GC93" s="4"/>
      <c r="GD93" s="4"/>
      <c r="GE93" s="4"/>
      <c r="GF93" s="4"/>
      <c r="GG93" s="4"/>
      <c r="GH93" s="4"/>
      <c r="GI93" s="4"/>
      <c r="GJ93" s="281"/>
      <c r="GK93" s="281"/>
      <c r="GL93" s="269"/>
      <c r="GM93" s="269"/>
      <c r="GN93" s="269"/>
      <c r="GO93" s="269"/>
      <c r="GP93" s="269"/>
    </row>
    <row r="94" spans="1:227" s="140" customFormat="1" ht="9.75" customHeight="1" x14ac:dyDescent="0.15">
      <c r="G94" s="405"/>
      <c r="H94" s="406"/>
      <c r="I94" s="406"/>
      <c r="J94" s="434"/>
      <c r="K94" s="405"/>
      <c r="L94" s="407"/>
      <c r="M94" s="407"/>
      <c r="N94" s="407"/>
      <c r="O94" s="407"/>
      <c r="P94" s="408"/>
      <c r="Q94" s="409"/>
      <c r="R94" s="409"/>
      <c r="S94" s="409"/>
      <c r="T94" s="409"/>
      <c r="U94" s="409"/>
      <c r="V94" s="344"/>
      <c r="W94" s="344"/>
      <c r="X94" s="344"/>
      <c r="Y94" s="344"/>
      <c r="Z94" s="344"/>
      <c r="AA94" s="344"/>
      <c r="AB94" s="344"/>
      <c r="AC94" s="409"/>
      <c r="AD94" s="409"/>
      <c r="AE94" s="747">
        <v>3</v>
      </c>
      <c r="AF94" s="747"/>
      <c r="AG94" s="747"/>
      <c r="AH94" s="383"/>
      <c r="AI94" s="747"/>
      <c r="AJ94" s="747"/>
      <c r="AK94" s="747"/>
      <c r="AL94" s="383"/>
      <c r="AM94" s="747">
        <v>5</v>
      </c>
      <c r="AN94" s="747"/>
      <c r="AO94" s="747"/>
      <c r="AP94" s="383"/>
      <c r="AQ94" s="747"/>
      <c r="AR94" s="747"/>
      <c r="AS94" s="747"/>
      <c r="AT94" s="383"/>
      <c r="AU94" s="747"/>
      <c r="AV94" s="747"/>
      <c r="AW94" s="747"/>
      <c r="AX94" s="383"/>
      <c r="AY94" s="747"/>
      <c r="AZ94" s="747"/>
      <c r="BA94" s="747"/>
      <c r="BB94" s="383"/>
      <c r="BC94" s="747"/>
      <c r="BD94" s="747"/>
      <c r="BE94" s="747"/>
      <c r="BF94" s="383"/>
      <c r="BG94" s="747">
        <v>10</v>
      </c>
      <c r="BH94" s="747"/>
      <c r="BI94" s="747"/>
      <c r="BJ94" s="383"/>
      <c r="BK94" s="747"/>
      <c r="BL94" s="747"/>
      <c r="BM94" s="747"/>
      <c r="BN94" s="383"/>
      <c r="BO94" s="747"/>
      <c r="BP94" s="747"/>
      <c r="BQ94" s="747"/>
      <c r="BR94" s="383"/>
      <c r="BS94" s="747"/>
      <c r="BT94" s="747"/>
      <c r="BU94" s="747"/>
      <c r="BV94" s="383"/>
      <c r="BW94" s="747"/>
      <c r="BX94" s="747"/>
      <c r="BY94" s="747"/>
      <c r="BZ94" s="383"/>
      <c r="CA94" s="747">
        <v>15</v>
      </c>
      <c r="CB94" s="747"/>
      <c r="CC94" s="747"/>
      <c r="CD94" s="383"/>
      <c r="CE94" s="747"/>
      <c r="CF94" s="747"/>
      <c r="CG94" s="747"/>
      <c r="CH94" s="383"/>
      <c r="CI94" s="747"/>
      <c r="CJ94" s="747"/>
      <c r="CK94" s="747"/>
      <c r="CL94" s="383"/>
      <c r="CM94" s="747"/>
      <c r="CN94" s="747"/>
      <c r="CO94" s="747"/>
      <c r="CP94" s="383"/>
      <c r="CQ94" s="747"/>
      <c r="CR94" s="747"/>
      <c r="CS94" s="747"/>
      <c r="CT94" s="383"/>
      <c r="CU94" s="747">
        <v>20</v>
      </c>
      <c r="CV94" s="747"/>
      <c r="CW94" s="747"/>
      <c r="CX94" s="383"/>
      <c r="CY94" s="747"/>
      <c r="CZ94" s="747"/>
      <c r="DA94" s="747"/>
      <c r="DB94" s="383"/>
      <c r="DC94" s="747"/>
      <c r="DD94" s="747"/>
      <c r="DE94" s="747"/>
      <c r="DF94" s="383"/>
      <c r="DG94" s="747"/>
      <c r="DH94" s="747"/>
      <c r="DI94" s="747"/>
      <c r="DJ94" s="383"/>
      <c r="DK94" s="747"/>
      <c r="DL94" s="747"/>
      <c r="DM94" s="747"/>
      <c r="DN94" s="383"/>
      <c r="DO94" s="747">
        <v>25</v>
      </c>
      <c r="DP94" s="747"/>
      <c r="DQ94" s="747"/>
      <c r="DR94" s="383"/>
      <c r="DS94" s="747"/>
      <c r="DT94" s="747"/>
      <c r="DU94" s="747"/>
      <c r="DV94" s="383"/>
      <c r="DW94" s="747"/>
      <c r="DX94" s="747"/>
      <c r="DY94" s="747"/>
      <c r="DZ94" s="383"/>
      <c r="EA94" s="747"/>
      <c r="EB94" s="747"/>
      <c r="EC94" s="747"/>
      <c r="ED94" s="383"/>
      <c r="EE94" s="747"/>
      <c r="EF94" s="747"/>
      <c r="EG94" s="747"/>
      <c r="EH94" s="383"/>
      <c r="EI94" s="767">
        <v>30</v>
      </c>
      <c r="EJ94" s="767"/>
      <c r="EK94" s="767"/>
      <c r="EL94" s="475"/>
      <c r="EM94" s="747"/>
      <c r="EN94" s="747"/>
      <c r="EO94" s="747"/>
      <c r="EP94" s="409"/>
      <c r="EQ94" s="375"/>
      <c r="ER94" s="752"/>
      <c r="ES94" s="752"/>
      <c r="ET94" s="752"/>
      <c r="EU94" s="752"/>
      <c r="EV94" s="754"/>
      <c r="EW94" s="754"/>
      <c r="EX94" s="754"/>
      <c r="EY94" s="754"/>
      <c r="EZ94" s="754"/>
      <c r="FA94" s="754"/>
      <c r="FB94" s="754"/>
      <c r="FC94" s="754"/>
      <c r="FD94" s="754"/>
      <c r="FE94" s="754"/>
      <c r="FF94" s="754"/>
      <c r="FG94" s="755"/>
      <c r="FH94" s="755"/>
      <c r="FI94" s="755"/>
      <c r="FJ94" s="755"/>
      <c r="FK94" s="406"/>
      <c r="FL94" s="406"/>
      <c r="FM94" s="383"/>
      <c r="FN94" s="382"/>
      <c r="FO94" s="410"/>
      <c r="FS94" s="65"/>
      <c r="FT94" s="269"/>
      <c r="FU94" s="269"/>
      <c r="FV94" s="269"/>
      <c r="FW94" s="4"/>
      <c r="FX94" s="4"/>
      <c r="FY94" s="4"/>
      <c r="FZ94" s="4"/>
      <c r="GA94" s="4"/>
      <c r="GB94" s="4"/>
      <c r="GC94" s="4"/>
      <c r="GD94" s="4"/>
      <c r="GE94" s="4"/>
      <c r="GF94" s="4"/>
      <c r="GG94" s="4"/>
      <c r="GH94" s="4"/>
      <c r="GI94" s="4"/>
      <c r="GJ94" s="281"/>
      <c r="GK94" s="281"/>
      <c r="GL94" s="269"/>
      <c r="GM94" s="269"/>
      <c r="GN94" s="269"/>
      <c r="GO94" s="269"/>
      <c r="GP94" s="269"/>
      <c r="GU94" s="22"/>
    </row>
    <row r="95" spans="1:227" s="22" customFormat="1" ht="28.5" customHeight="1" x14ac:dyDescent="0.15">
      <c r="G95" s="411"/>
      <c r="H95" s="360"/>
      <c r="I95" s="360"/>
      <c r="J95" s="437"/>
      <c r="K95" s="411"/>
      <c r="L95" s="407"/>
      <c r="M95" s="407"/>
      <c r="N95" s="407"/>
      <c r="O95" s="407"/>
      <c r="P95" s="393"/>
      <c r="Q95" s="363"/>
      <c r="R95" s="752" t="s">
        <v>352</v>
      </c>
      <c r="S95" s="752"/>
      <c r="T95" s="752"/>
      <c r="U95" s="752"/>
      <c r="V95" s="752"/>
      <c r="W95" s="752"/>
      <c r="X95" s="752"/>
      <c r="Y95" s="752"/>
      <c r="Z95" s="752"/>
      <c r="AA95" s="752"/>
      <c r="AB95" s="752"/>
      <c r="AC95" s="752"/>
      <c r="AD95" s="386"/>
      <c r="AE95" s="741"/>
      <c r="AF95" s="742"/>
      <c r="AG95" s="743"/>
      <c r="AH95" s="363"/>
      <c r="AI95" s="741"/>
      <c r="AJ95" s="742"/>
      <c r="AK95" s="743"/>
      <c r="AL95" s="363"/>
      <c r="AM95" s="741"/>
      <c r="AN95" s="742"/>
      <c r="AO95" s="743"/>
      <c r="AP95" s="363"/>
      <c r="AQ95" s="741"/>
      <c r="AR95" s="742"/>
      <c r="AS95" s="743"/>
      <c r="AT95" s="363"/>
      <c r="AU95" s="741"/>
      <c r="AV95" s="742"/>
      <c r="AW95" s="743"/>
      <c r="AX95" s="363"/>
      <c r="AY95" s="741"/>
      <c r="AZ95" s="742"/>
      <c r="BA95" s="743"/>
      <c r="BB95" s="363"/>
      <c r="BC95" s="741"/>
      <c r="BD95" s="742"/>
      <c r="BE95" s="743"/>
      <c r="BF95" s="363"/>
      <c r="BG95" s="741"/>
      <c r="BH95" s="742"/>
      <c r="BI95" s="743"/>
      <c r="BJ95" s="363"/>
      <c r="BK95" s="741"/>
      <c r="BL95" s="742"/>
      <c r="BM95" s="743"/>
      <c r="BN95" s="363"/>
      <c r="BO95" s="741"/>
      <c r="BP95" s="742"/>
      <c r="BQ95" s="743"/>
      <c r="BR95" s="363"/>
      <c r="BS95" s="741"/>
      <c r="BT95" s="742"/>
      <c r="BU95" s="743"/>
      <c r="BV95" s="363"/>
      <c r="BW95" s="741"/>
      <c r="BX95" s="742"/>
      <c r="BY95" s="743"/>
      <c r="BZ95" s="363"/>
      <c r="CA95" s="741"/>
      <c r="CB95" s="742"/>
      <c r="CC95" s="743"/>
      <c r="CD95" s="363"/>
      <c r="CE95" s="741"/>
      <c r="CF95" s="742"/>
      <c r="CG95" s="743"/>
      <c r="CH95" s="363"/>
      <c r="CI95" s="741"/>
      <c r="CJ95" s="742"/>
      <c r="CK95" s="743"/>
      <c r="CL95" s="363"/>
      <c r="CM95" s="741"/>
      <c r="CN95" s="742"/>
      <c r="CO95" s="743"/>
      <c r="CP95" s="363"/>
      <c r="CQ95" s="741"/>
      <c r="CR95" s="742"/>
      <c r="CS95" s="743"/>
      <c r="CT95" s="363"/>
      <c r="CU95" s="741"/>
      <c r="CV95" s="742"/>
      <c r="CW95" s="743"/>
      <c r="CX95" s="363"/>
      <c r="CY95" s="741"/>
      <c r="CZ95" s="742"/>
      <c r="DA95" s="743"/>
      <c r="DB95" s="363"/>
      <c r="DC95" s="741"/>
      <c r="DD95" s="742"/>
      <c r="DE95" s="743"/>
      <c r="DF95" s="363"/>
      <c r="DG95" s="741"/>
      <c r="DH95" s="742"/>
      <c r="DI95" s="743"/>
      <c r="DJ95" s="363"/>
      <c r="DK95" s="741"/>
      <c r="DL95" s="742"/>
      <c r="DM95" s="743"/>
      <c r="DN95" s="363"/>
      <c r="DO95" s="741"/>
      <c r="DP95" s="742"/>
      <c r="DQ95" s="743"/>
      <c r="DR95" s="363"/>
      <c r="DS95" s="741"/>
      <c r="DT95" s="742"/>
      <c r="DU95" s="743"/>
      <c r="DV95" s="363"/>
      <c r="DW95" s="741"/>
      <c r="DX95" s="742"/>
      <c r="DY95" s="743"/>
      <c r="DZ95" s="363"/>
      <c r="EA95" s="741"/>
      <c r="EB95" s="742"/>
      <c r="EC95" s="743"/>
      <c r="ED95" s="363"/>
      <c r="EE95" s="741"/>
      <c r="EF95" s="742"/>
      <c r="EG95" s="743"/>
      <c r="EH95" s="363"/>
      <c r="EI95" s="744"/>
      <c r="EJ95" s="745"/>
      <c r="EK95" s="746"/>
      <c r="EL95" s="476"/>
      <c r="EM95" s="741"/>
      <c r="EN95" s="742"/>
      <c r="EO95" s="743"/>
      <c r="EP95" s="389"/>
      <c r="EQ95" s="375"/>
      <c r="ER95" s="472"/>
      <c r="ES95" s="472"/>
      <c r="ET95" s="472"/>
      <c r="EU95" s="472"/>
      <c r="EV95" s="472"/>
      <c r="EW95" s="472"/>
      <c r="EX95" s="472"/>
      <c r="EY95" s="472"/>
      <c r="EZ95" s="472"/>
      <c r="FA95" s="472"/>
      <c r="FB95" s="472"/>
      <c r="FC95" s="375"/>
      <c r="FD95" s="375"/>
      <c r="FE95" s="375"/>
      <c r="FF95" s="375"/>
      <c r="FG95" s="360"/>
      <c r="FH95" s="360"/>
      <c r="FI95" s="360"/>
      <c r="FJ95" s="360"/>
      <c r="FK95" s="360"/>
      <c r="FL95" s="360"/>
      <c r="FM95" s="363"/>
      <c r="FN95" s="363"/>
      <c r="FO95" s="412"/>
      <c r="FP95" s="535" t="s">
        <v>163</v>
      </c>
      <c r="FQ95" s="739" t="s">
        <v>463</v>
      </c>
      <c r="FR95" s="740"/>
      <c r="FS95" s="277"/>
      <c r="FT95" s="269"/>
      <c r="FU95" s="269"/>
      <c r="FV95" s="269"/>
      <c r="FW95" s="288"/>
      <c r="FX95" s="288"/>
      <c r="FY95" s="288"/>
      <c r="FZ95" s="288"/>
      <c r="GA95" s="288"/>
      <c r="GB95" s="288"/>
      <c r="GC95" s="288"/>
      <c r="GD95" s="288"/>
      <c r="GE95" s="288"/>
      <c r="GF95" s="288"/>
      <c r="GG95" s="288"/>
      <c r="GH95" s="288"/>
      <c r="GI95" s="288"/>
      <c r="GJ95" s="281"/>
      <c r="GK95" s="281"/>
      <c r="GL95" s="269"/>
      <c r="GM95" s="269"/>
      <c r="GN95" s="269"/>
      <c r="GO95" s="269"/>
      <c r="GP95" s="269"/>
    </row>
    <row r="96" spans="1:227" s="22" customFormat="1" ht="6" customHeight="1" x14ac:dyDescent="0.15">
      <c r="G96" s="278"/>
      <c r="H96" s="414"/>
      <c r="I96" s="414"/>
      <c r="J96" s="473"/>
      <c r="K96" s="413"/>
      <c r="L96" s="415"/>
      <c r="M96" s="415"/>
      <c r="N96" s="415"/>
      <c r="O96" s="415"/>
      <c r="P96" s="416"/>
      <c r="Q96" s="417"/>
      <c r="R96" s="418"/>
      <c r="S96" s="418"/>
      <c r="T96" s="418"/>
      <c r="U96" s="418"/>
      <c r="V96" s="418"/>
      <c r="W96" s="418"/>
      <c r="X96" s="418"/>
      <c r="Y96" s="418"/>
      <c r="Z96" s="418"/>
      <c r="AA96" s="418"/>
      <c r="AB96" s="418"/>
      <c r="AC96" s="418"/>
      <c r="AD96" s="418"/>
      <c r="AE96" s="418"/>
      <c r="AF96" s="418"/>
      <c r="AG96" s="419"/>
      <c r="AH96" s="419"/>
      <c r="AI96" s="420"/>
      <c r="AJ96" s="420"/>
      <c r="AK96" s="420"/>
      <c r="AL96" s="420"/>
      <c r="AM96" s="417"/>
      <c r="AN96" s="420"/>
      <c r="AO96" s="420"/>
      <c r="AP96" s="420"/>
      <c r="AQ96" s="420"/>
      <c r="AR96" s="417"/>
      <c r="AS96" s="420"/>
      <c r="AT96" s="420"/>
      <c r="AU96" s="420"/>
      <c r="AV96" s="420"/>
      <c r="AW96" s="417"/>
      <c r="AX96" s="420"/>
      <c r="AY96" s="420"/>
      <c r="AZ96" s="420"/>
      <c r="BA96" s="420"/>
      <c r="BB96" s="417"/>
      <c r="BC96" s="420"/>
      <c r="BD96" s="420"/>
      <c r="BE96" s="420"/>
      <c r="BF96" s="420"/>
      <c r="BG96" s="417"/>
      <c r="BH96" s="420"/>
      <c r="BI96" s="420"/>
      <c r="BJ96" s="420"/>
      <c r="BK96" s="420"/>
      <c r="BL96" s="417"/>
      <c r="BM96" s="420"/>
      <c r="BN96" s="420"/>
      <c r="BO96" s="420"/>
      <c r="BP96" s="420"/>
      <c r="BQ96" s="417"/>
      <c r="BR96" s="420"/>
      <c r="BS96" s="420"/>
      <c r="BT96" s="420"/>
      <c r="BU96" s="420"/>
      <c r="BV96" s="417"/>
      <c r="BW96" s="420"/>
      <c r="BX96" s="420"/>
      <c r="BY96" s="420"/>
      <c r="BZ96" s="420"/>
      <c r="CA96" s="417"/>
      <c r="CB96" s="420"/>
      <c r="CC96" s="420"/>
      <c r="CD96" s="420"/>
      <c r="CE96" s="420"/>
      <c r="CF96" s="417"/>
      <c r="CG96" s="420"/>
      <c r="CH96" s="420"/>
      <c r="CI96" s="420"/>
      <c r="CJ96" s="420"/>
      <c r="CK96" s="417"/>
      <c r="CL96" s="420"/>
      <c r="CM96" s="420"/>
      <c r="CN96" s="420"/>
      <c r="CO96" s="420"/>
      <c r="CP96" s="417"/>
      <c r="CQ96" s="420"/>
      <c r="CR96" s="420"/>
      <c r="CS96" s="420"/>
      <c r="CT96" s="420"/>
      <c r="CU96" s="417"/>
      <c r="CV96" s="420"/>
      <c r="CW96" s="420"/>
      <c r="CX96" s="420"/>
      <c r="CY96" s="420"/>
      <c r="CZ96" s="417"/>
      <c r="DA96" s="420"/>
      <c r="DB96" s="420"/>
      <c r="DC96" s="420"/>
      <c r="DD96" s="420"/>
      <c r="DE96" s="417"/>
      <c r="DF96" s="420"/>
      <c r="DG96" s="420"/>
      <c r="DH96" s="420"/>
      <c r="DI96" s="420"/>
      <c r="DJ96" s="417"/>
      <c r="DK96" s="420"/>
      <c r="DL96" s="420"/>
      <c r="DM96" s="420"/>
      <c r="DN96" s="420"/>
      <c r="DO96" s="417"/>
      <c r="DP96" s="420"/>
      <c r="DQ96" s="420"/>
      <c r="DR96" s="420"/>
      <c r="DS96" s="420"/>
      <c r="DT96" s="417"/>
      <c r="DU96" s="420"/>
      <c r="DV96" s="420"/>
      <c r="DW96" s="420"/>
      <c r="DX96" s="420"/>
      <c r="DY96" s="417"/>
      <c r="DZ96" s="420"/>
      <c r="EA96" s="420"/>
      <c r="EB96" s="420"/>
      <c r="EC96" s="420"/>
      <c r="ED96" s="417"/>
      <c r="EE96" s="420"/>
      <c r="EF96" s="420"/>
      <c r="EG96" s="420"/>
      <c r="EH96" s="420"/>
      <c r="EI96" s="477"/>
      <c r="EJ96" s="478"/>
      <c r="EK96" s="478"/>
      <c r="EL96" s="478"/>
      <c r="EM96" s="417"/>
      <c r="EN96" s="420"/>
      <c r="EO96" s="420"/>
      <c r="EP96" s="420"/>
      <c r="EQ96" s="420"/>
      <c r="ER96" s="420"/>
      <c r="ES96" s="417"/>
      <c r="ET96" s="420"/>
      <c r="EU96" s="420"/>
      <c r="EV96" s="420"/>
      <c r="EW96" s="420"/>
      <c r="EX96" s="417"/>
      <c r="EY96" s="420"/>
      <c r="EZ96" s="420"/>
      <c r="FA96" s="420"/>
      <c r="FB96" s="420"/>
      <c r="FC96" s="417"/>
      <c r="FD96" s="420"/>
      <c r="FE96" s="420"/>
      <c r="FF96" s="420"/>
      <c r="FG96" s="420"/>
      <c r="FH96" s="417"/>
      <c r="FI96" s="420"/>
      <c r="FJ96" s="420"/>
      <c r="FK96" s="420"/>
      <c r="FL96" s="420"/>
      <c r="FM96" s="417"/>
      <c r="FN96" s="420"/>
      <c r="FO96" s="421"/>
      <c r="FP96" s="279"/>
      <c r="FQ96" s="279"/>
      <c r="FR96" s="277"/>
      <c r="FS96" s="277"/>
      <c r="FT96" s="269"/>
      <c r="FU96" s="269"/>
      <c r="FV96" s="269"/>
      <c r="FW96" s="280"/>
      <c r="FX96" s="280"/>
      <c r="FY96" s="280"/>
      <c r="FZ96" s="280"/>
      <c r="GA96" s="280"/>
      <c r="GB96" s="280"/>
      <c r="GC96" s="280"/>
      <c r="GD96" s="280"/>
      <c r="GE96" s="280"/>
      <c r="GF96" s="280"/>
      <c r="GG96" s="280"/>
      <c r="GH96" s="280"/>
      <c r="GI96" s="280"/>
      <c r="GJ96" s="281"/>
      <c r="GK96" s="281"/>
      <c r="GL96" s="269"/>
      <c r="GM96" s="269"/>
      <c r="GN96" s="269"/>
      <c r="GO96" s="269"/>
      <c r="GP96" s="269"/>
    </row>
    <row r="97" spans="13:13" x14ac:dyDescent="0.15">
      <c r="M97" s="78"/>
    </row>
    <row r="98" spans="13:13" x14ac:dyDescent="0.15">
      <c r="M98" s="78"/>
    </row>
    <row r="99" spans="13:13" x14ac:dyDescent="0.15">
      <c r="M99" s="78"/>
    </row>
    <row r="100" spans="13:13" x14ac:dyDescent="0.15">
      <c r="M100" s="78"/>
    </row>
    <row r="101" spans="13:13" x14ac:dyDescent="0.15">
      <c r="M101" s="78"/>
    </row>
    <row r="102" spans="13:13" x14ac:dyDescent="0.15">
      <c r="M102" s="78"/>
    </row>
    <row r="103" spans="13:13" x14ac:dyDescent="0.15">
      <c r="M103" s="78"/>
    </row>
    <row r="104" spans="13:13" x14ac:dyDescent="0.15">
      <c r="M104" s="78"/>
    </row>
    <row r="105" spans="13:13" x14ac:dyDescent="0.15">
      <c r="M105" s="78"/>
    </row>
    <row r="106" spans="13:13" x14ac:dyDescent="0.15">
      <c r="M106" s="78"/>
    </row>
    <row r="107" spans="13:13" x14ac:dyDescent="0.15">
      <c r="M107" s="78"/>
    </row>
    <row r="108" spans="13:13" x14ac:dyDescent="0.15">
      <c r="M108" s="78"/>
    </row>
    <row r="109" spans="13:13" x14ac:dyDescent="0.15">
      <c r="M109" s="78"/>
    </row>
    <row r="110" spans="13:13" x14ac:dyDescent="0.15">
      <c r="M110" s="78"/>
    </row>
    <row r="111" spans="13:13" x14ac:dyDescent="0.15">
      <c r="M111" s="78"/>
    </row>
    <row r="112" spans="13:13" x14ac:dyDescent="0.15">
      <c r="M112" s="78"/>
    </row>
    <row r="113" spans="13:13" x14ac:dyDescent="0.15">
      <c r="M113" s="78"/>
    </row>
    <row r="114" spans="13:13" x14ac:dyDescent="0.15">
      <c r="M114" s="78"/>
    </row>
    <row r="115" spans="13:13" x14ac:dyDescent="0.15">
      <c r="M115" s="78"/>
    </row>
    <row r="116" spans="13:13" x14ac:dyDescent="0.15">
      <c r="M116" s="78"/>
    </row>
    <row r="117" spans="13:13" x14ac:dyDescent="0.15">
      <c r="M117" s="78"/>
    </row>
    <row r="118" spans="13:13" x14ac:dyDescent="0.15">
      <c r="M118" s="78"/>
    </row>
    <row r="119" spans="13:13" x14ac:dyDescent="0.15">
      <c r="M119" s="78"/>
    </row>
    <row r="120" spans="13:13" x14ac:dyDescent="0.15">
      <c r="M120" s="78"/>
    </row>
    <row r="121" spans="13:13" x14ac:dyDescent="0.15">
      <c r="M121" s="78"/>
    </row>
    <row r="122" spans="13:13" x14ac:dyDescent="0.15">
      <c r="M122" s="78"/>
    </row>
    <row r="123" spans="13:13" x14ac:dyDescent="0.15">
      <c r="M123" s="78"/>
    </row>
  </sheetData>
  <sheetProtection algorithmName="SHA-512" hashValue="DR/XdRhdr5IM7b2IEEELAPN/WCVv9idfJDuj2Gw2CLlkRt2Uws5zNQxpv5m3mKk5CUVQj0zefnJgFnSD1Iw1XQ==" saltValue="+KVAYq/DYYrW5nkGXlQlvA==" spinCount="100000" sheet="1" objects="1" scenarios="1" selectLockedCells="1"/>
  <mergeCells count="1124">
    <mergeCell ref="EO15:FO15"/>
    <mergeCell ref="G16:FO16"/>
    <mergeCell ref="U17:X17"/>
    <mergeCell ref="Z17:AC17"/>
    <mergeCell ref="AE17:AG17"/>
    <mergeCell ref="DS17:FO18"/>
    <mergeCell ref="CC18:CW18"/>
    <mergeCell ref="M18:N18"/>
    <mergeCell ref="Q18:S18"/>
    <mergeCell ref="V18:X18"/>
    <mergeCell ref="A2:T2"/>
    <mergeCell ref="AH2:BB2"/>
    <mergeCell ref="A3:T3"/>
    <mergeCell ref="V3:Y3"/>
    <mergeCell ref="AA3:AD3"/>
    <mergeCell ref="AF3:BB3"/>
    <mergeCell ref="EW3:FB5"/>
    <mergeCell ref="FC3:FH5"/>
    <mergeCell ref="FI3:FN5"/>
    <mergeCell ref="A4:T4"/>
    <mergeCell ref="AH4:BB4"/>
    <mergeCell ref="G5:DI5"/>
    <mergeCell ref="A6:F7"/>
    <mergeCell ref="G6:T6"/>
    <mergeCell ref="U6:DI6"/>
    <mergeCell ref="EW6:FB6"/>
    <mergeCell ref="FC6:FH6"/>
    <mergeCell ref="FI6:FN6"/>
    <mergeCell ref="G7:T7"/>
    <mergeCell ref="U7:DI7"/>
    <mergeCell ref="DJ7:FO7"/>
    <mergeCell ref="U20:X20"/>
    <mergeCell ref="Z20:AC20"/>
    <mergeCell ref="AE20:AG20"/>
    <mergeCell ref="AM20:BI22"/>
    <mergeCell ref="CO20:CQ20"/>
    <mergeCell ref="CO21:CQ24"/>
    <mergeCell ref="DI20:DK20"/>
    <mergeCell ref="EB20:ED20"/>
    <mergeCell ref="EB21:ED24"/>
    <mergeCell ref="G8:DI8"/>
    <mergeCell ref="A9:F10"/>
    <mergeCell ref="G9:T9"/>
    <mergeCell ref="U9:DI9"/>
    <mergeCell ref="G10:T10"/>
    <mergeCell ref="U10:DI10"/>
    <mergeCell ref="G11:DI11"/>
    <mergeCell ref="A12:F13"/>
    <mergeCell ref="G12:T12"/>
    <mergeCell ref="U12:DI12"/>
    <mergeCell ref="G13:T13"/>
    <mergeCell ref="U13:DI13"/>
    <mergeCell ref="Q21:S24"/>
    <mergeCell ref="V21:X24"/>
    <mergeCell ref="CS21:CU24"/>
    <mergeCell ref="CW21:CY24"/>
    <mergeCell ref="Z18:AB18"/>
    <mergeCell ref="AE18:AG18"/>
    <mergeCell ref="AM18:CB18"/>
    <mergeCell ref="CX18:DP18"/>
    <mergeCell ref="AC19:AI19"/>
    <mergeCell ref="AJ19:AS19"/>
    <mergeCell ref="DA21:DC24"/>
    <mergeCell ref="DE21:DG24"/>
    <mergeCell ref="EM20:EO20"/>
    <mergeCell ref="CE22:CG23"/>
    <mergeCell ref="DU19:EL19"/>
    <mergeCell ref="BV28:BY28"/>
    <mergeCell ref="Z21:AB24"/>
    <mergeCell ref="AE21:AG24"/>
    <mergeCell ref="AI21:AK24"/>
    <mergeCell ref="FB21:FD24"/>
    <mergeCell ref="EI22:EL23"/>
    <mergeCell ref="DI21:DK24"/>
    <mergeCell ref="DU24:EA25"/>
    <mergeCell ref="DU22:EA23"/>
    <mergeCell ref="EI28:EL28"/>
    <mergeCell ref="M22:N23"/>
    <mergeCell ref="EX20:EZ20"/>
    <mergeCell ref="EF21:EH24"/>
    <mergeCell ref="EQ21:ES24"/>
    <mergeCell ref="EX21:EZ24"/>
    <mergeCell ref="ET22:EW23"/>
    <mergeCell ref="CH22:CN23"/>
    <mergeCell ref="DL22:DP23"/>
    <mergeCell ref="BZ28:CC28"/>
    <mergeCell ref="CD28:CH28"/>
    <mergeCell ref="CI28:CL28"/>
    <mergeCell ref="EM21:EO24"/>
    <mergeCell ref="BS21:BW22"/>
    <mergeCell ref="EE28:EH28"/>
    <mergeCell ref="EM28:EP28"/>
    <mergeCell ref="CA22:CC23"/>
    <mergeCell ref="DG28:DJ28"/>
    <mergeCell ref="DK28:DN28"/>
    <mergeCell ref="DW28:DZ28"/>
    <mergeCell ref="EA28:ED28"/>
    <mergeCell ref="CQ28:CT28"/>
    <mergeCell ref="CU28:CX28"/>
    <mergeCell ref="CY28:DB28"/>
    <mergeCell ref="DC28:DF28"/>
    <mergeCell ref="DO28:DR28"/>
    <mergeCell ref="DS28:DV28"/>
    <mergeCell ref="BO29:BQ29"/>
    <mergeCell ref="BS29:BU29"/>
    <mergeCell ref="BW29:BY29"/>
    <mergeCell ref="CA29:CC29"/>
    <mergeCell ref="CE29:CG29"/>
    <mergeCell ref="CI29:CK29"/>
    <mergeCell ref="CM29:CO29"/>
    <mergeCell ref="CQ29:CS29"/>
    <mergeCell ref="CU29:CW29"/>
    <mergeCell ref="CY29:DA29"/>
    <mergeCell ref="DC29:DE29"/>
    <mergeCell ref="DG29:DI29"/>
    <mergeCell ref="CI30:CK30"/>
    <mergeCell ref="FE22:FH23"/>
    <mergeCell ref="AM23:BI25"/>
    <mergeCell ref="BS23:BW24"/>
    <mergeCell ref="M26:EI26"/>
    <mergeCell ref="G27:AD27"/>
    <mergeCell ref="AD28:AG28"/>
    <mergeCell ref="AH28:AK28"/>
    <mergeCell ref="AL28:AO28"/>
    <mergeCell ref="BJ22:BR23"/>
    <mergeCell ref="BX22:BZ23"/>
    <mergeCell ref="AP28:AS28"/>
    <mergeCell ref="CM28:CP28"/>
    <mergeCell ref="AT28:AW28"/>
    <mergeCell ref="AX28:BA28"/>
    <mergeCell ref="BB28:BE28"/>
    <mergeCell ref="BF28:BI28"/>
    <mergeCell ref="BJ28:BM28"/>
    <mergeCell ref="BN28:BQ28"/>
    <mergeCell ref="BR28:BU28"/>
    <mergeCell ref="EV29:FF31"/>
    <mergeCell ref="FG29:FJ31"/>
    <mergeCell ref="L30:O30"/>
    <mergeCell ref="Q30:S30"/>
    <mergeCell ref="V30:X30"/>
    <mergeCell ref="Z30:AB30"/>
    <mergeCell ref="AE30:AG30"/>
    <mergeCell ref="AI30:AK30"/>
    <mergeCell ref="AM30:AO30"/>
    <mergeCell ref="AQ30:AS30"/>
    <mergeCell ref="AU30:AW30"/>
    <mergeCell ref="AY30:BA30"/>
    <mergeCell ref="BC30:BE30"/>
    <mergeCell ref="BG30:BI30"/>
    <mergeCell ref="BK30:BM30"/>
    <mergeCell ref="BO30:BQ30"/>
    <mergeCell ref="DC30:DE30"/>
    <mergeCell ref="DG30:DI30"/>
    <mergeCell ref="AE29:AG29"/>
    <mergeCell ref="AI29:AK29"/>
    <mergeCell ref="AM29:AO29"/>
    <mergeCell ref="AQ29:AS29"/>
    <mergeCell ref="AU29:AW29"/>
    <mergeCell ref="AY29:BA29"/>
    <mergeCell ref="DK29:DM29"/>
    <mergeCell ref="DO29:DQ29"/>
    <mergeCell ref="DS29:DU29"/>
    <mergeCell ref="DW29:DY29"/>
    <mergeCell ref="EI30:EK30"/>
    <mergeCell ref="EE29:EG29"/>
    <mergeCell ref="EI29:EK29"/>
    <mergeCell ref="DK30:DM30"/>
    <mergeCell ref="AE31:AG31"/>
    <mergeCell ref="AI31:AK31"/>
    <mergeCell ref="AM31:AO31"/>
    <mergeCell ref="AQ31:AS31"/>
    <mergeCell ref="AU31:AW31"/>
    <mergeCell ref="AY31:BA31"/>
    <mergeCell ref="BO31:BQ31"/>
    <mergeCell ref="BS31:BU31"/>
    <mergeCell ref="BW31:BY31"/>
    <mergeCell ref="CA31:CC31"/>
    <mergeCell ref="CE31:CG31"/>
    <mergeCell ref="CI31:CK31"/>
    <mergeCell ref="CM31:CO31"/>
    <mergeCell ref="CQ31:CS31"/>
    <mergeCell ref="CU31:CW31"/>
    <mergeCell ref="CY31:DA31"/>
    <mergeCell ref="ER29:EU31"/>
    <mergeCell ref="EM30:EO30"/>
    <mergeCell ref="DW31:DY31"/>
    <mergeCell ref="EA31:EC31"/>
    <mergeCell ref="EE31:EG31"/>
    <mergeCell ref="EA29:EC29"/>
    <mergeCell ref="EI31:EK31"/>
    <mergeCell ref="EM29:EO29"/>
    <mergeCell ref="DO30:DQ30"/>
    <mergeCell ref="BC29:BE29"/>
    <mergeCell ref="BG29:BI29"/>
    <mergeCell ref="BK29:BM29"/>
    <mergeCell ref="CQ30:CS30"/>
    <mergeCell ref="CU30:CW30"/>
    <mergeCell ref="CY30:DA30"/>
    <mergeCell ref="BS30:BU30"/>
    <mergeCell ref="DC31:DE31"/>
    <mergeCell ref="EM32:EO32"/>
    <mergeCell ref="EM31:EO31"/>
    <mergeCell ref="DG31:DI31"/>
    <mergeCell ref="DK31:DM31"/>
    <mergeCell ref="DO31:DQ31"/>
    <mergeCell ref="DS30:DU30"/>
    <mergeCell ref="DW30:DY30"/>
    <mergeCell ref="EA30:EC30"/>
    <mergeCell ref="EE30:EG30"/>
    <mergeCell ref="DW32:DY32"/>
    <mergeCell ref="DS32:DU32"/>
    <mergeCell ref="DS31:DU31"/>
    <mergeCell ref="BO32:BQ32"/>
    <mergeCell ref="BS32:BU32"/>
    <mergeCell ref="BC31:BE31"/>
    <mergeCell ref="BG31:BI31"/>
    <mergeCell ref="BK31:BM31"/>
    <mergeCell ref="EA32:EC32"/>
    <mergeCell ref="CE32:CG32"/>
    <mergeCell ref="CI32:CK32"/>
    <mergeCell ref="CM32:CO32"/>
    <mergeCell ref="CQ32:CS32"/>
    <mergeCell ref="CM30:CO30"/>
    <mergeCell ref="BW30:BY30"/>
    <mergeCell ref="CA30:CC30"/>
    <mergeCell ref="CE30:CG30"/>
    <mergeCell ref="BG32:BI32"/>
    <mergeCell ref="FQ32:FR32"/>
    <mergeCell ref="G34:AD34"/>
    <mergeCell ref="DC32:DE32"/>
    <mergeCell ref="DG32:DI32"/>
    <mergeCell ref="DK32:DM32"/>
    <mergeCell ref="DO32:DQ32"/>
    <mergeCell ref="R32:AC32"/>
    <mergeCell ref="AE32:AG32"/>
    <mergeCell ref="AI32:AK32"/>
    <mergeCell ref="AM32:AO32"/>
    <mergeCell ref="EU36:EX36"/>
    <mergeCell ref="DY37:ED37"/>
    <mergeCell ref="EF37:EK37"/>
    <mergeCell ref="BW32:BY32"/>
    <mergeCell ref="CA32:CC32"/>
    <mergeCell ref="EE32:EG32"/>
    <mergeCell ref="EI32:EK32"/>
    <mergeCell ref="ET37:EY37"/>
    <mergeCell ref="AL37:AQ37"/>
    <mergeCell ref="AS37:AX37"/>
    <mergeCell ref="AE35:AQ35"/>
    <mergeCell ref="AR35:FM35"/>
    <mergeCell ref="AF36:AI36"/>
    <mergeCell ref="AT36:AW36"/>
    <mergeCell ref="CC36:CF36"/>
    <mergeCell ref="FP36:FR39"/>
    <mergeCell ref="A37:F39"/>
    <mergeCell ref="J37:O37"/>
    <mergeCell ref="Q37:S37"/>
    <mergeCell ref="V37:X37"/>
    <mergeCell ref="Z37:AB37"/>
    <mergeCell ref="BN39:BS39"/>
    <mergeCell ref="DD39:DI39"/>
    <mergeCell ref="DK39:DP39"/>
    <mergeCell ref="DR39:DW39"/>
    <mergeCell ref="DY39:ED39"/>
    <mergeCell ref="BG37:BL37"/>
    <mergeCell ref="BN37:BS37"/>
    <mergeCell ref="BU37:BZ37"/>
    <mergeCell ref="CP37:CU37"/>
    <mergeCell ref="FA37:FF37"/>
    <mergeCell ref="FH37:FM37"/>
    <mergeCell ref="AF38:AI38"/>
    <mergeCell ref="AT38:AW38"/>
    <mergeCell ref="CC38:CF38"/>
    <mergeCell ref="DL38:DO38"/>
    <mergeCell ref="EU38:EX38"/>
    <mergeCell ref="CW37:DB37"/>
    <mergeCell ref="EM37:ER37"/>
    <mergeCell ref="AE37:AJ37"/>
    <mergeCell ref="DD37:DI37"/>
    <mergeCell ref="DK37:DP37"/>
    <mergeCell ref="DR37:DW37"/>
    <mergeCell ref="AZ37:BE37"/>
    <mergeCell ref="L41:O43"/>
    <mergeCell ref="AE41:AG41"/>
    <mergeCell ref="AI41:AK41"/>
    <mergeCell ref="AM41:AO41"/>
    <mergeCell ref="AQ41:AS41"/>
    <mergeCell ref="AU41:AW41"/>
    <mergeCell ref="Q42:S42"/>
    <mergeCell ref="V42:X42"/>
    <mergeCell ref="Z42:AB42"/>
    <mergeCell ref="AE42:AG42"/>
    <mergeCell ref="AI42:AK42"/>
    <mergeCell ref="AM42:AO42"/>
    <mergeCell ref="AQ42:AS42"/>
    <mergeCell ref="AU42:AW42"/>
    <mergeCell ref="DL36:DO36"/>
    <mergeCell ref="AY32:BA32"/>
    <mergeCell ref="BC32:BE32"/>
    <mergeCell ref="CB37:CG37"/>
    <mergeCell ref="CI37:CN37"/>
    <mergeCell ref="AQ32:AS32"/>
    <mergeCell ref="AU32:AW32"/>
    <mergeCell ref="CU32:CW32"/>
    <mergeCell ref="CY32:DA32"/>
    <mergeCell ref="BK32:BM32"/>
    <mergeCell ref="AX42:BN42"/>
    <mergeCell ref="BQ42:DB42"/>
    <mergeCell ref="DD42:DU42"/>
    <mergeCell ref="DX42:FM42"/>
    <mergeCell ref="BG44:BL44"/>
    <mergeCell ref="BN44:BS44"/>
    <mergeCell ref="BU44:BZ44"/>
    <mergeCell ref="CB44:CG44"/>
    <mergeCell ref="AF43:AI43"/>
    <mergeCell ref="AT43:AW43"/>
    <mergeCell ref="CC43:CF43"/>
    <mergeCell ref="DL43:DO43"/>
    <mergeCell ref="EU43:EX43"/>
    <mergeCell ref="CP44:CU44"/>
    <mergeCell ref="DK44:DP44"/>
    <mergeCell ref="DR44:DW44"/>
    <mergeCell ref="EF39:EK39"/>
    <mergeCell ref="AE39:AJ39"/>
    <mergeCell ref="AL39:AQ39"/>
    <mergeCell ref="AS39:AX39"/>
    <mergeCell ref="AZ39:BE39"/>
    <mergeCell ref="BG39:BL39"/>
    <mergeCell ref="BU39:BZ39"/>
    <mergeCell ref="CB39:CG39"/>
    <mergeCell ref="CI39:CN39"/>
    <mergeCell ref="CP39:CU39"/>
    <mergeCell ref="ET39:EY39"/>
    <mergeCell ref="FA39:FF39"/>
    <mergeCell ref="EM39:ER39"/>
    <mergeCell ref="CW39:DB39"/>
    <mergeCell ref="FH39:FM39"/>
    <mergeCell ref="FP43:FR46"/>
    <mergeCell ref="A44:F46"/>
    <mergeCell ref="L44:O44"/>
    <mergeCell ref="Q44:S44"/>
    <mergeCell ref="V44:X44"/>
    <mergeCell ref="Z44:AB44"/>
    <mergeCell ref="AE44:AJ44"/>
    <mergeCell ref="AL44:AQ44"/>
    <mergeCell ref="AS44:AX44"/>
    <mergeCell ref="DD44:DI44"/>
    <mergeCell ref="CI44:CN44"/>
    <mergeCell ref="EM44:ER44"/>
    <mergeCell ref="ET44:EY44"/>
    <mergeCell ref="FA44:FF44"/>
    <mergeCell ref="FH44:FM44"/>
    <mergeCell ref="AF45:AI45"/>
    <mergeCell ref="AT45:AW45"/>
    <mergeCell ref="CC45:CF45"/>
    <mergeCell ref="DL45:DO45"/>
    <mergeCell ref="EU45:EX45"/>
    <mergeCell ref="CW44:DB44"/>
    <mergeCell ref="BN46:BS46"/>
    <mergeCell ref="BU46:BZ46"/>
    <mergeCell ref="CB46:CG46"/>
    <mergeCell ref="CI46:CN46"/>
    <mergeCell ref="G46:J48"/>
    <mergeCell ref="AE46:AJ46"/>
    <mergeCell ref="AL46:AQ46"/>
    <mergeCell ref="AS46:AX46"/>
    <mergeCell ref="AZ46:BE46"/>
    <mergeCell ref="L48:O48"/>
    <mergeCell ref="Q48:S48"/>
    <mergeCell ref="V48:X48"/>
    <mergeCell ref="Z48:AB48"/>
    <mergeCell ref="CP46:CU46"/>
    <mergeCell ref="AE47:AG47"/>
    <mergeCell ref="AI47:AK47"/>
    <mergeCell ref="AM47:AO47"/>
    <mergeCell ref="AT47:AV47"/>
    <mergeCell ref="CW46:DB46"/>
    <mergeCell ref="DD46:DI46"/>
    <mergeCell ref="DK46:DP46"/>
    <mergeCell ref="DR46:DW46"/>
    <mergeCell ref="DY46:ED46"/>
    <mergeCell ref="EF46:EK46"/>
    <mergeCell ref="EM46:ER46"/>
    <mergeCell ref="DY44:ED44"/>
    <mergeCell ref="EF44:EK44"/>
    <mergeCell ref="ET46:EY46"/>
    <mergeCell ref="AZ44:BE44"/>
    <mergeCell ref="FA46:FF46"/>
    <mergeCell ref="FH46:FM46"/>
    <mergeCell ref="EE47:EG47"/>
    <mergeCell ref="DC48:DE48"/>
    <mergeCell ref="DG48:DI48"/>
    <mergeCell ref="DK48:DM48"/>
    <mergeCell ref="DW48:DY48"/>
    <mergeCell ref="EA48:EC48"/>
    <mergeCell ref="CQ47:CS47"/>
    <mergeCell ref="DK47:DM47"/>
    <mergeCell ref="AE48:AG48"/>
    <mergeCell ref="AI48:AK48"/>
    <mergeCell ref="AM48:AO48"/>
    <mergeCell ref="AP48:AS48"/>
    <mergeCell ref="AT48:AV48"/>
    <mergeCell ref="AX48:AZ48"/>
    <mergeCell ref="BB48:BD48"/>
    <mergeCell ref="BF48:BH48"/>
    <mergeCell ref="BR48:CO48"/>
    <mergeCell ref="CQ48:CS48"/>
    <mergeCell ref="CU48:CW48"/>
    <mergeCell ref="CY48:DA48"/>
    <mergeCell ref="DO48:DQ48"/>
    <mergeCell ref="DS48:DU48"/>
    <mergeCell ref="EE48:EG48"/>
    <mergeCell ref="EI48:EK48"/>
    <mergeCell ref="EM48:EO48"/>
    <mergeCell ref="BG46:BL46"/>
    <mergeCell ref="AD50:AG50"/>
    <mergeCell ref="AH50:AK50"/>
    <mergeCell ref="AL50:AO50"/>
    <mergeCell ref="AP50:AS50"/>
    <mergeCell ref="AT50:AW50"/>
    <mergeCell ref="AX50:BA50"/>
    <mergeCell ref="BB50:BE50"/>
    <mergeCell ref="BF50:BI50"/>
    <mergeCell ref="BJ50:BM50"/>
    <mergeCell ref="BN50:BQ50"/>
    <mergeCell ref="BR50:BU50"/>
    <mergeCell ref="BV50:BY50"/>
    <mergeCell ref="BZ50:CC50"/>
    <mergeCell ref="CD50:CH50"/>
    <mergeCell ref="CI50:CL50"/>
    <mergeCell ref="CM50:CP50"/>
    <mergeCell ref="CQ50:CT50"/>
    <mergeCell ref="CU50:CX50"/>
    <mergeCell ref="CY50:DB50"/>
    <mergeCell ref="DC50:DF50"/>
    <mergeCell ref="DG50:DJ50"/>
    <mergeCell ref="DK50:DN50"/>
    <mergeCell ref="DO50:DR50"/>
    <mergeCell ref="DS50:DV50"/>
    <mergeCell ref="DW50:DZ50"/>
    <mergeCell ref="EA50:ED50"/>
    <mergeCell ref="EE50:EH50"/>
    <mergeCell ref="EI50:EL50"/>
    <mergeCell ref="EM50:EP50"/>
    <mergeCell ref="ER50:EU52"/>
    <mergeCell ref="EM51:EO51"/>
    <mergeCell ref="DW52:DY52"/>
    <mergeCell ref="EA52:EC52"/>
    <mergeCell ref="EE52:EG52"/>
    <mergeCell ref="EE51:EG51"/>
    <mergeCell ref="EI51:EK51"/>
    <mergeCell ref="CU52:CW52"/>
    <mergeCell ref="CY52:DA52"/>
    <mergeCell ref="DC52:DE52"/>
    <mergeCell ref="DG52:DI52"/>
    <mergeCell ref="DK52:DM52"/>
    <mergeCell ref="DO52:DQ52"/>
    <mergeCell ref="DS52:DU52"/>
    <mergeCell ref="EI52:EK52"/>
    <mergeCell ref="EM52:EO52"/>
    <mergeCell ref="EV50:FF52"/>
    <mergeCell ref="CU51:CW51"/>
    <mergeCell ref="CY51:DA51"/>
    <mergeCell ref="DC51:DE51"/>
    <mergeCell ref="DG51:DI51"/>
    <mergeCell ref="DK51:DM51"/>
    <mergeCell ref="FG50:FJ52"/>
    <mergeCell ref="L51:O51"/>
    <mergeCell ref="Q51:S51"/>
    <mergeCell ref="V51:X51"/>
    <mergeCell ref="Z51:AB51"/>
    <mergeCell ref="AE51:AG51"/>
    <mergeCell ref="AI51:AK51"/>
    <mergeCell ref="AM51:AO51"/>
    <mergeCell ref="AQ51:AS51"/>
    <mergeCell ref="AU51:AW51"/>
    <mergeCell ref="AY51:BA51"/>
    <mergeCell ref="BC51:BE51"/>
    <mergeCell ref="BG51:BI51"/>
    <mergeCell ref="BK51:BM51"/>
    <mergeCell ref="BO51:BQ51"/>
    <mergeCell ref="BS51:BU51"/>
    <mergeCell ref="BW51:BY51"/>
    <mergeCell ref="CA51:CC51"/>
    <mergeCell ref="CE51:CG51"/>
    <mergeCell ref="CI51:CK51"/>
    <mergeCell ref="CM51:CO51"/>
    <mergeCell ref="CQ51:CS51"/>
    <mergeCell ref="DO51:DQ51"/>
    <mergeCell ref="DS51:DU51"/>
    <mergeCell ref="DW51:DY51"/>
    <mergeCell ref="EA51:EC51"/>
    <mergeCell ref="EE53:EG53"/>
    <mergeCell ref="EI53:EK53"/>
    <mergeCell ref="CP58:CU58"/>
    <mergeCell ref="CP60:CU60"/>
    <mergeCell ref="CW60:DB60"/>
    <mergeCell ref="DD60:DI60"/>
    <mergeCell ref="DY58:ED58"/>
    <mergeCell ref="AE52:AG52"/>
    <mergeCell ref="AI52:AK52"/>
    <mergeCell ref="AM52:AO52"/>
    <mergeCell ref="AQ52:AS52"/>
    <mergeCell ref="AU52:AW52"/>
    <mergeCell ref="AY52:BA52"/>
    <mergeCell ref="BC52:BE52"/>
    <mergeCell ref="BG52:BI52"/>
    <mergeCell ref="BK52:BM52"/>
    <mergeCell ref="BO52:BQ52"/>
    <mergeCell ref="BS52:BU52"/>
    <mergeCell ref="BW52:BY52"/>
    <mergeCell ref="CA52:CC52"/>
    <mergeCell ref="CE52:CG52"/>
    <mergeCell ref="CI52:CK52"/>
    <mergeCell ref="CM52:CO52"/>
    <mergeCell ref="CQ52:CS52"/>
    <mergeCell ref="AQ53:AS53"/>
    <mergeCell ref="AU53:AW53"/>
    <mergeCell ref="AY53:BA53"/>
    <mergeCell ref="BC53:BE53"/>
    <mergeCell ref="BG53:BI53"/>
    <mergeCell ref="BK53:BM53"/>
    <mergeCell ref="BO53:BQ53"/>
    <mergeCell ref="BS53:BU53"/>
    <mergeCell ref="BW53:BY53"/>
    <mergeCell ref="CA53:CC53"/>
    <mergeCell ref="DS53:DU53"/>
    <mergeCell ref="DW53:DY53"/>
    <mergeCell ref="CE53:CG53"/>
    <mergeCell ref="CI53:CK53"/>
    <mergeCell ref="CM53:CO53"/>
    <mergeCell ref="CQ53:CS53"/>
    <mergeCell ref="CU53:CW53"/>
    <mergeCell ref="Q63:S63"/>
    <mergeCell ref="V63:X63"/>
    <mergeCell ref="FQ53:FR53"/>
    <mergeCell ref="G55:AD55"/>
    <mergeCell ref="DC53:DE53"/>
    <mergeCell ref="DG53:DI53"/>
    <mergeCell ref="DK53:DM53"/>
    <mergeCell ref="DO53:DQ53"/>
    <mergeCell ref="R53:AC53"/>
    <mergeCell ref="AE53:AG53"/>
    <mergeCell ref="AI53:AK53"/>
    <mergeCell ref="EA53:EC53"/>
    <mergeCell ref="AE56:AQ56"/>
    <mergeCell ref="AR56:FM56"/>
    <mergeCell ref="AF57:AI57"/>
    <mergeCell ref="AT57:AW57"/>
    <mergeCell ref="CC57:CF57"/>
    <mergeCell ref="DL57:DO57"/>
    <mergeCell ref="EU57:EX57"/>
    <mergeCell ref="FP57:FR60"/>
    <mergeCell ref="EM58:ER58"/>
    <mergeCell ref="ET58:EY58"/>
    <mergeCell ref="FA58:FF58"/>
    <mergeCell ref="FH58:FM58"/>
    <mergeCell ref="EU59:EX59"/>
    <mergeCell ref="CY53:DA53"/>
    <mergeCell ref="EM53:EO53"/>
    <mergeCell ref="DK58:DP58"/>
    <mergeCell ref="DR58:DW58"/>
    <mergeCell ref="FA60:FF60"/>
    <mergeCell ref="FH60:FM60"/>
    <mergeCell ref="AM53:AO53"/>
    <mergeCell ref="AL58:AQ58"/>
    <mergeCell ref="AS58:AX58"/>
    <mergeCell ref="DD58:DI58"/>
    <mergeCell ref="A58:F60"/>
    <mergeCell ref="J58:O58"/>
    <mergeCell ref="Q58:S58"/>
    <mergeCell ref="V58:X58"/>
    <mergeCell ref="Z58:AB58"/>
    <mergeCell ref="AE58:AJ58"/>
    <mergeCell ref="AF59:AI59"/>
    <mergeCell ref="AE60:AJ60"/>
    <mergeCell ref="AZ58:BE58"/>
    <mergeCell ref="EF58:EK58"/>
    <mergeCell ref="BG58:BL58"/>
    <mergeCell ref="BN58:BS58"/>
    <mergeCell ref="BU58:BZ58"/>
    <mergeCell ref="CB58:CG58"/>
    <mergeCell ref="CI58:CN58"/>
    <mergeCell ref="AL60:AQ60"/>
    <mergeCell ref="AS60:AX60"/>
    <mergeCell ref="AZ60:BE60"/>
    <mergeCell ref="BG60:BL60"/>
    <mergeCell ref="BN60:BS60"/>
    <mergeCell ref="AT59:AW59"/>
    <mergeCell ref="CC59:CF59"/>
    <mergeCell ref="DL59:DO59"/>
    <mergeCell ref="CW58:DB58"/>
    <mergeCell ref="BU60:BZ60"/>
    <mergeCell ref="CB60:CG60"/>
    <mergeCell ref="CI60:CN60"/>
    <mergeCell ref="DK65:DP65"/>
    <mergeCell ref="BG65:BL65"/>
    <mergeCell ref="DR65:DW65"/>
    <mergeCell ref="FP64:FR67"/>
    <mergeCell ref="A65:F67"/>
    <mergeCell ref="L65:O65"/>
    <mergeCell ref="Q65:S65"/>
    <mergeCell ref="V65:X65"/>
    <mergeCell ref="Z65:AB65"/>
    <mergeCell ref="AE65:AJ65"/>
    <mergeCell ref="AL65:AQ65"/>
    <mergeCell ref="L62:O64"/>
    <mergeCell ref="EM60:ER60"/>
    <mergeCell ref="ET60:EY60"/>
    <mergeCell ref="DK60:DP60"/>
    <mergeCell ref="DR60:DW60"/>
    <mergeCell ref="DY60:ED60"/>
    <mergeCell ref="EF60:EK60"/>
    <mergeCell ref="AE62:AG62"/>
    <mergeCell ref="AI62:AK62"/>
    <mergeCell ref="AM62:AO62"/>
    <mergeCell ref="AQ62:AS62"/>
    <mergeCell ref="AU62:AW62"/>
    <mergeCell ref="AQ63:AS63"/>
    <mergeCell ref="AU63:AW63"/>
    <mergeCell ref="AF64:AI64"/>
    <mergeCell ref="AT64:AW64"/>
    <mergeCell ref="EU64:EX64"/>
    <mergeCell ref="CP65:CU65"/>
    <mergeCell ref="Z63:AB63"/>
    <mergeCell ref="AE63:AG63"/>
    <mergeCell ref="AI63:AK63"/>
    <mergeCell ref="AM63:AO63"/>
    <mergeCell ref="AZ65:BE65"/>
    <mergeCell ref="AX63:BN63"/>
    <mergeCell ref="EM65:ER65"/>
    <mergeCell ref="ET65:EY65"/>
    <mergeCell ref="FA65:FF65"/>
    <mergeCell ref="FH65:FM65"/>
    <mergeCell ref="BQ63:DB63"/>
    <mergeCell ref="DD63:DU63"/>
    <mergeCell ref="DX63:FM63"/>
    <mergeCell ref="BN65:BS65"/>
    <mergeCell ref="BU65:BZ65"/>
    <mergeCell ref="CC64:CF64"/>
    <mergeCell ref="DL64:DO64"/>
    <mergeCell ref="AS65:AX65"/>
    <mergeCell ref="DD65:DI65"/>
    <mergeCell ref="AF66:AI66"/>
    <mergeCell ref="AT66:AW66"/>
    <mergeCell ref="CC66:CF66"/>
    <mergeCell ref="DL66:DO66"/>
    <mergeCell ref="EU66:EX66"/>
    <mergeCell ref="CW65:DB65"/>
    <mergeCell ref="DY65:ED65"/>
    <mergeCell ref="EF65:EK65"/>
    <mergeCell ref="CB65:CG65"/>
    <mergeCell ref="CI65:CN65"/>
    <mergeCell ref="G67:J69"/>
    <mergeCell ref="AE67:AJ67"/>
    <mergeCell ref="AL67:AQ67"/>
    <mergeCell ref="AS67:AX67"/>
    <mergeCell ref="AZ67:BE67"/>
    <mergeCell ref="BG67:BL67"/>
    <mergeCell ref="L69:O69"/>
    <mergeCell ref="Q69:S69"/>
    <mergeCell ref="V69:X69"/>
    <mergeCell ref="Z69:AB69"/>
    <mergeCell ref="BN67:BS67"/>
    <mergeCell ref="BU67:BZ67"/>
    <mergeCell ref="CB67:CG67"/>
    <mergeCell ref="CI67:CN67"/>
    <mergeCell ref="CP67:CU67"/>
    <mergeCell ref="CQ69:CS69"/>
    <mergeCell ref="CU69:CW69"/>
    <mergeCell ref="CW67:DB67"/>
    <mergeCell ref="AE69:AG69"/>
    <mergeCell ref="DD67:DI67"/>
    <mergeCell ref="DK67:DP67"/>
    <mergeCell ref="DR67:DW67"/>
    <mergeCell ref="DY67:ED67"/>
    <mergeCell ref="EF67:EK67"/>
    <mergeCell ref="EM67:ER67"/>
    <mergeCell ref="ET67:EY67"/>
    <mergeCell ref="FA67:FF67"/>
    <mergeCell ref="FH67:FM67"/>
    <mergeCell ref="AE68:AG68"/>
    <mergeCell ref="AI68:AK68"/>
    <mergeCell ref="AM68:AO68"/>
    <mergeCell ref="AT68:AV68"/>
    <mergeCell ref="CQ68:CS68"/>
    <mergeCell ref="DK68:DM68"/>
    <mergeCell ref="EE68:EG68"/>
    <mergeCell ref="AI69:AK69"/>
    <mergeCell ref="AM69:AO69"/>
    <mergeCell ref="AP69:AS69"/>
    <mergeCell ref="AT69:AV69"/>
    <mergeCell ref="AX69:AZ69"/>
    <mergeCell ref="BB69:BD69"/>
    <mergeCell ref="BF69:BH69"/>
    <mergeCell ref="BR69:CO69"/>
    <mergeCell ref="CY69:DA69"/>
    <mergeCell ref="DC69:DE69"/>
    <mergeCell ref="DG69:DI69"/>
    <mergeCell ref="DK69:DM69"/>
    <mergeCell ref="DO69:DQ69"/>
    <mergeCell ref="DS69:DU69"/>
    <mergeCell ref="DW69:DY69"/>
    <mergeCell ref="EA69:EC69"/>
    <mergeCell ref="EE69:EG69"/>
    <mergeCell ref="EI69:EK69"/>
    <mergeCell ref="EM69:EO69"/>
    <mergeCell ref="AD71:AG71"/>
    <mergeCell ref="AH71:AK71"/>
    <mergeCell ref="AL71:AO71"/>
    <mergeCell ref="AP71:AS71"/>
    <mergeCell ref="AT71:AW71"/>
    <mergeCell ref="AX71:BA71"/>
    <mergeCell ref="BB71:BE71"/>
    <mergeCell ref="BF71:BI71"/>
    <mergeCell ref="BJ71:BM71"/>
    <mergeCell ref="BN71:BQ71"/>
    <mergeCell ref="BR71:BU71"/>
    <mergeCell ref="BV71:BY71"/>
    <mergeCell ref="BZ71:CC71"/>
    <mergeCell ref="CD71:CH71"/>
    <mergeCell ref="CI71:CL71"/>
    <mergeCell ref="CM71:CP71"/>
    <mergeCell ref="CQ71:CT71"/>
    <mergeCell ref="CU71:CX71"/>
    <mergeCell ref="CY71:DB71"/>
    <mergeCell ref="DC71:DF71"/>
    <mergeCell ref="DG71:DJ71"/>
    <mergeCell ref="DK71:DN71"/>
    <mergeCell ref="DO71:DR71"/>
    <mergeCell ref="DS71:DV71"/>
    <mergeCell ref="DW71:DZ71"/>
    <mergeCell ref="EA71:ED71"/>
    <mergeCell ref="EE71:EH71"/>
    <mergeCell ref="EI71:EL71"/>
    <mergeCell ref="EM71:EP71"/>
    <mergeCell ref="ER71:EU73"/>
    <mergeCell ref="EM72:EO72"/>
    <mergeCell ref="DW73:DY73"/>
    <mergeCell ref="EA73:EC73"/>
    <mergeCell ref="EE73:EG73"/>
    <mergeCell ref="EE72:EG72"/>
    <mergeCell ref="EI72:EK72"/>
    <mergeCell ref="CU73:CW73"/>
    <mergeCell ref="CY73:DA73"/>
    <mergeCell ref="DC73:DE73"/>
    <mergeCell ref="DG73:DI73"/>
    <mergeCell ref="DK73:DM73"/>
    <mergeCell ref="DO73:DQ73"/>
    <mergeCell ref="DS73:DU73"/>
    <mergeCell ref="EI73:EK73"/>
    <mergeCell ref="EM73:EO73"/>
    <mergeCell ref="EV71:FF73"/>
    <mergeCell ref="CU72:CW72"/>
    <mergeCell ref="CY72:DA72"/>
    <mergeCell ref="DC72:DE72"/>
    <mergeCell ref="DG72:DI72"/>
    <mergeCell ref="DK72:DM72"/>
    <mergeCell ref="DO72:DQ72"/>
    <mergeCell ref="DS72:DU72"/>
    <mergeCell ref="DW72:DY72"/>
    <mergeCell ref="FG71:FJ73"/>
    <mergeCell ref="L72:O72"/>
    <mergeCell ref="Q72:S72"/>
    <mergeCell ref="V72:X72"/>
    <mergeCell ref="Z72:AB72"/>
    <mergeCell ref="AE72:AG72"/>
    <mergeCell ref="AI72:AK72"/>
    <mergeCell ref="AM72:AO72"/>
    <mergeCell ref="AQ72:AS72"/>
    <mergeCell ref="AU72:AW72"/>
    <mergeCell ref="AY72:BA72"/>
    <mergeCell ref="BC72:BE72"/>
    <mergeCell ref="BG72:BI72"/>
    <mergeCell ref="BK72:BM72"/>
    <mergeCell ref="BO72:BQ72"/>
    <mergeCell ref="BS72:BU72"/>
    <mergeCell ref="BW72:BY72"/>
    <mergeCell ref="CA72:CC72"/>
    <mergeCell ref="CE72:CG72"/>
    <mergeCell ref="CI72:CK72"/>
    <mergeCell ref="CM72:CO72"/>
    <mergeCell ref="CQ72:CS72"/>
    <mergeCell ref="EA72:EC72"/>
    <mergeCell ref="EM74:EO74"/>
    <mergeCell ref="AE73:AG73"/>
    <mergeCell ref="AI73:AK73"/>
    <mergeCell ref="AM73:AO73"/>
    <mergeCell ref="AQ73:AS73"/>
    <mergeCell ref="AU73:AW73"/>
    <mergeCell ref="AY73:BA73"/>
    <mergeCell ref="BC73:BE73"/>
    <mergeCell ref="BG73:BI73"/>
    <mergeCell ref="BK73:BM73"/>
    <mergeCell ref="BO73:BQ73"/>
    <mergeCell ref="BS73:BU73"/>
    <mergeCell ref="BW73:BY73"/>
    <mergeCell ref="CA73:CC73"/>
    <mergeCell ref="CE73:CG73"/>
    <mergeCell ref="CI73:CK73"/>
    <mergeCell ref="CM73:CO73"/>
    <mergeCell ref="CQ73:CS73"/>
    <mergeCell ref="AQ74:AS74"/>
    <mergeCell ref="AU74:AW74"/>
    <mergeCell ref="AY74:BA74"/>
    <mergeCell ref="BC74:BE74"/>
    <mergeCell ref="BG74:BI74"/>
    <mergeCell ref="BK74:BM74"/>
    <mergeCell ref="BO74:BQ74"/>
    <mergeCell ref="BS74:BU74"/>
    <mergeCell ref="BW74:BY74"/>
    <mergeCell ref="CA74:CC74"/>
    <mergeCell ref="CE74:CG74"/>
    <mergeCell ref="CI74:CK74"/>
    <mergeCell ref="CM74:CO74"/>
    <mergeCell ref="CQ74:CS74"/>
    <mergeCell ref="EI74:EK74"/>
    <mergeCell ref="CP79:CU79"/>
    <mergeCell ref="CP81:CU81"/>
    <mergeCell ref="CW81:DB81"/>
    <mergeCell ref="DD81:DI81"/>
    <mergeCell ref="DS74:DU74"/>
    <mergeCell ref="DW74:DY74"/>
    <mergeCell ref="DR79:DW79"/>
    <mergeCell ref="DY79:ED79"/>
    <mergeCell ref="AU83:AW83"/>
    <mergeCell ref="Q84:S84"/>
    <mergeCell ref="V84:X84"/>
    <mergeCell ref="FQ74:FR74"/>
    <mergeCell ref="G76:AD76"/>
    <mergeCell ref="DC74:DE74"/>
    <mergeCell ref="DG74:DI74"/>
    <mergeCell ref="DK74:DM74"/>
    <mergeCell ref="DO74:DQ74"/>
    <mergeCell ref="R74:AC74"/>
    <mergeCell ref="AE74:AG74"/>
    <mergeCell ref="AI74:AK74"/>
    <mergeCell ref="AE77:AQ77"/>
    <mergeCell ref="AR77:FM77"/>
    <mergeCell ref="AF78:AI78"/>
    <mergeCell ref="AT78:AW78"/>
    <mergeCell ref="CC78:CF78"/>
    <mergeCell ref="DL78:DO78"/>
    <mergeCell ref="EU78:EX78"/>
    <mergeCell ref="FP78:FR81"/>
    <mergeCell ref="EM79:ER79"/>
    <mergeCell ref="ET79:EY79"/>
    <mergeCell ref="FA79:FF79"/>
    <mergeCell ref="FH79:FM79"/>
    <mergeCell ref="EU80:EX80"/>
    <mergeCell ref="FA81:FF81"/>
    <mergeCell ref="CU74:CW74"/>
    <mergeCell ref="CY74:DA74"/>
    <mergeCell ref="EA74:EC74"/>
    <mergeCell ref="EE74:EG74"/>
    <mergeCell ref="FH81:FM81"/>
    <mergeCell ref="AM74:AO74"/>
    <mergeCell ref="AS79:AX79"/>
    <mergeCell ref="DD79:DI79"/>
    <mergeCell ref="A79:F81"/>
    <mergeCell ref="J79:O79"/>
    <mergeCell ref="Q79:S79"/>
    <mergeCell ref="V79:X79"/>
    <mergeCell ref="Z79:AB79"/>
    <mergeCell ref="AE79:AJ79"/>
    <mergeCell ref="AF80:AI80"/>
    <mergeCell ref="AE81:AJ81"/>
    <mergeCell ref="AZ79:BE79"/>
    <mergeCell ref="EF79:EK79"/>
    <mergeCell ref="BG79:BL79"/>
    <mergeCell ref="BN79:BS79"/>
    <mergeCell ref="BU79:BZ79"/>
    <mergeCell ref="CB79:CG79"/>
    <mergeCell ref="CI79:CN79"/>
    <mergeCell ref="AL81:AQ81"/>
    <mergeCell ref="AS81:AX81"/>
    <mergeCell ref="AZ81:BE81"/>
    <mergeCell ref="BG81:BL81"/>
    <mergeCell ref="BN81:BS81"/>
    <mergeCell ref="AT80:AW80"/>
    <mergeCell ref="CC80:CF80"/>
    <mergeCell ref="DL80:DO80"/>
    <mergeCell ref="CW79:DB79"/>
    <mergeCell ref="DK79:DP79"/>
    <mergeCell ref="BU81:BZ81"/>
    <mergeCell ref="CB81:CG81"/>
    <mergeCell ref="CI81:CN81"/>
    <mergeCell ref="DK86:DP86"/>
    <mergeCell ref="DR86:DW86"/>
    <mergeCell ref="FP85:FR88"/>
    <mergeCell ref="A86:F88"/>
    <mergeCell ref="L86:O86"/>
    <mergeCell ref="Q86:S86"/>
    <mergeCell ref="V86:X86"/>
    <mergeCell ref="Z86:AB86"/>
    <mergeCell ref="AE86:AJ86"/>
    <mergeCell ref="AL86:AQ86"/>
    <mergeCell ref="L83:O85"/>
    <mergeCell ref="EM81:ER81"/>
    <mergeCell ref="ET81:EY81"/>
    <mergeCell ref="DK81:DP81"/>
    <mergeCell ref="DR81:DW81"/>
    <mergeCell ref="DY81:ED81"/>
    <mergeCell ref="EF81:EK81"/>
    <mergeCell ref="AE83:AG83"/>
    <mergeCell ref="AI83:AK83"/>
    <mergeCell ref="AM83:AO83"/>
    <mergeCell ref="AQ83:AS83"/>
    <mergeCell ref="AQ84:AS84"/>
    <mergeCell ref="AU84:AW84"/>
    <mergeCell ref="AL79:AQ79"/>
    <mergeCell ref="AF85:AI85"/>
    <mergeCell ref="AT85:AW85"/>
    <mergeCell ref="EU85:EX85"/>
    <mergeCell ref="CP86:CU86"/>
    <mergeCell ref="Z84:AB84"/>
    <mergeCell ref="AE84:AG84"/>
    <mergeCell ref="AI84:AK84"/>
    <mergeCell ref="AM84:AO84"/>
    <mergeCell ref="AZ86:BE86"/>
    <mergeCell ref="AX84:BN84"/>
    <mergeCell ref="EM86:ER86"/>
    <mergeCell ref="ET86:EY86"/>
    <mergeCell ref="FA86:FF86"/>
    <mergeCell ref="FH86:FM86"/>
    <mergeCell ref="BQ84:DB84"/>
    <mergeCell ref="DD84:DU84"/>
    <mergeCell ref="DX84:FM84"/>
    <mergeCell ref="BN86:BS86"/>
    <mergeCell ref="BU86:BZ86"/>
    <mergeCell ref="CC85:CF85"/>
    <mergeCell ref="DL85:DO85"/>
    <mergeCell ref="AS86:AX86"/>
    <mergeCell ref="BG86:BL86"/>
    <mergeCell ref="DD86:DI86"/>
    <mergeCell ref="AF87:AI87"/>
    <mergeCell ref="AT87:AW87"/>
    <mergeCell ref="CC87:CF87"/>
    <mergeCell ref="DL87:DO87"/>
    <mergeCell ref="EU87:EX87"/>
    <mergeCell ref="CW86:DB86"/>
    <mergeCell ref="DY86:ED86"/>
    <mergeCell ref="EF86:EK86"/>
    <mergeCell ref="CB86:CG86"/>
    <mergeCell ref="CI86:CN86"/>
    <mergeCell ref="BN88:BS88"/>
    <mergeCell ref="G88:J90"/>
    <mergeCell ref="AE88:AJ88"/>
    <mergeCell ref="AL88:AQ88"/>
    <mergeCell ref="AS88:AX88"/>
    <mergeCell ref="AZ88:BE88"/>
    <mergeCell ref="BG88:BL88"/>
    <mergeCell ref="L90:O90"/>
    <mergeCell ref="Q90:S90"/>
    <mergeCell ref="V90:X90"/>
    <mergeCell ref="Z90:AB90"/>
    <mergeCell ref="BU88:BZ88"/>
    <mergeCell ref="CB88:CG88"/>
    <mergeCell ref="CI88:CN88"/>
    <mergeCell ref="CP88:CU88"/>
    <mergeCell ref="AE90:AG90"/>
    <mergeCell ref="AI90:AK90"/>
    <mergeCell ref="AM90:AO90"/>
    <mergeCell ref="AP90:AS90"/>
    <mergeCell ref="CW88:DB88"/>
    <mergeCell ref="AE89:AG89"/>
    <mergeCell ref="AI89:AK89"/>
    <mergeCell ref="AM89:AO89"/>
    <mergeCell ref="AT89:AV89"/>
    <mergeCell ref="DD88:DI88"/>
    <mergeCell ref="CQ89:CS89"/>
    <mergeCell ref="DK88:DP88"/>
    <mergeCell ref="DR88:DW88"/>
    <mergeCell ref="DY88:ED88"/>
    <mergeCell ref="EF88:EK88"/>
    <mergeCell ref="EM88:ER88"/>
    <mergeCell ref="ET88:EY88"/>
    <mergeCell ref="FA88:FF88"/>
    <mergeCell ref="FH88:FM88"/>
    <mergeCell ref="EE89:EG89"/>
    <mergeCell ref="DC90:DE90"/>
    <mergeCell ref="DG90:DI90"/>
    <mergeCell ref="DK90:DM90"/>
    <mergeCell ref="DW90:DY90"/>
    <mergeCell ref="EA90:EC90"/>
    <mergeCell ref="EE90:EG90"/>
    <mergeCell ref="DK89:DM89"/>
    <mergeCell ref="AT90:AV90"/>
    <mergeCell ref="AX90:AZ90"/>
    <mergeCell ref="BB90:BD90"/>
    <mergeCell ref="BF90:BH90"/>
    <mergeCell ref="BR90:CO90"/>
    <mergeCell ref="CQ90:CS90"/>
    <mergeCell ref="CU90:CW90"/>
    <mergeCell ref="CY90:DA90"/>
    <mergeCell ref="DO90:DQ90"/>
    <mergeCell ref="DS90:DU90"/>
    <mergeCell ref="EI90:EK90"/>
    <mergeCell ref="EM90:EO90"/>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CD92:CH92"/>
    <mergeCell ref="CI92:CL92"/>
    <mergeCell ref="CM92:CP92"/>
    <mergeCell ref="CQ92:CT92"/>
    <mergeCell ref="DS92:DV92"/>
    <mergeCell ref="DW92:DZ92"/>
    <mergeCell ref="EA92:ED92"/>
    <mergeCell ref="EE92:EH92"/>
    <mergeCell ref="EI92:EL92"/>
    <mergeCell ref="EM92:EP92"/>
    <mergeCell ref="ER92:EU94"/>
    <mergeCell ref="EM93:EO93"/>
    <mergeCell ref="DW94:DY94"/>
    <mergeCell ref="EA94:EC94"/>
    <mergeCell ref="EE94:EG94"/>
    <mergeCell ref="EI93:EK93"/>
    <mergeCell ref="CU94:CW94"/>
    <mergeCell ref="CY94:DA94"/>
    <mergeCell ref="DC94:DE94"/>
    <mergeCell ref="DG94:DI94"/>
    <mergeCell ref="DK94:DM94"/>
    <mergeCell ref="DO94:DQ94"/>
    <mergeCell ref="DS94:DU94"/>
    <mergeCell ref="EI94:EK94"/>
    <mergeCell ref="EM94:EO94"/>
    <mergeCell ref="EV92:FF94"/>
    <mergeCell ref="CU93:CW93"/>
    <mergeCell ref="CY93:DA93"/>
    <mergeCell ref="DC93:DE93"/>
    <mergeCell ref="DG93:DI93"/>
    <mergeCell ref="DK93:DM93"/>
    <mergeCell ref="DO93:DQ93"/>
    <mergeCell ref="DS93:DU93"/>
    <mergeCell ref="EE93:EG93"/>
    <mergeCell ref="FG92:FJ94"/>
    <mergeCell ref="L93:O93"/>
    <mergeCell ref="Q93:S93"/>
    <mergeCell ref="V93:X93"/>
    <mergeCell ref="Z93:AB93"/>
    <mergeCell ref="AE93:AG93"/>
    <mergeCell ref="AI93:AK93"/>
    <mergeCell ref="AM93:AO93"/>
    <mergeCell ref="AQ93:AS93"/>
    <mergeCell ref="CI93:CK93"/>
    <mergeCell ref="CM93:CO93"/>
    <mergeCell ref="AU93:AW93"/>
    <mergeCell ref="AY93:BA93"/>
    <mergeCell ref="BC93:BE93"/>
    <mergeCell ref="BG93:BI93"/>
    <mergeCell ref="BK93:BM93"/>
    <mergeCell ref="BO93:BQ93"/>
    <mergeCell ref="AE94:AG94"/>
    <mergeCell ref="AI94:AK94"/>
    <mergeCell ref="AM94:AO94"/>
    <mergeCell ref="AQ94:AS94"/>
    <mergeCell ref="AU94:AW94"/>
    <mergeCell ref="AY94:BA94"/>
    <mergeCell ref="BS94:BU94"/>
    <mergeCell ref="BW94:BY94"/>
    <mergeCell ref="CQ93:CS93"/>
    <mergeCell ref="DW93:DY93"/>
    <mergeCell ref="EA93:EC93"/>
    <mergeCell ref="CY95:DA95"/>
    <mergeCell ref="BS93:BU93"/>
    <mergeCell ref="BW93:BY93"/>
    <mergeCell ref="CA93:CC93"/>
    <mergeCell ref="CE93:CG93"/>
    <mergeCell ref="CA94:CC94"/>
    <mergeCell ref="CE94:CG94"/>
    <mergeCell ref="CI94:CK94"/>
    <mergeCell ref="CM94:CO94"/>
    <mergeCell ref="CQ94:CS94"/>
    <mergeCell ref="C21:F25"/>
    <mergeCell ref="BC94:BE94"/>
    <mergeCell ref="BG94:BI94"/>
    <mergeCell ref="BK94:BM94"/>
    <mergeCell ref="BO94:BQ94"/>
    <mergeCell ref="R95:AC95"/>
    <mergeCell ref="AE95:AG95"/>
    <mergeCell ref="AI95:AK95"/>
    <mergeCell ref="AM95:AO95"/>
    <mergeCell ref="AQ95:AS95"/>
    <mergeCell ref="AU95:AW95"/>
    <mergeCell ref="CU92:CX92"/>
    <mergeCell ref="CY92:DB92"/>
    <mergeCell ref="DC92:DF92"/>
    <mergeCell ref="DG92:DJ92"/>
    <mergeCell ref="DK92:DN92"/>
    <mergeCell ref="DO92:DR92"/>
    <mergeCell ref="FQ95:FR95"/>
    <mergeCell ref="DC95:DE95"/>
    <mergeCell ref="DG95:DI95"/>
    <mergeCell ref="DK95:DM95"/>
    <mergeCell ref="DO95:DQ95"/>
    <mergeCell ref="DS95:DU95"/>
    <mergeCell ref="EA95:EC95"/>
    <mergeCell ref="EE95:EG95"/>
    <mergeCell ref="EI95:EK95"/>
    <mergeCell ref="EM95:EO95"/>
    <mergeCell ref="AY95:BA95"/>
    <mergeCell ref="BC95:BE95"/>
    <mergeCell ref="BG95:BI95"/>
    <mergeCell ref="BK95:BM95"/>
    <mergeCell ref="BO95:BQ95"/>
    <mergeCell ref="BS95:BU95"/>
    <mergeCell ref="BW95:BY95"/>
    <mergeCell ref="CA95:CC95"/>
    <mergeCell ref="DW95:DY95"/>
    <mergeCell ref="CE95:CG95"/>
    <mergeCell ref="CI95:CK95"/>
    <mergeCell ref="CM95:CO95"/>
    <mergeCell ref="CQ95:CS95"/>
    <mergeCell ref="CU95:CW95"/>
  </mergeCells>
  <phoneticPr fontId="2"/>
  <printOptions horizontalCentered="1" verticalCentered="1"/>
  <pageMargins left="0.47244094488188981" right="0.38" top="0.46" bottom="0.39370078740157483" header="0.23622047244094491" footer="0.19685039370078741"/>
  <pageSetup paperSize="9" scale="62"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IO67"/>
  <sheetViews>
    <sheetView showRowColHeaders="0" zoomScale="75" workbookViewId="0">
      <selection activeCell="FO11" sqref="FO11:FV11"/>
    </sheetView>
  </sheetViews>
  <sheetFormatPr defaultColWidth="17" defaultRowHeight="13.5" x14ac:dyDescent="0.15"/>
  <cols>
    <col min="1" max="1" width="6" style="22" customWidth="1"/>
    <col min="2" max="216" width="0.625" style="22" customWidth="1"/>
    <col min="217" max="250" width="17" style="22" customWidth="1"/>
    <col min="251" max="16384" width="17" style="22"/>
  </cols>
  <sheetData>
    <row r="1" spans="1:249" s="76" customFormat="1" ht="6" customHeight="1" x14ac:dyDescent="0.15">
      <c r="A1" s="75"/>
    </row>
    <row r="2" spans="1:249" ht="17.25" customHeight="1" x14ac:dyDescent="0.15">
      <c r="B2" s="23"/>
      <c r="C2" s="880" t="s">
        <v>158</v>
      </c>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26"/>
      <c r="GK2" s="881" t="s">
        <v>166</v>
      </c>
      <c r="GL2" s="881"/>
      <c r="GM2" s="881"/>
      <c r="GN2" s="881"/>
      <c r="GO2" s="881"/>
      <c r="GP2" s="881"/>
      <c r="GQ2" s="881"/>
      <c r="GR2" s="881"/>
      <c r="GS2" s="881"/>
      <c r="GT2" s="881"/>
      <c r="GU2" s="881"/>
      <c r="GV2" s="881"/>
      <c r="GW2" s="881"/>
      <c r="GX2" s="881"/>
      <c r="GY2" s="881"/>
      <c r="GZ2" s="881"/>
      <c r="HA2" s="881"/>
      <c r="HB2" s="881"/>
      <c r="HC2" s="881"/>
      <c r="HD2" s="881"/>
      <c r="HE2" s="881"/>
      <c r="HF2" s="881"/>
      <c r="HG2" s="881"/>
      <c r="HH2" s="881"/>
    </row>
    <row r="3" spans="1:249" ht="30.75" customHeight="1" x14ac:dyDescent="0.15">
      <c r="B3" s="23"/>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c r="AT3" s="880"/>
      <c r="AU3" s="880"/>
      <c r="AV3" s="880"/>
      <c r="AW3" s="880"/>
      <c r="AX3" s="880"/>
      <c r="AY3" s="880"/>
      <c r="AZ3" s="880"/>
      <c r="BA3" s="880"/>
      <c r="BB3" s="880"/>
      <c r="BC3" s="880"/>
      <c r="BD3" s="880"/>
      <c r="BE3" s="880"/>
      <c r="BF3" s="880"/>
      <c r="BG3" s="880"/>
      <c r="BH3" s="880"/>
      <c r="BI3" s="880"/>
      <c r="BJ3" s="880"/>
      <c r="BK3" s="880"/>
      <c r="BL3" s="880"/>
      <c r="BM3" s="880"/>
      <c r="BN3" s="880"/>
      <c r="BO3" s="880"/>
      <c r="BP3" s="880"/>
      <c r="BQ3" s="880"/>
      <c r="BR3" s="880"/>
      <c r="BS3" s="880"/>
      <c r="BT3" s="880"/>
      <c r="BU3" s="880"/>
      <c r="BV3" s="880"/>
      <c r="BW3" s="880"/>
      <c r="BX3" s="880"/>
      <c r="BY3" s="880"/>
      <c r="BZ3" s="880"/>
      <c r="CA3" s="880"/>
      <c r="CB3" s="880"/>
      <c r="CC3" s="880"/>
      <c r="CD3" s="880"/>
      <c r="CE3" s="880"/>
      <c r="CF3" s="880"/>
      <c r="CG3" s="880"/>
      <c r="CH3" s="880"/>
      <c r="CI3" s="880"/>
      <c r="CJ3" s="880"/>
      <c r="CK3" s="880"/>
      <c r="CL3" s="880"/>
      <c r="CM3" s="880"/>
      <c r="CN3" s="880"/>
      <c r="CO3" s="880"/>
      <c r="CP3" s="880"/>
      <c r="CQ3" s="880"/>
      <c r="CR3" s="880"/>
      <c r="CS3" s="880"/>
      <c r="CT3" s="880"/>
      <c r="CU3" s="880"/>
      <c r="CV3" s="880"/>
      <c r="CW3" s="880"/>
      <c r="CX3" s="880"/>
      <c r="CY3" s="880"/>
      <c r="CZ3" s="880"/>
      <c r="DA3" s="880"/>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26"/>
      <c r="GK3" s="882">
        <v>0</v>
      </c>
      <c r="GL3" s="883"/>
      <c r="GM3" s="883"/>
      <c r="GN3" s="884"/>
      <c r="GO3" s="61"/>
      <c r="GP3" s="882">
        <v>0</v>
      </c>
      <c r="GQ3" s="883"/>
      <c r="GR3" s="883"/>
      <c r="GS3" s="884"/>
      <c r="GT3" s="35"/>
      <c r="GU3" s="882">
        <v>0</v>
      </c>
      <c r="GV3" s="883"/>
      <c r="GW3" s="883"/>
      <c r="GX3" s="884"/>
      <c r="GY3" s="61"/>
      <c r="GZ3" s="882">
        <v>0</v>
      </c>
      <c r="HA3" s="883"/>
      <c r="HB3" s="883"/>
      <c r="HC3" s="884"/>
      <c r="HD3" s="61"/>
      <c r="HE3" s="882">
        <v>8</v>
      </c>
      <c r="HF3" s="883"/>
      <c r="HG3" s="883"/>
      <c r="HH3" s="884"/>
    </row>
    <row r="4" spans="1:249" ht="54.75" customHeight="1" x14ac:dyDescent="0.15">
      <c r="B4" s="878" t="s">
        <v>362</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8"/>
      <c r="BH4" s="878"/>
      <c r="BI4" s="878"/>
      <c r="BJ4" s="878"/>
      <c r="BK4" s="878"/>
      <c r="BL4" s="878"/>
      <c r="BM4" s="878"/>
      <c r="BN4" s="878"/>
      <c r="BO4" s="878"/>
      <c r="BP4" s="878"/>
      <c r="BQ4" s="878"/>
      <c r="BR4" s="878"/>
      <c r="BS4" s="878"/>
      <c r="BT4" s="878"/>
      <c r="BU4" s="878"/>
      <c r="BV4" s="878"/>
      <c r="BW4" s="878"/>
      <c r="BX4" s="878"/>
      <c r="BY4" s="878"/>
      <c r="BZ4" s="878"/>
      <c r="CA4" s="878"/>
      <c r="CB4" s="878"/>
      <c r="CC4" s="878"/>
      <c r="CD4" s="878"/>
      <c r="CE4" s="878"/>
      <c r="CF4" s="878"/>
      <c r="CG4" s="878"/>
      <c r="CH4" s="878"/>
      <c r="CI4" s="878"/>
      <c r="CJ4" s="878"/>
      <c r="CK4" s="878"/>
      <c r="CL4" s="878"/>
      <c r="CM4" s="878"/>
      <c r="CN4" s="878"/>
      <c r="CO4" s="878"/>
      <c r="CP4" s="878"/>
      <c r="CQ4" s="878"/>
      <c r="CR4" s="878"/>
      <c r="CS4" s="878"/>
      <c r="CT4" s="878"/>
      <c r="CU4" s="878"/>
      <c r="CV4" s="878"/>
      <c r="CW4" s="878"/>
      <c r="CX4" s="878"/>
      <c r="CY4" s="878"/>
      <c r="CZ4" s="878"/>
      <c r="DA4" s="878"/>
      <c r="DB4" s="878"/>
      <c r="DC4" s="878"/>
      <c r="DD4" s="878"/>
      <c r="DE4" s="878"/>
      <c r="DF4" s="878"/>
      <c r="DG4" s="878"/>
      <c r="DH4" s="878"/>
      <c r="DI4" s="878"/>
      <c r="DJ4" s="878"/>
      <c r="DK4" s="878"/>
      <c r="DL4" s="878"/>
      <c r="DM4" s="878"/>
      <c r="DN4" s="878"/>
      <c r="DO4" s="878"/>
      <c r="DP4" s="878"/>
      <c r="DQ4" s="878"/>
      <c r="DR4" s="878"/>
      <c r="DS4" s="878"/>
      <c r="DT4" s="878"/>
      <c r="DU4" s="878"/>
      <c r="DV4" s="878"/>
      <c r="DW4" s="878"/>
      <c r="DX4" s="878"/>
      <c r="DY4" s="878"/>
      <c r="DZ4" s="878"/>
      <c r="EA4" s="878"/>
      <c r="EB4" s="878"/>
      <c r="EC4" s="878"/>
      <c r="ED4" s="878"/>
      <c r="EE4" s="878"/>
      <c r="EF4" s="878"/>
      <c r="EG4" s="878"/>
      <c r="EH4" s="878"/>
      <c r="EI4" s="878"/>
      <c r="EJ4" s="878"/>
      <c r="EK4" s="878"/>
      <c r="EL4" s="878"/>
      <c r="EM4" s="878"/>
      <c r="EN4" s="878"/>
      <c r="EO4" s="878"/>
      <c r="EP4" s="878"/>
      <c r="EQ4" s="878"/>
      <c r="ER4" s="878"/>
      <c r="ES4" s="878"/>
      <c r="ET4" s="878"/>
      <c r="EU4" s="878"/>
      <c r="EV4" s="878"/>
      <c r="EW4" s="878"/>
      <c r="EX4" s="878"/>
      <c r="EY4" s="878"/>
      <c r="EZ4" s="878"/>
      <c r="FA4" s="878"/>
      <c r="FB4" s="878"/>
      <c r="FC4" s="878"/>
      <c r="FD4" s="878"/>
      <c r="FE4" s="878"/>
      <c r="FF4" s="878"/>
      <c r="FG4" s="878"/>
      <c r="FH4" s="878"/>
      <c r="FI4" s="878"/>
      <c r="FJ4" s="878"/>
      <c r="FK4" s="878"/>
      <c r="FL4" s="878"/>
      <c r="FM4" s="878"/>
      <c r="FN4" s="878"/>
      <c r="FO4" s="878"/>
      <c r="FP4" s="878"/>
      <c r="FQ4" s="878"/>
      <c r="FR4" s="878"/>
      <c r="FS4" s="878"/>
      <c r="FT4" s="878"/>
      <c r="FU4" s="878"/>
      <c r="FV4" s="878"/>
      <c r="FW4" s="878"/>
      <c r="FX4" s="878"/>
      <c r="FY4" s="878"/>
      <c r="FZ4" s="878"/>
      <c r="GA4" s="878"/>
      <c r="GB4" s="878"/>
      <c r="GC4" s="878"/>
      <c r="GD4" s="878"/>
      <c r="GE4" s="878"/>
      <c r="GF4" s="878"/>
      <c r="GG4" s="878"/>
      <c r="GH4" s="878"/>
      <c r="GI4" s="878"/>
      <c r="GJ4" s="878"/>
      <c r="GK4" s="878"/>
      <c r="GL4" s="878"/>
      <c r="GM4" s="878"/>
      <c r="GN4" s="878"/>
      <c r="GO4" s="878"/>
      <c r="GP4" s="878"/>
      <c r="GQ4" s="878"/>
      <c r="GR4" s="878"/>
      <c r="GS4" s="878"/>
      <c r="GT4" s="878"/>
      <c r="GU4" s="878"/>
      <c r="GV4" s="878"/>
      <c r="GW4" s="878"/>
      <c r="GX4" s="878"/>
      <c r="GY4" s="878"/>
      <c r="GZ4" s="878"/>
      <c r="HA4" s="878"/>
      <c r="HB4" s="878"/>
      <c r="HC4" s="878"/>
      <c r="HD4" s="878"/>
      <c r="HE4" s="878"/>
      <c r="HF4" s="878"/>
      <c r="HG4" s="878"/>
      <c r="HH4" s="878"/>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row>
    <row r="5" spans="1:249" ht="19.5" customHeight="1" x14ac:dyDescent="0.15">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575"/>
      <c r="CP5" s="575"/>
      <c r="CQ5" s="575"/>
      <c r="CR5" s="575"/>
      <c r="CS5" s="575"/>
      <c r="CT5" s="575"/>
      <c r="CU5" s="575"/>
      <c r="CV5" s="575"/>
      <c r="CW5" s="575"/>
      <c r="CX5" s="575"/>
      <c r="CY5" s="575"/>
      <c r="CZ5" s="575"/>
      <c r="DA5" s="575"/>
      <c r="DB5" s="575"/>
      <c r="DC5" s="575"/>
      <c r="DD5" s="575"/>
      <c r="DE5" s="575"/>
      <c r="DF5" s="575"/>
      <c r="DG5" s="575"/>
      <c r="DH5" s="575"/>
      <c r="DI5" s="575"/>
      <c r="DJ5" s="575"/>
      <c r="DK5" s="575"/>
      <c r="DL5" s="575"/>
      <c r="DM5" s="575"/>
      <c r="DN5" s="575"/>
      <c r="DO5" s="575"/>
      <c r="DP5" s="575"/>
      <c r="DQ5" s="575"/>
      <c r="DR5" s="575"/>
      <c r="DS5" s="575"/>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5"/>
      <c r="ET5" s="575"/>
      <c r="EU5" s="575"/>
      <c r="EV5" s="575"/>
      <c r="EW5" s="575"/>
      <c r="EX5" s="575"/>
      <c r="EY5" s="575"/>
      <c r="EZ5" s="575"/>
      <c r="FA5" s="575"/>
      <c r="FB5" s="575"/>
      <c r="FC5" s="575"/>
      <c r="FD5" s="227"/>
      <c r="FE5" s="227"/>
      <c r="FF5" s="227"/>
      <c r="FG5" s="227"/>
      <c r="FH5" s="227"/>
      <c r="FI5" s="227"/>
      <c r="FJ5" s="227"/>
      <c r="FK5" s="227"/>
      <c r="FL5" s="227"/>
      <c r="FM5" s="227"/>
      <c r="FN5" s="227"/>
      <c r="FO5" s="227"/>
      <c r="FP5" s="227"/>
      <c r="FQ5" s="227"/>
      <c r="FR5" s="227"/>
      <c r="FS5" s="227"/>
      <c r="FT5" s="227"/>
      <c r="FU5" s="227"/>
      <c r="FV5" s="227"/>
      <c r="FW5" s="227"/>
      <c r="FX5" s="227"/>
      <c r="FY5" s="227"/>
      <c r="FZ5" s="227"/>
      <c r="GA5" s="227"/>
      <c r="GB5" s="227"/>
      <c r="GC5" s="227"/>
      <c r="GD5" s="227"/>
      <c r="GE5" s="227"/>
      <c r="GF5" s="227"/>
      <c r="GG5" s="227"/>
      <c r="GH5" s="227"/>
      <c r="GI5" s="227"/>
      <c r="GJ5" s="227"/>
      <c r="GK5" s="227"/>
      <c r="GL5" s="227"/>
      <c r="GM5" s="227"/>
      <c r="GN5" s="227"/>
      <c r="GO5" s="227"/>
      <c r="GP5" s="227"/>
      <c r="GQ5" s="227"/>
      <c r="GR5" s="227"/>
      <c r="GS5" s="227"/>
      <c r="GT5" s="227"/>
      <c r="GU5" s="227"/>
      <c r="GV5" s="227"/>
      <c r="GW5" s="227"/>
      <c r="GX5" s="227"/>
      <c r="GY5" s="227"/>
      <c r="GZ5" s="227"/>
      <c r="HA5" s="227"/>
      <c r="HB5" s="227"/>
      <c r="HC5" s="227"/>
      <c r="HD5" s="227"/>
      <c r="HE5" s="227"/>
      <c r="HF5" s="227"/>
      <c r="HG5" s="227"/>
      <c r="HH5" s="227"/>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row>
    <row r="6" spans="1:249" s="26" customFormat="1" ht="19.5" customHeight="1" x14ac:dyDescent="0.15">
      <c r="B6" s="576"/>
      <c r="C6" s="576"/>
      <c r="D6" s="576"/>
      <c r="E6" s="576"/>
      <c r="F6" s="576"/>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879" t="s">
        <v>363</v>
      </c>
      <c r="AH6" s="879"/>
      <c r="AI6" s="879"/>
      <c r="AJ6" s="879"/>
      <c r="AK6" s="879"/>
      <c r="AL6" s="879"/>
      <c r="AM6" s="879"/>
      <c r="AN6" s="879"/>
      <c r="AO6" s="879"/>
      <c r="AP6" s="879"/>
      <c r="AQ6" s="879"/>
      <c r="AR6" s="879"/>
      <c r="AS6" s="879"/>
      <c r="AT6" s="879"/>
      <c r="AU6" s="879"/>
      <c r="AV6" s="879"/>
      <c r="AW6" s="879"/>
      <c r="AX6" s="879"/>
      <c r="AY6" s="879"/>
      <c r="AZ6" s="879"/>
      <c r="BA6" s="879"/>
      <c r="BB6" s="879"/>
      <c r="BC6" s="879"/>
      <c r="BD6" s="879"/>
      <c r="BE6" s="879"/>
      <c r="BF6" s="879"/>
      <c r="BG6" s="879"/>
      <c r="BH6" s="879"/>
      <c r="BI6" s="879"/>
      <c r="BJ6" s="879"/>
      <c r="BK6" s="879"/>
      <c r="BL6" s="879"/>
      <c r="BM6" s="879"/>
      <c r="BN6" s="879"/>
      <c r="BO6" s="879"/>
      <c r="BP6" s="879"/>
      <c r="BQ6" s="879"/>
      <c r="BR6" s="879"/>
      <c r="BS6" s="879"/>
      <c r="BT6" s="879"/>
      <c r="BU6" s="879"/>
      <c r="BV6" s="879"/>
      <c r="BW6" s="879"/>
      <c r="BX6" s="879"/>
      <c r="BY6" s="879"/>
      <c r="BZ6" s="879"/>
      <c r="CA6" s="879"/>
      <c r="CB6" s="879"/>
      <c r="CC6" s="879"/>
      <c r="CD6" s="879"/>
      <c r="CE6" s="879"/>
      <c r="CF6" s="879"/>
      <c r="CG6" s="879"/>
      <c r="CH6" s="879"/>
      <c r="CI6" s="879"/>
      <c r="CJ6" s="879"/>
      <c r="CK6" s="879"/>
      <c r="CL6" s="879"/>
      <c r="CM6" s="879"/>
      <c r="CN6" s="879"/>
      <c r="CO6" s="879"/>
      <c r="CP6" s="879"/>
      <c r="CQ6" s="879"/>
      <c r="CR6" s="879"/>
      <c r="CS6" s="879"/>
      <c r="CT6" s="879"/>
      <c r="CU6" s="879"/>
      <c r="CV6" s="879"/>
      <c r="CW6" s="879"/>
      <c r="CX6" s="879"/>
      <c r="CY6" s="879"/>
      <c r="CZ6" s="577"/>
      <c r="DA6" s="577"/>
      <c r="DB6" s="577"/>
      <c r="DC6" s="577"/>
      <c r="DD6" s="577"/>
      <c r="DE6" s="577"/>
      <c r="DF6" s="577"/>
      <c r="DG6" s="577"/>
      <c r="DH6" s="577"/>
      <c r="DI6" s="577"/>
      <c r="DJ6" s="577"/>
      <c r="DK6" s="577"/>
      <c r="DL6" s="577"/>
      <c r="DM6" s="577"/>
      <c r="DN6" s="577"/>
      <c r="DO6" s="577"/>
      <c r="DP6" s="577"/>
      <c r="DQ6" s="577"/>
      <c r="DR6" s="577"/>
      <c r="DS6" s="577"/>
      <c r="DT6" s="577"/>
      <c r="DU6" s="577"/>
      <c r="DV6" s="577"/>
      <c r="DW6" s="577"/>
      <c r="DX6" s="577"/>
      <c r="DY6" s="577"/>
      <c r="DZ6" s="577"/>
      <c r="EA6" s="577"/>
      <c r="EB6" s="577"/>
      <c r="EC6" s="577"/>
      <c r="ED6" s="577"/>
      <c r="EE6" s="577"/>
      <c r="EF6" s="577"/>
      <c r="EG6" s="577"/>
      <c r="EH6" s="577"/>
      <c r="EI6" s="577"/>
      <c r="EJ6" s="577"/>
      <c r="EK6" s="577"/>
      <c r="EL6" s="577"/>
      <c r="EM6" s="577"/>
      <c r="EN6" s="577"/>
      <c r="EO6" s="578"/>
      <c r="EP6" s="578"/>
      <c r="EQ6" s="578"/>
      <c r="ER6" s="578"/>
      <c r="ES6" s="578"/>
      <c r="ET6" s="578"/>
      <c r="EU6" s="578"/>
      <c r="EV6" s="578"/>
      <c r="EW6" s="578"/>
      <c r="EX6" s="578"/>
      <c r="EY6" s="578"/>
      <c r="EZ6" s="578"/>
      <c r="FA6" s="578"/>
      <c r="FB6" s="578"/>
      <c r="FC6" s="578"/>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228"/>
      <c r="GX6" s="228"/>
      <c r="GY6" s="228"/>
      <c r="GZ6" s="228"/>
      <c r="HA6" s="228"/>
      <c r="HB6" s="228"/>
      <c r="HC6" s="228"/>
      <c r="HD6" s="228"/>
      <c r="HE6" s="228"/>
      <c r="HF6" s="228"/>
      <c r="HG6" s="228"/>
      <c r="HH6" s="228"/>
      <c r="HI6" s="27"/>
      <c r="HJ6" s="27"/>
      <c r="HK6" s="27"/>
      <c r="HL6" s="27"/>
      <c r="HM6" s="27"/>
      <c r="HN6" s="27"/>
    </row>
    <row r="7" spans="1:249" s="26" customFormat="1" ht="19.5" customHeight="1" x14ac:dyDescent="0.15">
      <c r="B7" s="576"/>
      <c r="C7" s="576"/>
      <c r="D7" s="576"/>
      <c r="E7" s="576"/>
      <c r="F7" s="576"/>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9"/>
      <c r="AH7" s="579"/>
      <c r="AI7" s="579"/>
      <c r="AJ7" s="579"/>
      <c r="AK7" s="579"/>
      <c r="AL7" s="579"/>
      <c r="AM7" s="580"/>
      <c r="AN7" s="581"/>
      <c r="AO7" s="879" t="s">
        <v>364</v>
      </c>
      <c r="AP7" s="879"/>
      <c r="AQ7" s="879"/>
      <c r="AR7" s="879"/>
      <c r="AS7" s="879"/>
      <c r="AT7" s="879"/>
      <c r="AU7" s="879"/>
      <c r="AV7" s="879"/>
      <c r="AW7" s="879"/>
      <c r="AX7" s="879"/>
      <c r="AY7" s="879"/>
      <c r="AZ7" s="879"/>
      <c r="BA7" s="879"/>
      <c r="BB7" s="879"/>
      <c r="BC7" s="879"/>
      <c r="BD7" s="879"/>
      <c r="BE7" s="879"/>
      <c r="BF7" s="879"/>
      <c r="BG7" s="879"/>
      <c r="BH7" s="879"/>
      <c r="BI7" s="879"/>
      <c r="BJ7" s="879"/>
      <c r="BK7" s="879"/>
      <c r="BL7" s="879"/>
      <c r="BM7" s="879"/>
      <c r="BN7" s="879"/>
      <c r="BO7" s="879"/>
      <c r="BP7" s="879"/>
      <c r="BQ7" s="879"/>
      <c r="BR7" s="879"/>
      <c r="BS7" s="879"/>
      <c r="BT7" s="879"/>
      <c r="BU7" s="879"/>
      <c r="BV7" s="879"/>
      <c r="BW7" s="879"/>
      <c r="BX7" s="879"/>
      <c r="BY7" s="879"/>
      <c r="BZ7" s="879"/>
      <c r="CA7" s="879"/>
      <c r="CB7" s="879"/>
      <c r="CC7" s="879"/>
      <c r="CD7" s="879"/>
      <c r="CE7" s="879"/>
      <c r="CF7" s="879"/>
      <c r="CG7" s="879"/>
      <c r="CH7" s="879"/>
      <c r="CI7" s="581"/>
      <c r="CJ7" s="581"/>
      <c r="CK7" s="581"/>
      <c r="CL7" s="581"/>
      <c r="CM7" s="581"/>
      <c r="CN7" s="581"/>
      <c r="CO7" s="581"/>
      <c r="CP7" s="581"/>
      <c r="CQ7" s="581"/>
      <c r="CR7" s="581"/>
      <c r="CS7" s="581"/>
      <c r="CT7" s="581"/>
      <c r="CU7" s="581"/>
      <c r="CV7" s="581"/>
      <c r="CW7" s="581"/>
      <c r="CX7" s="581"/>
      <c r="CY7" s="581"/>
      <c r="CZ7" s="577"/>
      <c r="DA7" s="577"/>
      <c r="DB7" s="577"/>
      <c r="DC7" s="577"/>
      <c r="DD7" s="577"/>
      <c r="DE7" s="577"/>
      <c r="DF7" s="577"/>
      <c r="DG7" s="577"/>
      <c r="DH7" s="577"/>
      <c r="DI7" s="577"/>
      <c r="DJ7" s="577"/>
      <c r="DK7" s="577"/>
      <c r="DL7" s="577"/>
      <c r="DM7" s="577"/>
      <c r="DN7" s="577"/>
      <c r="DO7" s="577"/>
      <c r="DP7" s="577"/>
      <c r="DQ7" s="577"/>
      <c r="DR7" s="577"/>
      <c r="DS7" s="577"/>
      <c r="DT7" s="577"/>
      <c r="DU7" s="577"/>
      <c r="DV7" s="577"/>
      <c r="DW7" s="577"/>
      <c r="DX7" s="577"/>
      <c r="DY7" s="577"/>
      <c r="DZ7" s="580"/>
      <c r="EA7" s="580"/>
      <c r="EB7" s="580"/>
      <c r="EC7" s="580"/>
      <c r="ED7" s="580"/>
      <c r="EE7" s="580"/>
      <c r="EF7" s="580"/>
      <c r="EG7" s="580"/>
      <c r="EH7" s="580"/>
      <c r="EI7" s="580"/>
      <c r="EJ7" s="580"/>
      <c r="EK7" s="580"/>
      <c r="EL7" s="580"/>
      <c r="EM7" s="580"/>
      <c r="EN7" s="580"/>
      <c r="EO7" s="580"/>
      <c r="EP7" s="580"/>
      <c r="EQ7" s="580"/>
      <c r="ER7" s="580"/>
      <c r="ES7" s="580"/>
      <c r="ET7" s="580"/>
      <c r="EU7" s="580"/>
      <c r="EV7" s="580"/>
      <c r="EW7" s="580"/>
      <c r="EX7" s="580"/>
      <c r="EY7" s="580"/>
      <c r="EZ7" s="580"/>
      <c r="FA7" s="580"/>
      <c r="FB7" s="580"/>
      <c r="FC7" s="580"/>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69"/>
      <c r="GM7" s="69"/>
      <c r="GN7" s="69"/>
      <c r="GO7" s="69"/>
      <c r="GP7" s="69"/>
      <c r="GQ7" s="69"/>
      <c r="GR7" s="69"/>
      <c r="GS7" s="69"/>
      <c r="GT7" s="69"/>
      <c r="GU7" s="69"/>
      <c r="GV7" s="69"/>
      <c r="GW7" s="228"/>
      <c r="GX7" s="228"/>
      <c r="GY7" s="228"/>
      <c r="GZ7" s="228"/>
      <c r="HA7" s="228"/>
      <c r="HB7" s="228"/>
      <c r="HC7" s="228"/>
      <c r="HD7" s="228"/>
      <c r="HE7" s="228"/>
      <c r="HF7" s="228"/>
      <c r="HG7" s="228"/>
      <c r="HH7" s="228"/>
      <c r="HI7" s="27"/>
      <c r="HJ7" s="27"/>
      <c r="HK7" s="27"/>
      <c r="HL7" s="27"/>
      <c r="HM7" s="27"/>
      <c r="HN7" s="27"/>
    </row>
    <row r="8" spans="1:249" s="26" customFormat="1" ht="19.5" customHeight="1" x14ac:dyDescent="0.15">
      <c r="B8" s="885" t="s">
        <v>492</v>
      </c>
      <c r="C8" s="885"/>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579"/>
      <c r="AF8" s="579"/>
      <c r="AG8" s="879" t="s">
        <v>493</v>
      </c>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79"/>
      <c r="BF8" s="879"/>
      <c r="BG8" s="879"/>
      <c r="BH8" s="879"/>
      <c r="BI8" s="879"/>
      <c r="BJ8" s="879"/>
      <c r="BK8" s="879"/>
      <c r="BL8" s="879"/>
      <c r="BM8" s="879"/>
      <c r="BN8" s="879"/>
      <c r="BO8" s="879"/>
      <c r="BP8" s="879"/>
      <c r="BQ8" s="879"/>
      <c r="BR8" s="879"/>
      <c r="BS8" s="879"/>
      <c r="BT8" s="879"/>
      <c r="BU8" s="879"/>
      <c r="BV8" s="879"/>
      <c r="BW8" s="879"/>
      <c r="BX8" s="879"/>
      <c r="BY8" s="879"/>
      <c r="BZ8" s="879"/>
      <c r="CA8" s="879"/>
      <c r="CB8" s="879"/>
      <c r="CC8" s="879"/>
      <c r="CD8" s="879"/>
      <c r="CE8" s="879"/>
      <c r="CF8" s="879"/>
      <c r="CG8" s="879"/>
      <c r="CH8" s="879"/>
      <c r="CI8" s="879"/>
      <c r="CJ8" s="879"/>
      <c r="CK8" s="879"/>
      <c r="CL8" s="879"/>
      <c r="CM8" s="879"/>
      <c r="CN8" s="879"/>
      <c r="CO8" s="879"/>
      <c r="CP8" s="879"/>
      <c r="CQ8" s="879"/>
      <c r="CR8" s="879"/>
      <c r="CS8" s="879"/>
      <c r="CT8" s="879"/>
      <c r="CU8" s="879"/>
      <c r="CV8" s="879"/>
      <c r="CW8" s="879"/>
      <c r="CX8" s="879"/>
      <c r="CY8" s="879"/>
      <c r="CZ8" s="879"/>
      <c r="DA8" s="879"/>
      <c r="DB8" s="879"/>
      <c r="DC8" s="879"/>
      <c r="DD8" s="879"/>
      <c r="DE8" s="879"/>
      <c r="DF8" s="879"/>
      <c r="DG8" s="879"/>
      <c r="DH8" s="879"/>
      <c r="DI8" s="879"/>
      <c r="DJ8" s="879"/>
      <c r="DK8" s="879"/>
      <c r="DL8" s="879"/>
      <c r="DM8" s="879"/>
      <c r="DN8" s="580"/>
      <c r="DO8" s="580"/>
      <c r="DP8" s="580"/>
      <c r="DQ8" s="886" t="s">
        <v>44</v>
      </c>
      <c r="DR8" s="886"/>
      <c r="DS8" s="886"/>
      <c r="DT8" s="886"/>
      <c r="DU8" s="886"/>
      <c r="DV8" s="886"/>
      <c r="DW8" s="886"/>
      <c r="DX8" s="886"/>
      <c r="DY8" s="886"/>
      <c r="DZ8" s="886"/>
      <c r="EA8" s="886"/>
      <c r="EB8" s="886"/>
      <c r="EC8" s="886"/>
      <c r="ED8" s="886"/>
      <c r="EE8" s="886"/>
      <c r="EF8" s="886"/>
      <c r="EG8" s="886"/>
      <c r="EH8" s="886"/>
      <c r="EI8" s="886"/>
      <c r="EJ8" s="886"/>
      <c r="EK8" s="886"/>
      <c r="EL8" s="886"/>
      <c r="EM8" s="886"/>
      <c r="EN8" s="886"/>
      <c r="EO8" s="886"/>
      <c r="EP8" s="886"/>
      <c r="EQ8" s="886"/>
      <c r="ER8" s="886"/>
      <c r="ES8" s="886"/>
      <c r="ET8" s="886"/>
      <c r="EU8" s="886"/>
      <c r="EV8" s="886"/>
      <c r="EW8" s="886"/>
      <c r="EX8" s="886"/>
      <c r="EY8" s="886"/>
      <c r="EZ8" s="886"/>
      <c r="FA8" s="886"/>
      <c r="FB8" s="886"/>
      <c r="FC8" s="886"/>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row>
    <row r="9" spans="1:249" s="26" customFormat="1" ht="19.5" customHeight="1" x14ac:dyDescent="0.15">
      <c r="B9" s="582"/>
      <c r="C9" s="582"/>
      <c r="D9" s="582"/>
      <c r="E9" s="582"/>
      <c r="F9" s="583"/>
      <c r="G9" s="583"/>
      <c r="H9" s="583"/>
      <c r="I9" s="583"/>
      <c r="J9" s="583"/>
      <c r="K9" s="583"/>
      <c r="L9" s="583"/>
      <c r="M9" s="583"/>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80"/>
      <c r="AO9" s="879" t="s">
        <v>53</v>
      </c>
      <c r="AP9" s="879"/>
      <c r="AQ9" s="879"/>
      <c r="AR9" s="879"/>
      <c r="AS9" s="879"/>
      <c r="AT9" s="879"/>
      <c r="AU9" s="879"/>
      <c r="AV9" s="879"/>
      <c r="AW9" s="879"/>
      <c r="AX9" s="879"/>
      <c r="AY9" s="879"/>
      <c r="AZ9" s="879"/>
      <c r="BA9" s="879"/>
      <c r="BB9" s="879"/>
      <c r="BC9" s="879"/>
      <c r="BD9" s="879"/>
      <c r="BE9" s="879"/>
      <c r="BF9" s="879"/>
      <c r="BG9" s="879"/>
      <c r="BH9" s="879"/>
      <c r="BI9" s="879"/>
      <c r="BJ9" s="879"/>
      <c r="BK9" s="879"/>
      <c r="BL9" s="879"/>
      <c r="BM9" s="879"/>
      <c r="BN9" s="879"/>
      <c r="BO9" s="879"/>
      <c r="BP9" s="879"/>
      <c r="BQ9" s="879"/>
      <c r="BR9" s="879"/>
      <c r="BS9" s="879"/>
      <c r="BT9" s="879"/>
      <c r="BU9" s="879"/>
      <c r="BV9" s="879"/>
      <c r="BW9" s="879"/>
      <c r="BX9" s="879"/>
      <c r="BY9" s="879"/>
      <c r="BZ9" s="879"/>
      <c r="CA9" s="879"/>
      <c r="CB9" s="879"/>
      <c r="CC9" s="879"/>
      <c r="CD9" s="879"/>
      <c r="CE9" s="879"/>
      <c r="CF9" s="879"/>
      <c r="CG9" s="879"/>
      <c r="CH9" s="879"/>
      <c r="CI9" s="879"/>
      <c r="CJ9" s="879"/>
      <c r="CK9" s="879"/>
      <c r="CL9" s="879"/>
      <c r="CM9" s="879"/>
      <c r="CN9" s="879"/>
      <c r="CO9" s="879"/>
      <c r="CP9" s="879"/>
      <c r="CQ9" s="879"/>
      <c r="CR9" s="879"/>
      <c r="CS9" s="879"/>
      <c r="CT9" s="879"/>
      <c r="CU9" s="879"/>
      <c r="CV9" s="879"/>
      <c r="CW9" s="879"/>
      <c r="CX9" s="879"/>
      <c r="CY9" s="879"/>
      <c r="CZ9" s="879"/>
      <c r="DA9" s="579"/>
      <c r="DB9" s="579"/>
      <c r="DC9" s="579"/>
      <c r="DD9" s="579"/>
      <c r="DE9" s="579"/>
      <c r="DF9" s="579"/>
      <c r="DG9" s="579"/>
      <c r="DH9" s="579"/>
      <c r="DI9" s="579"/>
      <c r="DJ9" s="579"/>
      <c r="DK9" s="579"/>
      <c r="DL9" s="579"/>
      <c r="DM9" s="579"/>
      <c r="DN9" s="579"/>
      <c r="DO9" s="579"/>
      <c r="DP9" s="579"/>
      <c r="DQ9" s="579"/>
      <c r="DR9" s="579"/>
      <c r="DS9" s="579"/>
      <c r="DT9" s="579"/>
      <c r="DU9" s="579"/>
      <c r="DV9" s="579"/>
      <c r="DW9" s="579"/>
      <c r="DX9" s="579"/>
      <c r="DY9" s="579"/>
      <c r="DZ9" s="579"/>
      <c r="EA9" s="579"/>
      <c r="EB9" s="579"/>
      <c r="EC9" s="579"/>
      <c r="ED9" s="579"/>
      <c r="EE9" s="579"/>
      <c r="EF9" s="579"/>
      <c r="EG9" s="579"/>
      <c r="EH9" s="579"/>
      <c r="EI9" s="579"/>
      <c r="EJ9" s="579"/>
      <c r="EK9" s="579"/>
      <c r="EL9" s="579"/>
      <c r="EM9" s="579"/>
      <c r="EN9" s="579"/>
      <c r="EO9" s="580"/>
      <c r="EP9" s="580"/>
      <c r="EQ9" s="580"/>
      <c r="ER9" s="580"/>
      <c r="ES9" s="580"/>
      <c r="ET9" s="580"/>
      <c r="EU9" s="580"/>
      <c r="EV9" s="580"/>
      <c r="EW9" s="580"/>
      <c r="EX9" s="580"/>
      <c r="EY9" s="580"/>
      <c r="EZ9" s="580"/>
      <c r="FA9" s="580"/>
      <c r="FB9" s="580"/>
      <c r="FC9" s="580"/>
      <c r="FD9" s="479"/>
      <c r="FE9" s="479"/>
      <c r="FF9" s="479"/>
      <c r="FG9" s="479"/>
      <c r="FH9" s="479"/>
      <c r="FI9" s="479"/>
      <c r="FJ9" s="479"/>
      <c r="FK9" s="479"/>
      <c r="FL9" s="479"/>
      <c r="FM9" s="479"/>
      <c r="FN9" s="479"/>
      <c r="FO9" s="479"/>
      <c r="FP9" s="479"/>
      <c r="FQ9" s="479"/>
      <c r="FR9" s="479"/>
      <c r="FS9" s="479"/>
      <c r="FT9" s="479"/>
      <c r="FU9" s="479"/>
      <c r="FV9" s="479"/>
      <c r="FW9" s="479"/>
      <c r="FX9" s="479"/>
      <c r="FY9" s="479"/>
      <c r="FZ9" s="479"/>
      <c r="GA9" s="479"/>
      <c r="GB9" s="479"/>
      <c r="GC9" s="479"/>
      <c r="GD9" s="479"/>
      <c r="GE9" s="479"/>
      <c r="GF9" s="479"/>
      <c r="GG9" s="479"/>
      <c r="GH9" s="479"/>
      <c r="GI9" s="479"/>
      <c r="GJ9" s="479"/>
      <c r="GK9" s="479"/>
      <c r="GL9" s="479"/>
      <c r="GM9" s="479"/>
      <c r="GN9" s="479"/>
      <c r="GO9" s="479"/>
      <c r="GP9" s="479"/>
      <c r="GQ9" s="479"/>
      <c r="GR9" s="479"/>
      <c r="GS9" s="479"/>
      <c r="GT9" s="479"/>
      <c r="GU9" s="479"/>
      <c r="GV9" s="479"/>
      <c r="GW9" s="479"/>
      <c r="GX9" s="479"/>
      <c r="GY9" s="479"/>
      <c r="GZ9" s="479"/>
      <c r="HA9" s="479"/>
      <c r="HB9" s="479"/>
      <c r="HC9" s="479"/>
      <c r="HD9" s="479"/>
      <c r="HE9" s="479"/>
      <c r="HF9" s="479"/>
      <c r="HG9" s="479"/>
      <c r="HH9" s="479"/>
    </row>
    <row r="10" spans="1:249" s="26" customFormat="1" ht="19.5" customHeight="1" x14ac:dyDescent="0.15">
      <c r="B10" s="582"/>
      <c r="C10" s="582"/>
      <c r="D10" s="582"/>
      <c r="E10" s="582"/>
      <c r="F10" s="583"/>
      <c r="G10" s="583"/>
      <c r="H10" s="583"/>
      <c r="I10" s="583"/>
      <c r="J10" s="583"/>
      <c r="K10" s="583"/>
      <c r="L10" s="583"/>
      <c r="M10" s="583"/>
      <c r="N10" s="579"/>
      <c r="O10" s="579"/>
      <c r="P10" s="579"/>
      <c r="Q10" s="579"/>
      <c r="R10" s="579"/>
      <c r="S10" s="579"/>
      <c r="T10" s="579"/>
      <c r="U10" s="579"/>
      <c r="V10" s="579"/>
      <c r="W10" s="579"/>
      <c r="X10" s="579"/>
      <c r="Y10" s="579"/>
      <c r="Z10" s="579"/>
      <c r="AA10" s="579"/>
      <c r="AB10" s="579"/>
      <c r="AC10" s="579"/>
      <c r="AD10" s="579"/>
      <c r="AE10" s="579"/>
      <c r="AF10" s="579"/>
      <c r="AG10" s="879" t="s">
        <v>494</v>
      </c>
      <c r="AH10" s="879"/>
      <c r="AI10" s="879"/>
      <c r="AJ10" s="879"/>
      <c r="AK10" s="879"/>
      <c r="AL10" s="879"/>
      <c r="AM10" s="879"/>
      <c r="AN10" s="879"/>
      <c r="AO10" s="879"/>
      <c r="AP10" s="879"/>
      <c r="AQ10" s="879"/>
      <c r="AR10" s="879"/>
      <c r="AS10" s="879"/>
      <c r="AT10" s="879"/>
      <c r="AU10" s="879"/>
      <c r="AV10" s="879"/>
      <c r="AW10" s="879"/>
      <c r="AX10" s="879"/>
      <c r="AY10" s="879"/>
      <c r="AZ10" s="879"/>
      <c r="BA10" s="879"/>
      <c r="BB10" s="879"/>
      <c r="BC10" s="879"/>
      <c r="BD10" s="879"/>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879"/>
      <c r="CI10" s="879"/>
      <c r="CJ10" s="879"/>
      <c r="CK10" s="879"/>
      <c r="CL10" s="879"/>
      <c r="CM10" s="879"/>
      <c r="CN10" s="879"/>
      <c r="CO10" s="879"/>
      <c r="CP10" s="879"/>
      <c r="CQ10" s="879"/>
      <c r="CR10" s="879"/>
      <c r="CS10" s="879"/>
      <c r="CT10" s="879"/>
      <c r="CU10" s="879"/>
      <c r="CV10" s="879"/>
      <c r="CW10" s="879"/>
      <c r="CX10" s="879"/>
      <c r="CY10" s="8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79"/>
      <c r="DV10" s="579"/>
      <c r="DW10" s="579"/>
      <c r="DX10" s="579"/>
      <c r="DY10" s="579"/>
      <c r="DZ10" s="579"/>
      <c r="EA10" s="579"/>
      <c r="EB10" s="579"/>
      <c r="EC10" s="579"/>
      <c r="ED10" s="579"/>
      <c r="EE10" s="579"/>
      <c r="EF10" s="579"/>
      <c r="EG10" s="579"/>
      <c r="EH10" s="579"/>
      <c r="EI10" s="579"/>
      <c r="EJ10" s="579"/>
      <c r="EK10" s="579"/>
      <c r="EL10" s="579"/>
      <c r="EM10" s="579"/>
      <c r="EN10" s="579"/>
      <c r="EO10" s="580"/>
      <c r="EP10" s="580"/>
      <c r="EQ10" s="580"/>
      <c r="ER10" s="580"/>
      <c r="ES10" s="580"/>
      <c r="ET10" s="580"/>
      <c r="EU10" s="580"/>
      <c r="EV10" s="580"/>
      <c r="EW10" s="580"/>
      <c r="EX10" s="580"/>
      <c r="EY10" s="580"/>
      <c r="EZ10" s="580"/>
      <c r="FA10" s="580"/>
      <c r="FB10" s="580"/>
      <c r="FC10" s="580"/>
      <c r="FD10" s="479"/>
      <c r="FE10" s="479"/>
      <c r="FF10" s="479"/>
      <c r="FG10" s="479"/>
      <c r="FH10" s="479"/>
      <c r="FI10" s="479"/>
      <c r="FJ10" s="479"/>
      <c r="FK10" s="479"/>
      <c r="FL10" s="479"/>
      <c r="FM10" s="479"/>
      <c r="FN10" s="479"/>
      <c r="FO10" s="479"/>
      <c r="FP10" s="479"/>
      <c r="FQ10" s="479"/>
      <c r="FR10" s="479"/>
      <c r="FS10" s="479"/>
      <c r="FT10" s="479"/>
      <c r="FU10" s="479"/>
      <c r="FV10" s="479"/>
      <c r="FW10" s="479"/>
      <c r="FX10" s="479"/>
      <c r="FY10" s="479"/>
      <c r="FZ10" s="479"/>
      <c r="GA10" s="479"/>
      <c r="GB10" s="479"/>
      <c r="GC10" s="479"/>
      <c r="GD10" s="479"/>
      <c r="GE10" s="479"/>
      <c r="GF10" s="479"/>
      <c r="GG10" s="479"/>
      <c r="GH10" s="479"/>
      <c r="GI10" s="479"/>
      <c r="GJ10" s="479"/>
      <c r="GK10" s="479"/>
      <c r="GL10" s="479"/>
      <c r="GM10" s="479"/>
      <c r="GN10" s="479"/>
      <c r="GO10" s="479"/>
      <c r="GP10" s="479"/>
      <c r="GQ10" s="479"/>
      <c r="GR10" s="479"/>
      <c r="GS10" s="479"/>
      <c r="GT10" s="479"/>
      <c r="GU10" s="479"/>
      <c r="GV10" s="479"/>
      <c r="GW10" s="479"/>
      <c r="GX10" s="479"/>
      <c r="GY10" s="479"/>
      <c r="GZ10" s="479"/>
      <c r="HA10" s="479"/>
      <c r="HB10" s="479"/>
      <c r="HC10" s="479"/>
      <c r="HD10" s="479"/>
      <c r="HE10" s="479"/>
      <c r="HF10" s="479"/>
      <c r="HG10" s="479"/>
      <c r="HH10" s="479"/>
    </row>
    <row r="11" spans="1:249" s="26" customFormat="1" ht="19.5" customHeight="1" x14ac:dyDescent="0.15">
      <c r="A11" s="574" t="s">
        <v>485</v>
      </c>
      <c r="B11" s="582"/>
      <c r="C11" s="582"/>
      <c r="D11" s="582"/>
      <c r="E11" s="582"/>
      <c r="F11" s="583"/>
      <c r="G11" s="583"/>
      <c r="H11" s="583"/>
      <c r="I11" s="583"/>
      <c r="J11" s="583"/>
      <c r="K11" s="583"/>
      <c r="L11" s="583"/>
      <c r="M11" s="583"/>
      <c r="N11" s="579"/>
      <c r="O11" s="579"/>
      <c r="P11" s="579"/>
      <c r="Q11" s="579"/>
      <c r="R11" s="579"/>
      <c r="S11" s="579"/>
      <c r="T11" s="579"/>
      <c r="U11" s="579"/>
      <c r="V11" s="579"/>
      <c r="W11" s="579"/>
      <c r="X11" s="579"/>
      <c r="Y11" s="579"/>
      <c r="Z11" s="579"/>
      <c r="AA11" s="579"/>
      <c r="AB11" s="579"/>
      <c r="AC11" s="579"/>
      <c r="AD11" s="579"/>
      <c r="AE11" s="579"/>
      <c r="AF11" s="579"/>
      <c r="AG11" s="879" t="s">
        <v>495</v>
      </c>
      <c r="AH11" s="879"/>
      <c r="AI11" s="879"/>
      <c r="AJ11" s="879"/>
      <c r="AK11" s="879"/>
      <c r="AL11" s="879"/>
      <c r="AM11" s="879"/>
      <c r="AN11" s="879"/>
      <c r="AO11" s="879"/>
      <c r="AP11" s="879"/>
      <c r="AQ11" s="879"/>
      <c r="AR11" s="879"/>
      <c r="AS11" s="879"/>
      <c r="AT11" s="879"/>
      <c r="AU11" s="879"/>
      <c r="AV11" s="879"/>
      <c r="AW11" s="879"/>
      <c r="AX11" s="879"/>
      <c r="AY11" s="879"/>
      <c r="AZ11" s="879"/>
      <c r="BA11" s="879"/>
      <c r="BB11" s="879"/>
      <c r="BC11" s="879"/>
      <c r="BD11" s="879"/>
      <c r="BE11" s="879"/>
      <c r="BF11" s="879"/>
      <c r="BG11" s="879"/>
      <c r="BH11" s="879"/>
      <c r="BI11" s="879"/>
      <c r="BJ11" s="879"/>
      <c r="BK11" s="879"/>
      <c r="BL11" s="879"/>
      <c r="BM11" s="879"/>
      <c r="BN11" s="879"/>
      <c r="BO11" s="879"/>
      <c r="BP11" s="879"/>
      <c r="BQ11" s="879"/>
      <c r="BR11" s="879"/>
      <c r="BS11" s="879"/>
      <c r="BT11" s="879"/>
      <c r="BU11" s="879"/>
      <c r="BV11" s="879"/>
      <c r="BW11" s="879"/>
      <c r="BX11" s="879"/>
      <c r="BY11" s="879"/>
      <c r="BZ11" s="879"/>
      <c r="CA11" s="879"/>
      <c r="CB11" s="879"/>
      <c r="CC11" s="879"/>
      <c r="CD11" s="879"/>
      <c r="CE11" s="879"/>
      <c r="CF11" s="879"/>
      <c r="CG11" s="879"/>
      <c r="CH11" s="879"/>
      <c r="CI11" s="879"/>
      <c r="CJ11" s="879"/>
      <c r="CK11" s="879"/>
      <c r="CL11" s="879"/>
      <c r="CM11" s="879"/>
      <c r="CN11" s="879"/>
      <c r="CO11" s="879"/>
      <c r="CP11" s="879"/>
      <c r="CQ11" s="879"/>
      <c r="CR11" s="879"/>
      <c r="CS11" s="879"/>
      <c r="CT11" s="879"/>
      <c r="CU11" s="879"/>
      <c r="CV11" s="879"/>
      <c r="CW11" s="879"/>
      <c r="CX11" s="879"/>
      <c r="CY11" s="879"/>
      <c r="CZ11" s="579"/>
      <c r="DA11" s="579"/>
      <c r="DB11" s="579"/>
      <c r="DC11" s="579"/>
      <c r="DD11" s="579"/>
      <c r="DE11" s="579"/>
      <c r="DF11" s="579"/>
      <c r="DG11" s="579"/>
      <c r="DH11" s="579"/>
      <c r="DI11" s="579"/>
      <c r="DJ11" s="579"/>
      <c r="DK11" s="579"/>
      <c r="DL11" s="579"/>
      <c r="DM11" s="579"/>
      <c r="DN11" s="579"/>
      <c r="DO11" s="579"/>
      <c r="DP11" s="579"/>
      <c r="DQ11" s="579"/>
      <c r="DR11" s="579"/>
      <c r="DS11" s="579"/>
      <c r="DT11" s="579"/>
      <c r="DU11" s="579"/>
      <c r="DV11" s="579"/>
      <c r="DW11" s="579"/>
      <c r="DX11" s="579"/>
      <c r="DY11" s="579"/>
      <c r="DZ11" s="579"/>
      <c r="EA11" s="579"/>
      <c r="EB11" s="579"/>
      <c r="EC11" s="579"/>
      <c r="ED11" s="579"/>
      <c r="EE11" s="579"/>
      <c r="EF11" s="579"/>
      <c r="EG11" s="579"/>
      <c r="EH11" s="579"/>
      <c r="EI11" s="579"/>
      <c r="EJ11" s="579"/>
      <c r="EK11" s="579"/>
      <c r="EL11" s="579"/>
      <c r="EM11" s="579"/>
      <c r="EN11" s="579"/>
      <c r="EO11" s="580"/>
      <c r="EP11" s="580"/>
      <c r="EQ11" s="580"/>
      <c r="ER11" s="580"/>
      <c r="ES11" s="580"/>
      <c r="ET11" s="580"/>
      <c r="EU11" s="580"/>
      <c r="EV11" s="580"/>
      <c r="EW11" s="580"/>
      <c r="EX11" s="580"/>
      <c r="EY11" s="580"/>
      <c r="EZ11" s="580"/>
      <c r="FA11" s="580"/>
      <c r="FB11" s="580"/>
      <c r="FC11" s="580"/>
      <c r="FD11" s="887" t="s">
        <v>483</v>
      </c>
      <c r="FE11" s="887"/>
      <c r="FF11" s="887"/>
      <c r="FG11" s="887"/>
      <c r="FH11" s="887"/>
      <c r="FI11" s="887"/>
      <c r="FJ11" s="887"/>
      <c r="FK11" s="887"/>
      <c r="FL11" s="887"/>
      <c r="FM11" s="887"/>
      <c r="FN11" s="887"/>
      <c r="FO11" s="887"/>
      <c r="FP11" s="887"/>
      <c r="FQ11" s="887"/>
      <c r="FR11" s="887"/>
      <c r="FS11" s="887"/>
      <c r="FT11" s="887"/>
      <c r="FU11" s="887"/>
      <c r="FV11" s="887"/>
      <c r="FW11" s="783" t="s">
        <v>2</v>
      </c>
      <c r="FX11" s="783"/>
      <c r="FY11" s="783"/>
      <c r="FZ11" s="783"/>
      <c r="GA11" s="783"/>
      <c r="GB11" s="783"/>
      <c r="GC11" s="783"/>
      <c r="GD11" s="887"/>
      <c r="GE11" s="887"/>
      <c r="GF11" s="887"/>
      <c r="GG11" s="887"/>
      <c r="GH11" s="887"/>
      <c r="GI11" s="887"/>
      <c r="GJ11" s="887"/>
      <c r="GK11" s="887"/>
      <c r="GL11" s="783" t="s">
        <v>3</v>
      </c>
      <c r="GM11" s="783"/>
      <c r="GN11" s="783"/>
      <c r="GO11" s="783"/>
      <c r="GP11" s="783"/>
      <c r="GQ11" s="783"/>
      <c r="GR11" s="783"/>
      <c r="GS11" s="887"/>
      <c r="GT11" s="887"/>
      <c r="GU11" s="887"/>
      <c r="GV11" s="887"/>
      <c r="GW11" s="887"/>
      <c r="GX11" s="887"/>
      <c r="GY11" s="887"/>
      <c r="GZ11" s="887"/>
      <c r="HA11" s="783" t="s">
        <v>4</v>
      </c>
      <c r="HB11" s="783"/>
      <c r="HC11" s="783"/>
      <c r="HD11" s="783"/>
      <c r="HE11" s="783"/>
      <c r="HF11" s="783"/>
      <c r="HG11" s="783"/>
      <c r="HH11" s="479"/>
    </row>
    <row r="12" spans="1:249" s="29" customFormat="1" ht="20.25" customHeight="1" x14ac:dyDescent="0.15">
      <c r="B12" s="380"/>
      <c r="C12" s="380"/>
      <c r="D12" s="380"/>
      <c r="E12" s="380"/>
      <c r="F12" s="380"/>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66"/>
      <c r="CG12" s="366"/>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c r="DF12" s="377"/>
      <c r="DG12" s="731" t="str">
        <f>IF(会社名等!D19="","",会社名等!D19)</f>
        <v/>
      </c>
      <c r="DH12" s="731"/>
      <c r="DI12" s="731"/>
      <c r="DJ12" s="731"/>
      <c r="DK12" s="731"/>
      <c r="DL12" s="731"/>
      <c r="DM12" s="731"/>
      <c r="DN12" s="731"/>
      <c r="DO12" s="731"/>
      <c r="DP12" s="731"/>
      <c r="DQ12" s="731"/>
      <c r="DR12" s="731"/>
      <c r="DS12" s="731"/>
      <c r="DT12" s="731"/>
      <c r="DU12" s="731"/>
      <c r="DV12" s="731"/>
      <c r="DW12" s="731"/>
      <c r="DX12" s="731"/>
      <c r="DY12" s="731"/>
      <c r="DZ12" s="377"/>
      <c r="EA12" s="923" t="str">
        <f>IF(会社名等!E19="","",会社名等!E19)</f>
        <v/>
      </c>
      <c r="EB12" s="923"/>
      <c r="EC12" s="923"/>
      <c r="ED12" s="923"/>
      <c r="EE12" s="923"/>
      <c r="EF12" s="923"/>
      <c r="EG12" s="923"/>
      <c r="EH12" s="923"/>
      <c r="EI12" s="923"/>
      <c r="EJ12" s="923"/>
      <c r="EK12" s="923"/>
      <c r="EL12" s="923"/>
      <c r="EM12" s="923"/>
      <c r="EN12" s="923"/>
      <c r="EO12" s="923"/>
      <c r="EP12" s="923"/>
      <c r="EQ12" s="923"/>
      <c r="ER12" s="923"/>
      <c r="ES12" s="923"/>
      <c r="ET12" s="923"/>
      <c r="EU12" s="923"/>
      <c r="EV12" s="923"/>
      <c r="EW12" s="923"/>
      <c r="EX12" s="923"/>
      <c r="EY12" s="923"/>
      <c r="EZ12" s="923"/>
      <c r="FA12" s="923"/>
      <c r="FB12" s="923"/>
      <c r="FC12" s="923"/>
      <c r="FD12" s="923"/>
      <c r="FE12" s="923"/>
      <c r="FF12" s="923"/>
      <c r="FG12" s="923"/>
      <c r="FH12" s="923"/>
      <c r="FI12" s="923"/>
      <c r="FJ12" s="923"/>
      <c r="FK12" s="923"/>
      <c r="FL12" s="923"/>
      <c r="FM12" s="923"/>
      <c r="FN12" s="923"/>
      <c r="FO12" s="923"/>
      <c r="FP12" s="923"/>
      <c r="FQ12" s="923"/>
      <c r="FR12" s="923"/>
      <c r="FS12" s="923"/>
      <c r="FT12" s="923"/>
      <c r="FU12" s="923"/>
      <c r="FV12" s="923"/>
      <c r="FW12" s="923"/>
      <c r="FX12" s="923"/>
      <c r="FY12" s="923"/>
      <c r="FZ12" s="923"/>
      <c r="GA12" s="923"/>
      <c r="GB12" s="923"/>
      <c r="GC12" s="923"/>
      <c r="GD12" s="923"/>
      <c r="GE12" s="923"/>
      <c r="GF12" s="923"/>
      <c r="GG12" s="923"/>
      <c r="GH12" s="923"/>
      <c r="GI12" s="923"/>
      <c r="GJ12" s="923"/>
      <c r="GK12" s="923"/>
      <c r="GL12" s="923"/>
      <c r="GM12" s="923"/>
      <c r="GN12" s="923"/>
      <c r="GO12" s="923"/>
      <c r="GP12" s="923"/>
      <c r="GQ12" s="923"/>
      <c r="GR12" s="923"/>
      <c r="GS12" s="923"/>
      <c r="GT12" s="923"/>
      <c r="GU12" s="923"/>
      <c r="GV12" s="923"/>
      <c r="GW12" s="923"/>
      <c r="GX12" s="923"/>
      <c r="GY12" s="923"/>
      <c r="GZ12" s="923"/>
      <c r="HA12" s="923"/>
      <c r="HB12" s="923"/>
      <c r="HC12" s="923"/>
      <c r="HD12" s="923"/>
      <c r="HE12" s="923"/>
      <c r="HF12" s="923"/>
      <c r="HG12" s="923"/>
      <c r="HH12" s="923"/>
    </row>
    <row r="13" spans="1:249" s="29" customFormat="1" ht="20.25" customHeight="1" x14ac:dyDescent="0.15">
      <c r="B13" s="380"/>
      <c r="C13" s="380"/>
      <c r="D13" s="380"/>
      <c r="E13" s="380"/>
      <c r="F13" s="380"/>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66"/>
      <c r="CG13" s="366"/>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731" t="str">
        <f>IF(会社名等!D20="","",会社名等!D20)</f>
        <v/>
      </c>
      <c r="DH13" s="731"/>
      <c r="DI13" s="731"/>
      <c r="DJ13" s="731"/>
      <c r="DK13" s="731"/>
      <c r="DL13" s="731"/>
      <c r="DM13" s="731"/>
      <c r="DN13" s="731"/>
      <c r="DO13" s="731"/>
      <c r="DP13" s="731"/>
      <c r="DQ13" s="731"/>
      <c r="DR13" s="731"/>
      <c r="DS13" s="731"/>
      <c r="DT13" s="731"/>
      <c r="DU13" s="731"/>
      <c r="DV13" s="731"/>
      <c r="DW13" s="731"/>
      <c r="DX13" s="731"/>
      <c r="DY13" s="731"/>
      <c r="DZ13" s="377"/>
      <c r="EA13" s="924" t="str">
        <f>IF(会社名等!E20="","",会社名等!E20)</f>
        <v/>
      </c>
      <c r="EB13" s="924"/>
      <c r="EC13" s="924"/>
      <c r="ED13" s="924"/>
      <c r="EE13" s="924"/>
      <c r="EF13" s="924"/>
      <c r="EG13" s="924"/>
      <c r="EH13" s="924"/>
      <c r="EI13" s="924"/>
      <c r="EJ13" s="924"/>
      <c r="EK13" s="924"/>
      <c r="EL13" s="924"/>
      <c r="EM13" s="924"/>
      <c r="EN13" s="924"/>
      <c r="EO13" s="924"/>
      <c r="EP13" s="924"/>
      <c r="EQ13" s="924"/>
      <c r="ER13" s="924"/>
      <c r="ES13" s="924"/>
      <c r="ET13" s="924"/>
      <c r="EU13" s="924"/>
      <c r="EV13" s="924"/>
      <c r="EW13" s="924"/>
      <c r="EX13" s="924"/>
      <c r="EY13" s="924"/>
      <c r="EZ13" s="924"/>
      <c r="FA13" s="924"/>
      <c r="FB13" s="924"/>
      <c r="FC13" s="924"/>
      <c r="FD13" s="924"/>
      <c r="FE13" s="924"/>
      <c r="FF13" s="924"/>
      <c r="FG13" s="924"/>
      <c r="FH13" s="924"/>
      <c r="FI13" s="924"/>
      <c r="FJ13" s="924"/>
      <c r="FK13" s="924"/>
      <c r="FL13" s="924"/>
      <c r="FM13" s="924"/>
      <c r="FN13" s="924"/>
      <c r="FO13" s="924"/>
      <c r="FP13" s="924"/>
      <c r="FQ13" s="924"/>
      <c r="FR13" s="924"/>
      <c r="FS13" s="924"/>
      <c r="FT13" s="924"/>
      <c r="FU13" s="924"/>
      <c r="FV13" s="924"/>
      <c r="FW13" s="924"/>
      <c r="FX13" s="924"/>
      <c r="FY13" s="924"/>
      <c r="FZ13" s="924"/>
      <c r="GA13" s="924"/>
      <c r="GB13" s="924"/>
      <c r="GC13" s="924"/>
      <c r="GD13" s="924"/>
      <c r="GE13" s="924"/>
      <c r="GF13" s="924"/>
      <c r="GG13" s="924"/>
      <c r="GH13" s="924"/>
      <c r="GI13" s="924"/>
      <c r="GJ13" s="924"/>
      <c r="GK13" s="924"/>
      <c r="GL13" s="924"/>
      <c r="GM13" s="924"/>
      <c r="GN13" s="924"/>
      <c r="GO13" s="924"/>
      <c r="GP13" s="924"/>
      <c r="GQ13" s="924"/>
      <c r="GR13" s="924"/>
      <c r="GS13" s="924"/>
      <c r="GT13" s="924"/>
      <c r="GU13" s="924"/>
      <c r="GV13" s="924"/>
      <c r="GW13" s="924"/>
      <c r="GX13" s="924"/>
      <c r="GY13" s="924"/>
      <c r="GZ13" s="924"/>
      <c r="HA13" s="924"/>
      <c r="HB13" s="924"/>
      <c r="HC13" s="924"/>
      <c r="HD13" s="924"/>
      <c r="HE13" s="924"/>
      <c r="HF13" s="924"/>
      <c r="HG13" s="924"/>
      <c r="HH13" s="924"/>
    </row>
    <row r="14" spans="1:249" s="29" customFormat="1" ht="20.25" customHeight="1" x14ac:dyDescent="0.15">
      <c r="B14" s="380"/>
      <c r="C14" s="380"/>
      <c r="D14" s="380"/>
      <c r="E14" s="380"/>
      <c r="F14" s="380"/>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66"/>
      <c r="CG14" s="366"/>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731" t="str">
        <f>IF(会社名等!D21="","",会社名等!D21)</f>
        <v>届出者</v>
      </c>
      <c r="DH14" s="731"/>
      <c r="DI14" s="731"/>
      <c r="DJ14" s="731"/>
      <c r="DK14" s="731"/>
      <c r="DL14" s="731"/>
      <c r="DM14" s="731"/>
      <c r="DN14" s="731"/>
      <c r="DO14" s="731"/>
      <c r="DP14" s="731"/>
      <c r="DQ14" s="731"/>
      <c r="DR14" s="731"/>
      <c r="DS14" s="731"/>
      <c r="DT14" s="731"/>
      <c r="DU14" s="731"/>
      <c r="DV14" s="731"/>
      <c r="DW14" s="731"/>
      <c r="DX14" s="731"/>
      <c r="DY14" s="731"/>
      <c r="DZ14" s="377"/>
      <c r="EA14" s="924" t="str">
        <f>IF(会社名等!E21="","",会社名等!E21)</f>
        <v/>
      </c>
      <c r="EB14" s="924"/>
      <c r="EC14" s="924"/>
      <c r="ED14" s="924"/>
      <c r="EE14" s="924"/>
      <c r="EF14" s="924"/>
      <c r="EG14" s="924"/>
      <c r="EH14" s="924"/>
      <c r="EI14" s="924"/>
      <c r="EJ14" s="924"/>
      <c r="EK14" s="924"/>
      <c r="EL14" s="924"/>
      <c r="EM14" s="924"/>
      <c r="EN14" s="924"/>
      <c r="EO14" s="924"/>
      <c r="EP14" s="924"/>
      <c r="EQ14" s="924"/>
      <c r="ER14" s="924"/>
      <c r="ES14" s="924"/>
      <c r="ET14" s="924"/>
      <c r="EU14" s="924"/>
      <c r="EV14" s="924"/>
      <c r="EW14" s="924"/>
      <c r="EX14" s="924"/>
      <c r="EY14" s="924"/>
      <c r="EZ14" s="924"/>
      <c r="FA14" s="924"/>
      <c r="FB14" s="924"/>
      <c r="FC14" s="924"/>
      <c r="FD14" s="924"/>
      <c r="FE14" s="924"/>
      <c r="FF14" s="924"/>
      <c r="FG14" s="924"/>
      <c r="FH14" s="924"/>
      <c r="FI14" s="924"/>
      <c r="FJ14" s="924"/>
      <c r="FK14" s="924"/>
      <c r="FL14" s="924"/>
      <c r="FM14" s="924"/>
      <c r="FN14" s="924"/>
      <c r="FO14" s="924"/>
      <c r="FP14" s="924"/>
      <c r="FQ14" s="924"/>
      <c r="FR14" s="924"/>
      <c r="FS14" s="924"/>
      <c r="FT14" s="924"/>
      <c r="FU14" s="924"/>
      <c r="FV14" s="924"/>
      <c r="FW14" s="924"/>
      <c r="FX14" s="924"/>
      <c r="FY14" s="924"/>
      <c r="FZ14" s="924"/>
      <c r="GA14" s="924"/>
      <c r="GB14" s="924"/>
      <c r="GC14" s="924"/>
      <c r="GD14" s="924"/>
      <c r="GE14" s="924"/>
      <c r="GF14" s="924"/>
      <c r="GG14" s="924"/>
      <c r="GH14" s="924"/>
      <c r="GI14" s="924"/>
      <c r="GJ14" s="924"/>
      <c r="GK14" s="924"/>
      <c r="GL14" s="924"/>
      <c r="GM14" s="924"/>
      <c r="GN14" s="924"/>
      <c r="GO14" s="924"/>
      <c r="GP14" s="924"/>
      <c r="GQ14" s="924"/>
      <c r="GR14" s="924"/>
      <c r="GS14" s="924"/>
      <c r="GT14" s="924"/>
      <c r="GU14" s="924"/>
      <c r="GV14" s="924"/>
      <c r="GW14" s="924"/>
      <c r="GX14" s="924"/>
      <c r="GY14" s="924"/>
      <c r="GZ14" s="924"/>
      <c r="HA14" s="924"/>
      <c r="HB14" s="924"/>
      <c r="HC14" s="924"/>
      <c r="HD14" s="924"/>
      <c r="HE14" s="924"/>
      <c r="HF14" s="924"/>
      <c r="HG14" s="924"/>
      <c r="HH14" s="924"/>
    </row>
    <row r="15" spans="1:249" s="29" customFormat="1" ht="20.25" customHeight="1" x14ac:dyDescent="0.15">
      <c r="B15" s="380"/>
      <c r="C15" s="380"/>
      <c r="D15" s="380"/>
      <c r="E15" s="380"/>
      <c r="F15" s="380"/>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66"/>
      <c r="CG15" s="366"/>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c r="DF15" s="377"/>
      <c r="DG15" s="731" t="str">
        <f>IF(会社名等!D22="","",会社名等!D22)</f>
        <v/>
      </c>
      <c r="DH15" s="731"/>
      <c r="DI15" s="731"/>
      <c r="DJ15" s="731"/>
      <c r="DK15" s="731"/>
      <c r="DL15" s="731"/>
      <c r="DM15" s="731"/>
      <c r="DN15" s="731"/>
      <c r="DO15" s="731"/>
      <c r="DP15" s="731"/>
      <c r="DQ15" s="731"/>
      <c r="DR15" s="731"/>
      <c r="DS15" s="731"/>
      <c r="DT15" s="731"/>
      <c r="DU15" s="731"/>
      <c r="DV15" s="731"/>
      <c r="DW15" s="731"/>
      <c r="DX15" s="731"/>
      <c r="DY15" s="731"/>
      <c r="DZ15" s="377"/>
      <c r="EA15" s="924" t="str">
        <f>IF(会社名等!E22="","",会社名等!E22)</f>
        <v/>
      </c>
      <c r="EB15" s="924"/>
      <c r="EC15" s="924"/>
      <c r="ED15" s="924"/>
      <c r="EE15" s="924"/>
      <c r="EF15" s="924"/>
      <c r="EG15" s="924"/>
      <c r="EH15" s="924"/>
      <c r="EI15" s="924"/>
      <c r="EJ15" s="924"/>
      <c r="EK15" s="924"/>
      <c r="EL15" s="924"/>
      <c r="EM15" s="924"/>
      <c r="EN15" s="924"/>
      <c r="EO15" s="924"/>
      <c r="EP15" s="924"/>
      <c r="EQ15" s="924"/>
      <c r="ER15" s="924"/>
      <c r="ES15" s="924"/>
      <c r="ET15" s="924"/>
      <c r="EU15" s="924"/>
      <c r="EV15" s="924"/>
      <c r="EW15" s="924"/>
      <c r="EX15" s="924"/>
      <c r="EY15" s="924"/>
      <c r="EZ15" s="924"/>
      <c r="FA15" s="924"/>
      <c r="FB15" s="924"/>
      <c r="FC15" s="924"/>
      <c r="FD15" s="924"/>
      <c r="FE15" s="924"/>
      <c r="FF15" s="924"/>
      <c r="FG15" s="924"/>
      <c r="FH15" s="924"/>
      <c r="FI15" s="924"/>
      <c r="FJ15" s="924"/>
      <c r="FK15" s="924"/>
      <c r="FL15" s="924"/>
      <c r="FM15" s="924"/>
      <c r="FN15" s="924"/>
      <c r="FO15" s="924"/>
      <c r="FP15" s="924"/>
      <c r="FQ15" s="924"/>
      <c r="FR15" s="924"/>
      <c r="FS15" s="924"/>
      <c r="FT15" s="924"/>
      <c r="FU15" s="924"/>
      <c r="FV15" s="924"/>
      <c r="FW15" s="924"/>
      <c r="FX15" s="924"/>
      <c r="FY15" s="924"/>
      <c r="FZ15" s="924"/>
      <c r="GA15" s="924"/>
      <c r="GB15" s="924"/>
      <c r="GC15" s="924"/>
      <c r="GD15" s="924"/>
      <c r="GE15" s="924"/>
      <c r="GF15" s="924"/>
      <c r="GG15" s="924"/>
      <c r="GH15" s="924"/>
      <c r="GI15" s="924"/>
      <c r="GJ15" s="924"/>
      <c r="GK15" s="924"/>
      <c r="GL15" s="924"/>
      <c r="GM15" s="924"/>
      <c r="GN15" s="924"/>
      <c r="GO15" s="924"/>
      <c r="GP15" s="924"/>
      <c r="GQ15" s="924"/>
      <c r="GR15" s="924"/>
      <c r="GS15" s="924"/>
      <c r="GT15" s="924"/>
      <c r="GU15" s="924"/>
      <c r="GV15" s="924"/>
      <c r="GW15" s="924"/>
      <c r="GX15" s="924"/>
      <c r="GY15" s="924"/>
      <c r="GZ15" s="924"/>
      <c r="HA15" s="924"/>
      <c r="HB15" s="924"/>
      <c r="HC15" s="924"/>
      <c r="HD15" s="924"/>
      <c r="HE15" s="924"/>
      <c r="HF15" s="924"/>
      <c r="HG15" s="924"/>
      <c r="HH15" s="924"/>
    </row>
    <row r="16" spans="1:249" ht="20.25" customHeight="1" x14ac:dyDescent="0.15">
      <c r="B16" s="360"/>
      <c r="C16" s="376"/>
      <c r="D16" s="376"/>
      <c r="E16" s="376"/>
      <c r="F16" s="376"/>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731" t="str">
        <f>IF(会社名等!D23="","",会社名等!D23)</f>
        <v/>
      </c>
      <c r="DH16" s="731"/>
      <c r="DI16" s="731"/>
      <c r="DJ16" s="731"/>
      <c r="DK16" s="731"/>
      <c r="DL16" s="731"/>
      <c r="DM16" s="731"/>
      <c r="DN16" s="731"/>
      <c r="DO16" s="731"/>
      <c r="DP16" s="731"/>
      <c r="DQ16" s="731"/>
      <c r="DR16" s="731"/>
      <c r="DS16" s="731"/>
      <c r="DT16" s="731"/>
      <c r="DU16" s="731"/>
      <c r="DV16" s="731"/>
      <c r="DW16" s="731"/>
      <c r="DX16" s="731"/>
      <c r="DY16" s="731"/>
      <c r="DZ16" s="365"/>
      <c r="EA16" s="924" t="str">
        <f>IF(会社名等!E23="","",会社名等!E23)</f>
        <v/>
      </c>
      <c r="EB16" s="924"/>
      <c r="EC16" s="924"/>
      <c r="ED16" s="924"/>
      <c r="EE16" s="924"/>
      <c r="EF16" s="924"/>
      <c r="EG16" s="924"/>
      <c r="EH16" s="924"/>
      <c r="EI16" s="924"/>
      <c r="EJ16" s="924"/>
      <c r="EK16" s="924"/>
      <c r="EL16" s="924"/>
      <c r="EM16" s="924"/>
      <c r="EN16" s="924"/>
      <c r="EO16" s="924"/>
      <c r="EP16" s="924"/>
      <c r="EQ16" s="924"/>
      <c r="ER16" s="924"/>
      <c r="ES16" s="924"/>
      <c r="ET16" s="924"/>
      <c r="EU16" s="924"/>
      <c r="EV16" s="924"/>
      <c r="EW16" s="924"/>
      <c r="EX16" s="924"/>
      <c r="EY16" s="924"/>
      <c r="EZ16" s="924"/>
      <c r="FA16" s="924"/>
      <c r="FB16" s="924"/>
      <c r="FC16" s="924"/>
      <c r="FD16" s="924"/>
      <c r="FE16" s="924"/>
      <c r="FF16" s="924"/>
      <c r="FG16" s="924"/>
      <c r="FH16" s="924"/>
      <c r="FI16" s="924"/>
      <c r="FJ16" s="924"/>
      <c r="FK16" s="924"/>
      <c r="FL16" s="924"/>
      <c r="FM16" s="924"/>
      <c r="FN16" s="924"/>
      <c r="FO16" s="924"/>
      <c r="FP16" s="924"/>
      <c r="FQ16" s="924"/>
      <c r="FR16" s="924"/>
      <c r="FS16" s="924"/>
      <c r="FT16" s="924"/>
      <c r="FU16" s="924"/>
      <c r="FV16" s="924"/>
      <c r="FW16" s="924"/>
      <c r="FX16" s="924"/>
      <c r="FY16" s="924"/>
      <c r="FZ16" s="924"/>
      <c r="GA16" s="924"/>
      <c r="GB16" s="924"/>
      <c r="GC16" s="924"/>
      <c r="GD16" s="924"/>
      <c r="GE16" s="924"/>
      <c r="GF16" s="924"/>
      <c r="GG16" s="924"/>
      <c r="GH16" s="924"/>
      <c r="GI16" s="924"/>
      <c r="GJ16" s="924"/>
      <c r="GK16" s="924"/>
      <c r="GL16" s="924"/>
      <c r="GM16" s="924"/>
      <c r="GN16" s="924"/>
      <c r="GO16" s="924"/>
      <c r="GP16" s="924"/>
      <c r="GQ16" s="924"/>
      <c r="GR16" s="924"/>
      <c r="GS16" s="924"/>
      <c r="GT16" s="924"/>
      <c r="GU16" s="924"/>
      <c r="GV16" s="924"/>
      <c r="GW16" s="924"/>
      <c r="GX16" s="924"/>
      <c r="GY16" s="924"/>
      <c r="GZ16" s="924"/>
      <c r="HA16" s="924"/>
      <c r="HB16" s="924"/>
      <c r="HC16" s="924"/>
      <c r="HD16" s="924"/>
      <c r="HE16" s="924"/>
      <c r="HF16" s="924"/>
      <c r="HG16" s="924"/>
      <c r="HH16" s="924"/>
    </row>
    <row r="17" spans="1:249" ht="20.25" customHeight="1" x14ac:dyDescent="0.15">
      <c r="B17" s="360"/>
      <c r="C17" s="376"/>
      <c r="D17" s="376"/>
      <c r="E17" s="909" t="str">
        <f>会社名等!D6</f>
        <v>○○局長</v>
      </c>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480"/>
      <c r="AK17" s="480"/>
      <c r="AL17" s="480"/>
      <c r="AM17" s="480"/>
      <c r="AN17" s="480"/>
      <c r="AO17" s="36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c r="CL17" s="355"/>
      <c r="CM17" s="355"/>
      <c r="CN17" s="481"/>
      <c r="CO17" s="481"/>
      <c r="CP17" s="481"/>
      <c r="CQ17" s="481"/>
      <c r="CR17" s="481"/>
      <c r="CS17" s="481"/>
      <c r="CT17" s="481"/>
      <c r="CU17" s="481"/>
      <c r="CV17" s="481"/>
      <c r="CW17" s="365"/>
      <c r="CX17" s="365"/>
      <c r="CY17" s="365"/>
      <c r="CZ17" s="365"/>
      <c r="DA17" s="365"/>
      <c r="DB17" s="365"/>
      <c r="DC17" s="365"/>
      <c r="DD17" s="365"/>
      <c r="DE17" s="365"/>
      <c r="DF17" s="365"/>
      <c r="DG17" s="731" t="str">
        <f>IF(会社名等!D24="","",会社名等!D24)</f>
        <v>代理人</v>
      </c>
      <c r="DH17" s="731"/>
      <c r="DI17" s="731"/>
      <c r="DJ17" s="731"/>
      <c r="DK17" s="731"/>
      <c r="DL17" s="731"/>
      <c r="DM17" s="731"/>
      <c r="DN17" s="731"/>
      <c r="DO17" s="731"/>
      <c r="DP17" s="731"/>
      <c r="DQ17" s="731"/>
      <c r="DR17" s="731"/>
      <c r="DS17" s="731"/>
      <c r="DT17" s="731"/>
      <c r="DU17" s="731"/>
      <c r="DV17" s="731"/>
      <c r="DW17" s="731"/>
      <c r="DX17" s="731"/>
      <c r="DY17" s="731"/>
      <c r="DZ17" s="365"/>
      <c r="EA17" s="924" t="str">
        <f>IF(会社名等!E24="","",会社名等!E24)</f>
        <v/>
      </c>
      <c r="EB17" s="924"/>
      <c r="EC17" s="924"/>
      <c r="ED17" s="924"/>
      <c r="EE17" s="924"/>
      <c r="EF17" s="924"/>
      <c r="EG17" s="924"/>
      <c r="EH17" s="924"/>
      <c r="EI17" s="924"/>
      <c r="EJ17" s="924"/>
      <c r="EK17" s="924"/>
      <c r="EL17" s="924"/>
      <c r="EM17" s="924"/>
      <c r="EN17" s="924"/>
      <c r="EO17" s="924"/>
      <c r="EP17" s="924"/>
      <c r="EQ17" s="924"/>
      <c r="ER17" s="924"/>
      <c r="ES17" s="924"/>
      <c r="ET17" s="924"/>
      <c r="EU17" s="924"/>
      <c r="EV17" s="924"/>
      <c r="EW17" s="924"/>
      <c r="EX17" s="924"/>
      <c r="EY17" s="924"/>
      <c r="EZ17" s="924"/>
      <c r="FA17" s="924"/>
      <c r="FB17" s="924"/>
      <c r="FC17" s="924"/>
      <c r="FD17" s="924"/>
      <c r="FE17" s="924"/>
      <c r="FF17" s="924"/>
      <c r="FG17" s="924"/>
      <c r="FH17" s="924"/>
      <c r="FI17" s="924"/>
      <c r="FJ17" s="924"/>
      <c r="FK17" s="924"/>
      <c r="FL17" s="924"/>
      <c r="FM17" s="924"/>
      <c r="FN17" s="924"/>
      <c r="FO17" s="924"/>
      <c r="FP17" s="924"/>
      <c r="FQ17" s="924"/>
      <c r="FR17" s="924"/>
      <c r="FS17" s="924"/>
      <c r="FT17" s="924"/>
      <c r="FU17" s="924"/>
      <c r="FV17" s="924"/>
      <c r="FW17" s="924"/>
      <c r="FX17" s="924"/>
      <c r="FY17" s="924"/>
      <c r="FZ17" s="924"/>
      <c r="GA17" s="924"/>
      <c r="GB17" s="924"/>
      <c r="GC17" s="924"/>
      <c r="GD17" s="924"/>
      <c r="GE17" s="924"/>
      <c r="GF17" s="924"/>
      <c r="GG17" s="924"/>
      <c r="GH17" s="924"/>
      <c r="GI17" s="924"/>
      <c r="GJ17" s="924"/>
      <c r="GK17" s="924"/>
      <c r="GL17" s="924"/>
      <c r="GM17" s="924"/>
      <c r="GN17" s="924"/>
      <c r="GO17" s="924"/>
      <c r="GP17" s="924"/>
      <c r="GQ17" s="924"/>
      <c r="GR17" s="924"/>
      <c r="GS17" s="924"/>
      <c r="GT17" s="924"/>
      <c r="GU17" s="924"/>
      <c r="GV17" s="924"/>
      <c r="GW17" s="924"/>
      <c r="GX17" s="924"/>
      <c r="GY17" s="924"/>
      <c r="GZ17" s="924"/>
      <c r="HA17" s="924"/>
      <c r="HB17" s="924"/>
      <c r="HC17" s="924"/>
      <c r="HD17" s="924"/>
      <c r="HE17" s="924"/>
      <c r="HF17" s="924"/>
      <c r="HG17" s="924"/>
      <c r="HH17" s="924"/>
    </row>
    <row r="18" spans="1:249" ht="20.25" customHeight="1" x14ac:dyDescent="0.15">
      <c r="B18" s="360"/>
      <c r="C18" s="376"/>
      <c r="D18" s="376"/>
      <c r="E18" s="752" t="str">
        <f>会社名等!D7</f>
        <v>○○知事</v>
      </c>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480"/>
      <c r="AK18" s="480"/>
      <c r="AL18" s="898" t="s">
        <v>5</v>
      </c>
      <c r="AM18" s="898"/>
      <c r="AN18" s="898"/>
      <c r="AO18" s="898"/>
      <c r="AP18" s="898"/>
      <c r="AQ18" s="898"/>
      <c r="AR18" s="898"/>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81"/>
      <c r="CD18" s="481"/>
      <c r="CE18" s="481"/>
      <c r="CF18" s="481"/>
      <c r="CG18" s="481"/>
      <c r="CH18" s="481"/>
      <c r="CI18" s="375"/>
      <c r="CJ18" s="375"/>
      <c r="CK18" s="375"/>
      <c r="CL18" s="375"/>
      <c r="CM18" s="355"/>
      <c r="CN18" s="355"/>
      <c r="CO18" s="355"/>
      <c r="CP18" s="481"/>
      <c r="CQ18" s="481"/>
      <c r="CR18" s="481"/>
      <c r="CS18" s="481"/>
      <c r="CT18" s="481"/>
      <c r="CU18" s="481"/>
      <c r="CV18" s="481"/>
      <c r="CW18" s="481"/>
      <c r="CX18" s="355"/>
      <c r="CY18" s="355"/>
      <c r="CZ18" s="355"/>
      <c r="DA18" s="365"/>
      <c r="DB18" s="365"/>
      <c r="DC18" s="365"/>
      <c r="DD18" s="365"/>
      <c r="DE18" s="365"/>
      <c r="DF18" s="365"/>
      <c r="DG18" s="731" t="str">
        <f>IF(会社名等!D25="","",会社名等!D25)</f>
        <v/>
      </c>
      <c r="DH18" s="731"/>
      <c r="DI18" s="731"/>
      <c r="DJ18" s="731"/>
      <c r="DK18" s="731"/>
      <c r="DL18" s="731"/>
      <c r="DM18" s="731"/>
      <c r="DN18" s="731"/>
      <c r="DO18" s="731"/>
      <c r="DP18" s="731"/>
      <c r="DQ18" s="731"/>
      <c r="DR18" s="731"/>
      <c r="DS18" s="731"/>
      <c r="DT18" s="731"/>
      <c r="DU18" s="731"/>
      <c r="DV18" s="731"/>
      <c r="DW18" s="731"/>
      <c r="DX18" s="731"/>
      <c r="DY18" s="731"/>
      <c r="DZ18" s="365"/>
      <c r="EA18" s="925" t="str">
        <f>IF(会社名等!E25="","",会社名等!E25)</f>
        <v/>
      </c>
      <c r="EB18" s="925"/>
      <c r="EC18" s="925"/>
      <c r="ED18" s="925"/>
      <c r="EE18" s="925"/>
      <c r="EF18" s="925"/>
      <c r="EG18" s="925"/>
      <c r="EH18" s="925"/>
      <c r="EI18" s="925"/>
      <c r="EJ18" s="925"/>
      <c r="EK18" s="925"/>
      <c r="EL18" s="925"/>
      <c r="EM18" s="925"/>
      <c r="EN18" s="925"/>
      <c r="EO18" s="925"/>
      <c r="EP18" s="925"/>
      <c r="EQ18" s="925"/>
      <c r="ER18" s="925"/>
      <c r="ES18" s="925"/>
      <c r="ET18" s="925"/>
      <c r="EU18" s="925"/>
      <c r="EV18" s="925"/>
      <c r="EW18" s="925"/>
      <c r="EX18" s="925"/>
      <c r="EY18" s="925"/>
      <c r="EZ18" s="925"/>
      <c r="FA18" s="925"/>
      <c r="FB18" s="925"/>
      <c r="FC18" s="925"/>
      <c r="FD18" s="925"/>
      <c r="FE18" s="925"/>
      <c r="FF18" s="925"/>
      <c r="FG18" s="925"/>
      <c r="FH18" s="925"/>
      <c r="FI18" s="925"/>
      <c r="FJ18" s="925"/>
      <c r="FK18" s="925"/>
      <c r="FL18" s="925"/>
      <c r="FM18" s="925"/>
      <c r="FN18" s="925"/>
      <c r="FO18" s="925"/>
      <c r="FP18" s="925"/>
      <c r="FQ18" s="925"/>
      <c r="FR18" s="925"/>
      <c r="FS18" s="925"/>
      <c r="FT18" s="925"/>
      <c r="FU18" s="925"/>
      <c r="FV18" s="925"/>
      <c r="FW18" s="925"/>
      <c r="FX18" s="925"/>
      <c r="FY18" s="925"/>
      <c r="FZ18" s="925"/>
      <c r="GA18" s="925"/>
      <c r="GB18" s="925"/>
      <c r="GC18" s="925"/>
      <c r="GD18" s="925"/>
      <c r="GE18" s="925"/>
      <c r="GF18" s="925"/>
      <c r="GG18" s="925"/>
      <c r="GH18" s="925"/>
      <c r="GI18" s="925"/>
      <c r="GJ18" s="925"/>
      <c r="GK18" s="925"/>
      <c r="GL18" s="925"/>
      <c r="GM18" s="925"/>
      <c r="GN18" s="925"/>
      <c r="GO18" s="925"/>
      <c r="GP18" s="925"/>
      <c r="GQ18" s="925"/>
      <c r="GR18" s="925"/>
      <c r="GS18" s="925"/>
      <c r="GT18" s="925"/>
      <c r="GU18" s="925"/>
      <c r="GV18" s="925"/>
      <c r="GW18" s="925"/>
      <c r="GX18" s="925"/>
      <c r="GY18" s="925"/>
      <c r="GZ18" s="925"/>
      <c r="HA18" s="925"/>
      <c r="HB18" s="925"/>
      <c r="HC18" s="925"/>
      <c r="HD18" s="925"/>
      <c r="HE18" s="925"/>
      <c r="HF18" s="925"/>
      <c r="HG18" s="925"/>
      <c r="HH18" s="925"/>
    </row>
    <row r="19" spans="1:249" ht="6.75" customHeight="1" x14ac:dyDescent="0.15">
      <c r="B19" s="360"/>
      <c r="C19" s="376"/>
      <c r="D19" s="376"/>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929"/>
      <c r="AN19" s="929"/>
      <c r="AO19" s="929"/>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76"/>
      <c r="BV19" s="376"/>
      <c r="BW19" s="376"/>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6"/>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376"/>
      <c r="GD19" s="376"/>
      <c r="GE19" s="376"/>
      <c r="GF19" s="376"/>
      <c r="GG19" s="376"/>
      <c r="GH19" s="376"/>
      <c r="GI19" s="376"/>
      <c r="GJ19" s="376"/>
      <c r="GK19" s="376"/>
      <c r="GL19" s="376"/>
      <c r="GM19" s="376"/>
      <c r="GN19" s="376"/>
      <c r="GO19" s="376"/>
      <c r="GP19" s="376"/>
      <c r="GQ19" s="376"/>
      <c r="GR19" s="376"/>
      <c r="GS19" s="376"/>
      <c r="GT19" s="376"/>
      <c r="GU19" s="376"/>
      <c r="GV19" s="376"/>
      <c r="GW19" s="376"/>
      <c r="GX19" s="376"/>
      <c r="GY19" s="376"/>
      <c r="GZ19" s="376"/>
      <c r="HA19" s="376"/>
      <c r="HB19" s="376"/>
      <c r="HC19" s="376"/>
      <c r="HD19" s="376"/>
      <c r="HE19" s="376"/>
      <c r="HF19" s="376"/>
      <c r="HG19" s="376"/>
      <c r="HH19" s="376"/>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row>
    <row r="20" spans="1:249" ht="27" customHeight="1" x14ac:dyDescent="0.2">
      <c r="B20" s="360"/>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60"/>
      <c r="AB20" s="360"/>
      <c r="AC20" s="360"/>
      <c r="AD20" s="360"/>
      <c r="AE20" s="376"/>
      <c r="AF20" s="376"/>
      <c r="AG20" s="376"/>
      <c r="AH20" s="376"/>
      <c r="AI20" s="376"/>
      <c r="AJ20" s="909" t="s">
        <v>8</v>
      </c>
      <c r="AK20" s="909"/>
      <c r="AL20" s="909"/>
      <c r="AM20" s="909"/>
      <c r="AN20" s="909"/>
      <c r="AO20" s="325"/>
      <c r="AP20" s="926" t="s">
        <v>9</v>
      </c>
      <c r="AQ20" s="926"/>
      <c r="AR20" s="926"/>
      <c r="AS20" s="926"/>
      <c r="AT20" s="926"/>
      <c r="AU20" s="927" t="s">
        <v>16</v>
      </c>
      <c r="AV20" s="927"/>
      <c r="AW20" s="927"/>
      <c r="AX20" s="927"/>
      <c r="AY20" s="927"/>
      <c r="AZ20" s="927"/>
      <c r="BA20" s="927"/>
      <c r="BB20" s="927"/>
      <c r="BC20" s="927"/>
      <c r="BD20" s="755" t="s">
        <v>167</v>
      </c>
      <c r="BE20" s="755"/>
      <c r="BF20" s="755"/>
      <c r="BG20" s="755"/>
      <c r="BH20" s="755"/>
      <c r="BI20" s="755"/>
      <c r="BJ20" s="755"/>
      <c r="BK20" s="755"/>
      <c r="BL20" s="755"/>
      <c r="BM20" s="755"/>
      <c r="BN20" s="755"/>
      <c r="BO20" s="755"/>
      <c r="BP20" s="360"/>
      <c r="BQ20" s="482"/>
      <c r="BR20" s="482"/>
      <c r="BS20" s="482"/>
      <c r="BT20" s="482"/>
      <c r="BU20" s="482"/>
      <c r="BV20" s="482"/>
      <c r="BW20" s="483"/>
      <c r="BX20" s="483"/>
      <c r="BY20" s="483"/>
      <c r="BZ20" s="483"/>
      <c r="CA20" s="483"/>
      <c r="CB20" s="483"/>
      <c r="CC20" s="484"/>
      <c r="CD20" s="484"/>
      <c r="CE20" s="484"/>
      <c r="CF20" s="484"/>
      <c r="CG20" s="484"/>
      <c r="CH20" s="484"/>
      <c r="CI20" s="484"/>
      <c r="CJ20" s="484"/>
      <c r="CK20" s="360"/>
      <c r="CL20" s="360"/>
      <c r="CM20" s="360"/>
      <c r="CN20" s="360"/>
      <c r="CO20" s="376"/>
      <c r="CP20" s="376"/>
      <c r="CQ20" s="376"/>
      <c r="CR20" s="376"/>
      <c r="CS20" s="376"/>
      <c r="CT20" s="360"/>
      <c r="CU20" s="360"/>
      <c r="CV20" s="360"/>
      <c r="CW20" s="360"/>
      <c r="CX20" s="360"/>
      <c r="CY20" s="360"/>
      <c r="CZ20" s="360"/>
      <c r="DA20" s="360"/>
      <c r="DB20" s="360"/>
      <c r="DC20" s="360"/>
      <c r="DD20" s="360"/>
      <c r="DE20" s="360"/>
      <c r="DF20" s="360"/>
      <c r="DG20" s="360"/>
      <c r="DH20" s="365"/>
      <c r="DI20" s="360"/>
      <c r="DJ20" s="360"/>
      <c r="DK20" s="360"/>
      <c r="DL20" s="360"/>
      <c r="DM20" s="360"/>
      <c r="DN20" s="360"/>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c r="EP20" s="355"/>
      <c r="EQ20" s="355"/>
      <c r="ER20" s="355"/>
      <c r="ES20" s="355"/>
      <c r="ET20" s="355"/>
      <c r="EU20" s="355"/>
      <c r="EV20" s="355"/>
      <c r="EW20" s="355"/>
      <c r="EX20" s="355"/>
      <c r="EY20" s="355"/>
      <c r="EZ20" s="355"/>
      <c r="FA20" s="355"/>
      <c r="FB20" s="355"/>
      <c r="FC20" s="365"/>
      <c r="FD20" s="365"/>
      <c r="FE20" s="360"/>
      <c r="FF20" s="485"/>
      <c r="FG20" s="928" t="s">
        <v>10</v>
      </c>
      <c r="FH20" s="928"/>
      <c r="FI20" s="928"/>
      <c r="FJ20" s="928"/>
      <c r="FK20" s="928"/>
      <c r="FL20" s="928"/>
      <c r="FM20" s="928"/>
      <c r="FN20" s="928"/>
      <c r="FO20" s="928"/>
      <c r="FP20" s="928"/>
      <c r="FQ20" s="928"/>
      <c r="FR20" s="928"/>
      <c r="FS20" s="928"/>
      <c r="FT20" s="928"/>
      <c r="FU20" s="928"/>
      <c r="FV20" s="928"/>
      <c r="FW20" s="928"/>
      <c r="FX20" s="928"/>
      <c r="FY20" s="928"/>
      <c r="FZ20" s="928"/>
      <c r="GA20" s="928"/>
      <c r="GB20" s="928"/>
      <c r="GC20" s="360"/>
      <c r="GD20" s="360"/>
      <c r="GE20" s="360"/>
      <c r="GF20" s="360"/>
      <c r="GG20" s="365"/>
      <c r="GH20" s="365"/>
      <c r="GI20" s="365"/>
      <c r="GJ20" s="365"/>
      <c r="GK20" s="365"/>
      <c r="GL20" s="365"/>
      <c r="GM20" s="365"/>
      <c r="GN20" s="365"/>
      <c r="GO20" s="365"/>
      <c r="GP20" s="365"/>
      <c r="GQ20" s="365"/>
      <c r="GR20" s="365"/>
      <c r="GS20" s="365"/>
      <c r="GT20" s="365"/>
      <c r="GU20" s="365"/>
      <c r="GV20" s="365"/>
      <c r="GW20" s="365"/>
      <c r="GX20" s="365"/>
      <c r="GY20" s="365"/>
      <c r="GZ20" s="365"/>
      <c r="HA20" s="365"/>
      <c r="HB20" s="365"/>
      <c r="HC20" s="365"/>
      <c r="HD20" s="365"/>
      <c r="HE20" s="365"/>
      <c r="HF20" s="365"/>
      <c r="HG20" s="365"/>
      <c r="HH20" s="365"/>
    </row>
    <row r="21" spans="1:249" ht="10.5" customHeight="1" x14ac:dyDescent="0.15">
      <c r="B21" s="360"/>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60"/>
      <c r="AB21" s="360"/>
      <c r="AC21" s="360"/>
      <c r="AD21" s="360"/>
      <c r="AE21" s="376"/>
      <c r="AF21" s="376"/>
      <c r="AG21" s="376"/>
      <c r="AH21" s="376"/>
      <c r="AI21" s="376"/>
      <c r="AJ21" s="909"/>
      <c r="AK21" s="909"/>
      <c r="AL21" s="909"/>
      <c r="AM21" s="909"/>
      <c r="AN21" s="909"/>
      <c r="AO21" s="486"/>
      <c r="AP21" s="926"/>
      <c r="AQ21" s="926"/>
      <c r="AR21" s="926"/>
      <c r="AS21" s="926"/>
      <c r="AT21" s="926"/>
      <c r="AU21" s="376"/>
      <c r="AV21" s="376"/>
      <c r="AW21" s="376"/>
      <c r="AX21" s="769">
        <v>3</v>
      </c>
      <c r="AY21" s="769"/>
      <c r="AZ21" s="769"/>
      <c r="BA21" s="769"/>
      <c r="BB21" s="365"/>
      <c r="BC21" s="365"/>
      <c r="BD21" s="365"/>
      <c r="BE21" s="365"/>
      <c r="BF21" s="365"/>
      <c r="BG21" s="365"/>
      <c r="BH21" s="365"/>
      <c r="BI21" s="909" t="s">
        <v>17</v>
      </c>
      <c r="BJ21" s="909"/>
      <c r="BK21" s="909"/>
      <c r="BL21" s="909"/>
      <c r="BM21" s="909"/>
      <c r="BN21" s="909"/>
      <c r="BO21" s="909"/>
      <c r="BP21" s="909"/>
      <c r="BQ21" s="909"/>
      <c r="BR21" s="909"/>
      <c r="BS21" s="909"/>
      <c r="BT21" s="909"/>
      <c r="BU21" s="909"/>
      <c r="BV21" s="909"/>
      <c r="BW21" s="909"/>
      <c r="BX21" s="909"/>
      <c r="BY21" s="909"/>
      <c r="BZ21" s="909"/>
      <c r="CA21" s="909"/>
      <c r="CB21" s="909"/>
      <c r="CC21" s="909"/>
      <c r="CD21" s="909"/>
      <c r="CE21" s="909"/>
      <c r="CF21" s="375"/>
      <c r="CG21" s="375"/>
      <c r="CH21" s="375"/>
      <c r="CI21" s="375"/>
      <c r="CJ21" s="375"/>
      <c r="CK21" s="375"/>
      <c r="CL21" s="375"/>
      <c r="CM21" s="375"/>
      <c r="CN21" s="355"/>
      <c r="CO21" s="355"/>
      <c r="CP21" s="355"/>
      <c r="CQ21" s="360"/>
      <c r="CR21" s="487"/>
      <c r="CS21" s="910" t="s">
        <v>25</v>
      </c>
      <c r="CT21" s="910"/>
      <c r="CU21" s="910"/>
      <c r="CV21" s="910"/>
      <c r="CW21" s="910"/>
      <c r="CX21" s="910"/>
      <c r="CY21" s="365"/>
      <c r="CZ21" s="365"/>
      <c r="DA21" s="355"/>
      <c r="DB21" s="355"/>
      <c r="DC21" s="355"/>
      <c r="DD21" s="355"/>
      <c r="DE21" s="355"/>
      <c r="DF21" s="355"/>
      <c r="DG21" s="355"/>
      <c r="DH21" s="355"/>
      <c r="DI21" s="365"/>
      <c r="DJ21" s="365"/>
      <c r="DK21" s="365"/>
      <c r="DL21" s="365"/>
      <c r="DM21" s="360"/>
      <c r="DN21" s="360"/>
      <c r="DO21" s="360"/>
      <c r="DP21" s="360"/>
      <c r="DQ21" s="355"/>
      <c r="DR21" s="355"/>
      <c r="DS21" s="355"/>
      <c r="DT21" s="355"/>
      <c r="DU21" s="382"/>
      <c r="DV21" s="382"/>
      <c r="DW21" s="769">
        <v>5</v>
      </c>
      <c r="DX21" s="769"/>
      <c r="DY21" s="769"/>
      <c r="DZ21" s="769"/>
      <c r="EA21" s="471"/>
      <c r="EB21" s="769"/>
      <c r="EC21" s="769"/>
      <c r="ED21" s="769"/>
      <c r="EE21" s="769"/>
      <c r="EF21" s="471"/>
      <c r="EG21" s="769"/>
      <c r="EH21" s="769"/>
      <c r="EI21" s="769"/>
      <c r="EJ21" s="769"/>
      <c r="EK21" s="471"/>
      <c r="EL21" s="769"/>
      <c r="EM21" s="769"/>
      <c r="EN21" s="769"/>
      <c r="EO21" s="769"/>
      <c r="EP21" s="471"/>
      <c r="EQ21" s="769"/>
      <c r="ER21" s="769"/>
      <c r="ES21" s="769"/>
      <c r="ET21" s="769"/>
      <c r="EU21" s="471"/>
      <c r="EV21" s="769">
        <v>10</v>
      </c>
      <c r="EW21" s="769"/>
      <c r="EX21" s="769"/>
      <c r="EY21" s="769"/>
      <c r="EZ21" s="377"/>
      <c r="FA21" s="377"/>
      <c r="FB21" s="377"/>
      <c r="FC21" s="377"/>
      <c r="FD21" s="377"/>
      <c r="FE21" s="377"/>
      <c r="FF21" s="377"/>
      <c r="FG21" s="377"/>
      <c r="FH21" s="377"/>
      <c r="FI21" s="377"/>
      <c r="FJ21" s="377"/>
      <c r="FK21" s="377"/>
      <c r="FL21" s="377"/>
      <c r="FM21" s="377"/>
      <c r="FN21" s="377"/>
      <c r="FO21" s="769">
        <v>11</v>
      </c>
      <c r="FP21" s="769"/>
      <c r="FQ21" s="769"/>
      <c r="FR21" s="769"/>
      <c r="FS21" s="488"/>
      <c r="FT21" s="488"/>
      <c r="FU21" s="488"/>
      <c r="FV21" s="488"/>
      <c r="FW21" s="488"/>
      <c r="FX21" s="488"/>
      <c r="FY21" s="488"/>
      <c r="FZ21" s="488"/>
      <c r="GA21" s="488"/>
      <c r="GB21" s="488"/>
      <c r="GC21" s="488"/>
      <c r="GD21" s="488"/>
      <c r="GE21" s="769">
        <v>13</v>
      </c>
      <c r="GF21" s="769"/>
      <c r="GG21" s="769"/>
      <c r="GH21" s="769"/>
      <c r="GI21" s="471"/>
      <c r="GJ21" s="471"/>
      <c r="GK21" s="471"/>
      <c r="GL21" s="471"/>
      <c r="GM21" s="471"/>
      <c r="GN21" s="471"/>
      <c r="GO21" s="471"/>
      <c r="GP21" s="471"/>
      <c r="GQ21" s="471"/>
      <c r="GR21" s="471"/>
      <c r="GS21" s="471"/>
      <c r="GT21" s="769">
        <v>15</v>
      </c>
      <c r="GU21" s="769"/>
      <c r="GV21" s="769"/>
      <c r="GW21" s="769"/>
      <c r="GX21" s="471"/>
      <c r="GY21" s="471"/>
      <c r="GZ21" s="471"/>
      <c r="HA21" s="471"/>
      <c r="HB21" s="471"/>
      <c r="HC21" s="471"/>
      <c r="HD21" s="471"/>
      <c r="HE21" s="471"/>
      <c r="HF21" s="471"/>
      <c r="HG21" s="471"/>
      <c r="HH21" s="471"/>
    </row>
    <row r="22" spans="1:249" ht="15.75" customHeight="1" x14ac:dyDescent="0.15">
      <c r="A22" s="911" t="s">
        <v>482</v>
      </c>
      <c r="B22" s="439"/>
      <c r="C22" s="912" t="s">
        <v>19</v>
      </c>
      <c r="D22" s="912"/>
      <c r="E22" s="912"/>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360"/>
      <c r="AD22" s="360"/>
      <c r="AE22" s="913"/>
      <c r="AF22" s="914"/>
      <c r="AG22" s="914"/>
      <c r="AH22" s="915"/>
      <c r="AI22" s="362"/>
      <c r="AJ22" s="362"/>
      <c r="AK22" s="820">
        <v>5</v>
      </c>
      <c r="AL22" s="821"/>
      <c r="AM22" s="821"/>
      <c r="AN22" s="822"/>
      <c r="AO22" s="375"/>
      <c r="AP22" s="820">
        <v>1</v>
      </c>
      <c r="AQ22" s="821"/>
      <c r="AR22" s="821"/>
      <c r="AS22" s="822"/>
      <c r="AT22" s="396"/>
      <c r="AU22" s="393"/>
      <c r="AV22" s="357"/>
      <c r="AW22" s="357"/>
      <c r="AX22" s="806"/>
      <c r="AY22" s="807"/>
      <c r="AZ22" s="807"/>
      <c r="BA22" s="808"/>
      <c r="BB22" s="363"/>
      <c r="BC22" s="806"/>
      <c r="BD22" s="807"/>
      <c r="BE22" s="807"/>
      <c r="BF22" s="808"/>
      <c r="BG22" s="365"/>
      <c r="BH22" s="365"/>
      <c r="BI22" s="909"/>
      <c r="BJ22" s="909"/>
      <c r="BK22" s="909"/>
      <c r="BL22" s="909"/>
      <c r="BM22" s="909"/>
      <c r="BN22" s="909"/>
      <c r="BO22" s="909"/>
      <c r="BP22" s="909"/>
      <c r="BQ22" s="909"/>
      <c r="BR22" s="909"/>
      <c r="BS22" s="909"/>
      <c r="BT22" s="909"/>
      <c r="BU22" s="909"/>
      <c r="BV22" s="909"/>
      <c r="BW22" s="909"/>
      <c r="BX22" s="909"/>
      <c r="BY22" s="909"/>
      <c r="BZ22" s="909"/>
      <c r="CA22" s="909"/>
      <c r="CB22" s="909"/>
      <c r="CC22" s="909"/>
      <c r="CD22" s="909"/>
      <c r="CE22" s="909"/>
      <c r="CF22" s="783" t="s">
        <v>157</v>
      </c>
      <c r="CG22" s="783"/>
      <c r="CH22" s="783"/>
      <c r="CI22" s="783"/>
      <c r="CJ22" s="783"/>
      <c r="CK22" s="783"/>
      <c r="CL22" s="783"/>
      <c r="CM22" s="783"/>
      <c r="CN22" s="783"/>
      <c r="CO22" s="783"/>
      <c r="CP22" s="907" t="s">
        <v>168</v>
      </c>
      <c r="CQ22" s="907"/>
      <c r="CR22" s="907"/>
      <c r="CS22" s="910"/>
      <c r="CT22" s="910"/>
      <c r="CU22" s="910"/>
      <c r="CV22" s="910"/>
      <c r="CW22" s="910"/>
      <c r="CX22" s="910"/>
      <c r="CY22" s="908" t="s">
        <v>163</v>
      </c>
      <c r="CZ22" s="908"/>
      <c r="DA22" s="908"/>
      <c r="DB22" s="806"/>
      <c r="DC22" s="807"/>
      <c r="DD22" s="807"/>
      <c r="DE22" s="808"/>
      <c r="DF22" s="363"/>
      <c r="DG22" s="806"/>
      <c r="DH22" s="807"/>
      <c r="DI22" s="807"/>
      <c r="DJ22" s="808"/>
      <c r="DK22" s="922" t="s">
        <v>160</v>
      </c>
      <c r="DL22" s="922"/>
      <c r="DM22" s="922"/>
      <c r="DN22" s="489"/>
      <c r="DO22" s="489"/>
      <c r="DP22" s="489"/>
      <c r="DQ22" s="752" t="s">
        <v>7</v>
      </c>
      <c r="DR22" s="752"/>
      <c r="DS22" s="752"/>
      <c r="DT22" s="752"/>
      <c r="DU22" s="752"/>
      <c r="DV22" s="752"/>
      <c r="DW22" s="806"/>
      <c r="DX22" s="807"/>
      <c r="DY22" s="807"/>
      <c r="DZ22" s="808"/>
      <c r="EA22" s="363"/>
      <c r="EB22" s="806"/>
      <c r="EC22" s="807"/>
      <c r="ED22" s="807"/>
      <c r="EE22" s="808"/>
      <c r="EF22" s="363"/>
      <c r="EG22" s="806"/>
      <c r="EH22" s="807"/>
      <c r="EI22" s="807"/>
      <c r="EJ22" s="808"/>
      <c r="EK22" s="363"/>
      <c r="EL22" s="806"/>
      <c r="EM22" s="807"/>
      <c r="EN22" s="807"/>
      <c r="EO22" s="808"/>
      <c r="EP22" s="363"/>
      <c r="EQ22" s="806"/>
      <c r="ER22" s="807"/>
      <c r="ES22" s="807"/>
      <c r="ET22" s="808"/>
      <c r="EU22" s="363"/>
      <c r="EV22" s="806"/>
      <c r="EW22" s="807"/>
      <c r="EX22" s="807"/>
      <c r="EY22" s="808"/>
      <c r="EZ22" s="898" t="s">
        <v>6</v>
      </c>
      <c r="FA22" s="898"/>
      <c r="FB22" s="898"/>
      <c r="FC22" s="898"/>
      <c r="FD22" s="898"/>
      <c r="FE22" s="921" t="s">
        <v>483</v>
      </c>
      <c r="FF22" s="921"/>
      <c r="FG22" s="921"/>
      <c r="FH22" s="921"/>
      <c r="FI22" s="921"/>
      <c r="FJ22" s="921"/>
      <c r="FK22" s="921"/>
      <c r="FL22" s="921"/>
      <c r="FM22" s="921"/>
      <c r="FN22" s="921"/>
      <c r="FO22" s="806"/>
      <c r="FP22" s="807"/>
      <c r="FQ22" s="807"/>
      <c r="FR22" s="808"/>
      <c r="FS22" s="363"/>
      <c r="FT22" s="806"/>
      <c r="FU22" s="807"/>
      <c r="FV22" s="807"/>
      <c r="FW22" s="808"/>
      <c r="FX22" s="898" t="s">
        <v>2</v>
      </c>
      <c r="FY22" s="898"/>
      <c r="FZ22" s="898"/>
      <c r="GA22" s="898"/>
      <c r="GB22" s="898"/>
      <c r="GC22" s="898"/>
      <c r="GD22" s="898"/>
      <c r="GE22" s="806"/>
      <c r="GF22" s="807"/>
      <c r="GG22" s="807"/>
      <c r="GH22" s="808"/>
      <c r="GI22" s="363"/>
      <c r="GJ22" s="806"/>
      <c r="GK22" s="807"/>
      <c r="GL22" s="807"/>
      <c r="GM22" s="808"/>
      <c r="GN22" s="731" t="s">
        <v>3</v>
      </c>
      <c r="GO22" s="731"/>
      <c r="GP22" s="731"/>
      <c r="GQ22" s="731"/>
      <c r="GR22" s="731"/>
      <c r="GS22" s="731"/>
      <c r="GT22" s="806"/>
      <c r="GU22" s="807"/>
      <c r="GV22" s="807"/>
      <c r="GW22" s="808"/>
      <c r="GX22" s="363"/>
      <c r="GY22" s="806"/>
      <c r="GZ22" s="807"/>
      <c r="HA22" s="807"/>
      <c r="HB22" s="808"/>
      <c r="HC22" s="731" t="s">
        <v>4</v>
      </c>
      <c r="HD22" s="731"/>
      <c r="HE22" s="731"/>
      <c r="HF22" s="731"/>
      <c r="HG22" s="731"/>
      <c r="HH22" s="731"/>
    </row>
    <row r="23" spans="1:249" ht="15.75" customHeight="1" x14ac:dyDescent="0.15">
      <c r="A23" s="911"/>
      <c r="B23" s="439"/>
      <c r="C23" s="912"/>
      <c r="D23" s="912"/>
      <c r="E23" s="912"/>
      <c r="F23" s="912"/>
      <c r="G23" s="912"/>
      <c r="H23" s="912"/>
      <c r="I23" s="912"/>
      <c r="J23" s="912"/>
      <c r="K23" s="912"/>
      <c r="L23" s="912"/>
      <c r="M23" s="912"/>
      <c r="N23" s="912"/>
      <c r="O23" s="912"/>
      <c r="P23" s="912"/>
      <c r="Q23" s="912"/>
      <c r="R23" s="912"/>
      <c r="S23" s="912"/>
      <c r="T23" s="912"/>
      <c r="U23" s="912"/>
      <c r="V23" s="912"/>
      <c r="W23" s="912"/>
      <c r="X23" s="912"/>
      <c r="Y23" s="912"/>
      <c r="Z23" s="912"/>
      <c r="AA23" s="912"/>
      <c r="AB23" s="912"/>
      <c r="AC23" s="360"/>
      <c r="AD23" s="360"/>
      <c r="AE23" s="916"/>
      <c r="AF23" s="917"/>
      <c r="AG23" s="917"/>
      <c r="AH23" s="918"/>
      <c r="AI23" s="362"/>
      <c r="AJ23" s="362"/>
      <c r="AK23" s="825"/>
      <c r="AL23" s="826"/>
      <c r="AM23" s="826"/>
      <c r="AN23" s="827"/>
      <c r="AO23" s="375"/>
      <c r="AP23" s="825"/>
      <c r="AQ23" s="826"/>
      <c r="AR23" s="826"/>
      <c r="AS23" s="827"/>
      <c r="AT23" s="396"/>
      <c r="AU23" s="393"/>
      <c r="AV23" s="357"/>
      <c r="AW23" s="357"/>
      <c r="AX23" s="741"/>
      <c r="AY23" s="742"/>
      <c r="AZ23" s="742"/>
      <c r="BA23" s="743"/>
      <c r="BB23" s="363"/>
      <c r="BC23" s="741"/>
      <c r="BD23" s="742"/>
      <c r="BE23" s="742"/>
      <c r="BF23" s="743"/>
      <c r="BG23" s="365"/>
      <c r="BH23" s="365"/>
      <c r="BI23" s="919" t="str">
        <f>+E18</f>
        <v>○○知事</v>
      </c>
      <c r="BJ23" s="919"/>
      <c r="BK23" s="919"/>
      <c r="BL23" s="919"/>
      <c r="BM23" s="919"/>
      <c r="BN23" s="919"/>
      <c r="BO23" s="919"/>
      <c r="BP23" s="919"/>
      <c r="BQ23" s="919"/>
      <c r="BR23" s="919"/>
      <c r="BS23" s="919"/>
      <c r="BT23" s="919"/>
      <c r="BU23" s="919"/>
      <c r="BV23" s="919"/>
      <c r="BW23" s="919"/>
      <c r="BX23" s="919"/>
      <c r="BY23" s="919"/>
      <c r="BZ23" s="919"/>
      <c r="CA23" s="919"/>
      <c r="CB23" s="919"/>
      <c r="CC23" s="919"/>
      <c r="CD23" s="919"/>
      <c r="CE23" s="919"/>
      <c r="CF23" s="783"/>
      <c r="CG23" s="783"/>
      <c r="CH23" s="783"/>
      <c r="CI23" s="783"/>
      <c r="CJ23" s="783"/>
      <c r="CK23" s="783"/>
      <c r="CL23" s="783"/>
      <c r="CM23" s="783"/>
      <c r="CN23" s="783"/>
      <c r="CO23" s="783"/>
      <c r="CP23" s="907"/>
      <c r="CQ23" s="907"/>
      <c r="CR23" s="907"/>
      <c r="CS23" s="910"/>
      <c r="CT23" s="910"/>
      <c r="CU23" s="910"/>
      <c r="CV23" s="910"/>
      <c r="CW23" s="910"/>
      <c r="CX23" s="910"/>
      <c r="CY23" s="908"/>
      <c r="CZ23" s="908"/>
      <c r="DA23" s="908"/>
      <c r="DB23" s="741"/>
      <c r="DC23" s="742"/>
      <c r="DD23" s="742"/>
      <c r="DE23" s="743"/>
      <c r="DF23" s="363"/>
      <c r="DG23" s="741"/>
      <c r="DH23" s="742"/>
      <c r="DI23" s="742"/>
      <c r="DJ23" s="743"/>
      <c r="DK23" s="922"/>
      <c r="DL23" s="922"/>
      <c r="DM23" s="922"/>
      <c r="DN23" s="489"/>
      <c r="DO23" s="489"/>
      <c r="DP23" s="489"/>
      <c r="DQ23" s="752"/>
      <c r="DR23" s="752"/>
      <c r="DS23" s="752"/>
      <c r="DT23" s="752"/>
      <c r="DU23" s="752"/>
      <c r="DV23" s="752"/>
      <c r="DW23" s="741"/>
      <c r="DX23" s="742"/>
      <c r="DY23" s="742"/>
      <c r="DZ23" s="743"/>
      <c r="EA23" s="363"/>
      <c r="EB23" s="741"/>
      <c r="EC23" s="742"/>
      <c r="ED23" s="742"/>
      <c r="EE23" s="743"/>
      <c r="EF23" s="363"/>
      <c r="EG23" s="741"/>
      <c r="EH23" s="742"/>
      <c r="EI23" s="742"/>
      <c r="EJ23" s="743"/>
      <c r="EK23" s="363"/>
      <c r="EL23" s="741"/>
      <c r="EM23" s="742"/>
      <c r="EN23" s="742"/>
      <c r="EO23" s="743"/>
      <c r="EP23" s="363"/>
      <c r="EQ23" s="741"/>
      <c r="ER23" s="742"/>
      <c r="ES23" s="742"/>
      <c r="ET23" s="743"/>
      <c r="EU23" s="363"/>
      <c r="EV23" s="741"/>
      <c r="EW23" s="742"/>
      <c r="EX23" s="742"/>
      <c r="EY23" s="743"/>
      <c r="EZ23" s="898"/>
      <c r="FA23" s="898"/>
      <c r="FB23" s="898"/>
      <c r="FC23" s="898"/>
      <c r="FD23" s="898"/>
      <c r="FE23" s="921"/>
      <c r="FF23" s="921"/>
      <c r="FG23" s="921"/>
      <c r="FH23" s="921"/>
      <c r="FI23" s="921"/>
      <c r="FJ23" s="921"/>
      <c r="FK23" s="921"/>
      <c r="FL23" s="921"/>
      <c r="FM23" s="921"/>
      <c r="FN23" s="921"/>
      <c r="FO23" s="741"/>
      <c r="FP23" s="742"/>
      <c r="FQ23" s="742"/>
      <c r="FR23" s="743"/>
      <c r="FS23" s="363"/>
      <c r="FT23" s="741"/>
      <c r="FU23" s="742"/>
      <c r="FV23" s="742"/>
      <c r="FW23" s="743"/>
      <c r="FX23" s="898"/>
      <c r="FY23" s="898"/>
      <c r="FZ23" s="898"/>
      <c r="GA23" s="898"/>
      <c r="GB23" s="898"/>
      <c r="GC23" s="898"/>
      <c r="GD23" s="898"/>
      <c r="GE23" s="741"/>
      <c r="GF23" s="742"/>
      <c r="GG23" s="742"/>
      <c r="GH23" s="743"/>
      <c r="GI23" s="363"/>
      <c r="GJ23" s="741"/>
      <c r="GK23" s="742"/>
      <c r="GL23" s="742"/>
      <c r="GM23" s="743"/>
      <c r="GN23" s="731"/>
      <c r="GO23" s="731"/>
      <c r="GP23" s="731"/>
      <c r="GQ23" s="731"/>
      <c r="GR23" s="731"/>
      <c r="GS23" s="731"/>
      <c r="GT23" s="741"/>
      <c r="GU23" s="742"/>
      <c r="GV23" s="742"/>
      <c r="GW23" s="743"/>
      <c r="GX23" s="363"/>
      <c r="GY23" s="741"/>
      <c r="GZ23" s="742"/>
      <c r="HA23" s="742"/>
      <c r="HB23" s="743"/>
      <c r="HC23" s="731"/>
      <c r="HD23" s="731"/>
      <c r="HE23" s="731"/>
      <c r="HF23" s="731"/>
      <c r="HG23" s="731"/>
      <c r="HH23" s="731"/>
    </row>
    <row r="24" spans="1:249" ht="6.75" customHeight="1" x14ac:dyDescent="0.15">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376"/>
      <c r="Z24" s="376"/>
      <c r="AA24" s="362"/>
      <c r="AB24" s="362"/>
      <c r="AC24" s="362"/>
      <c r="AD24" s="362"/>
      <c r="AE24" s="362"/>
      <c r="AF24" s="362"/>
      <c r="AG24" s="398"/>
      <c r="AH24" s="398"/>
      <c r="AI24" s="398"/>
      <c r="AJ24" s="398"/>
      <c r="AK24" s="398"/>
      <c r="AL24" s="398"/>
      <c r="AM24" s="398"/>
      <c r="AN24" s="398"/>
      <c r="AO24" s="398"/>
      <c r="AP24" s="398"/>
      <c r="AQ24" s="398"/>
      <c r="AR24" s="357"/>
      <c r="AS24" s="357"/>
      <c r="AT24" s="398"/>
      <c r="AU24" s="398"/>
      <c r="AV24" s="398"/>
      <c r="AW24" s="398"/>
      <c r="AX24" s="398"/>
      <c r="AY24" s="398"/>
      <c r="AZ24" s="398"/>
      <c r="BA24" s="398"/>
      <c r="BB24" s="398"/>
      <c r="BC24" s="398"/>
      <c r="BD24" s="398"/>
      <c r="BE24" s="376"/>
      <c r="BF24" s="376"/>
      <c r="BG24" s="376"/>
      <c r="BH24" s="360"/>
      <c r="BI24" s="919"/>
      <c r="BJ24" s="919"/>
      <c r="BK24" s="919"/>
      <c r="BL24" s="919"/>
      <c r="BM24" s="919"/>
      <c r="BN24" s="919"/>
      <c r="BO24" s="919"/>
      <c r="BP24" s="919"/>
      <c r="BQ24" s="919"/>
      <c r="BR24" s="919"/>
      <c r="BS24" s="919"/>
      <c r="BT24" s="919"/>
      <c r="BU24" s="919"/>
      <c r="BV24" s="919"/>
      <c r="BW24" s="919"/>
      <c r="BX24" s="919"/>
      <c r="BY24" s="919"/>
      <c r="BZ24" s="919"/>
      <c r="CA24" s="919"/>
      <c r="CB24" s="919"/>
      <c r="CC24" s="919"/>
      <c r="CD24" s="919"/>
      <c r="CE24" s="919"/>
      <c r="CF24" s="375"/>
      <c r="CG24" s="375"/>
      <c r="CH24" s="375"/>
      <c r="CI24" s="375"/>
      <c r="CJ24" s="375"/>
      <c r="CK24" s="375"/>
      <c r="CL24" s="375"/>
      <c r="CM24" s="375"/>
      <c r="CN24" s="355"/>
      <c r="CO24" s="355"/>
      <c r="CP24" s="355"/>
      <c r="CQ24" s="487"/>
      <c r="CR24" s="487"/>
      <c r="CS24" s="910"/>
      <c r="CT24" s="910"/>
      <c r="CU24" s="910"/>
      <c r="CV24" s="910"/>
      <c r="CW24" s="910"/>
      <c r="CX24" s="910"/>
      <c r="CY24" s="376"/>
      <c r="CZ24" s="376"/>
      <c r="DA24" s="376"/>
      <c r="DB24" s="376"/>
      <c r="DC24" s="376"/>
      <c r="DD24" s="376"/>
      <c r="DE24" s="376"/>
      <c r="DF24" s="376"/>
      <c r="DG24" s="376"/>
      <c r="DH24" s="376"/>
      <c r="DI24" s="376"/>
      <c r="DJ24" s="376"/>
      <c r="DK24" s="376"/>
      <c r="DL24" s="376"/>
      <c r="DM24" s="360"/>
      <c r="DN24" s="360"/>
      <c r="DO24" s="360"/>
      <c r="DP24" s="360"/>
      <c r="DQ24" s="360"/>
      <c r="DR24" s="360"/>
      <c r="DS24" s="360"/>
      <c r="DT24" s="360"/>
      <c r="DU24" s="360"/>
      <c r="DV24" s="360"/>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920"/>
      <c r="FF24" s="920"/>
      <c r="FG24" s="920"/>
      <c r="FH24" s="920"/>
      <c r="FI24" s="920"/>
      <c r="FJ24" s="920"/>
      <c r="FK24" s="920"/>
      <c r="FL24" s="920"/>
      <c r="FM24" s="920"/>
      <c r="FN24" s="920"/>
      <c r="FO24" s="376"/>
      <c r="FP24" s="376"/>
      <c r="FQ24" s="376"/>
      <c r="FR24" s="376"/>
      <c r="FS24" s="376"/>
      <c r="FT24" s="376"/>
      <c r="FU24" s="376"/>
      <c r="FV24" s="376"/>
      <c r="FW24" s="376"/>
      <c r="FX24" s="376"/>
      <c r="FY24" s="376"/>
      <c r="FZ24" s="376"/>
      <c r="GA24" s="376"/>
      <c r="GB24" s="376"/>
      <c r="GC24" s="376"/>
      <c r="GD24" s="376"/>
      <c r="GE24" s="376"/>
      <c r="GF24" s="376"/>
      <c r="GG24" s="376"/>
      <c r="GH24" s="376"/>
      <c r="GI24" s="376"/>
      <c r="GJ24" s="376"/>
      <c r="GK24" s="376"/>
      <c r="GL24" s="376"/>
      <c r="GM24" s="376"/>
      <c r="GN24" s="376"/>
      <c r="GO24" s="376"/>
      <c r="GP24" s="376"/>
      <c r="GQ24" s="376"/>
      <c r="GR24" s="376"/>
      <c r="GS24" s="376"/>
      <c r="GT24" s="376"/>
      <c r="GU24" s="376"/>
      <c r="GV24" s="376"/>
      <c r="GW24" s="376"/>
      <c r="GX24" s="376"/>
      <c r="GY24" s="376"/>
      <c r="GZ24" s="376"/>
      <c r="HA24" s="376"/>
      <c r="HB24" s="376"/>
      <c r="HC24" s="376"/>
      <c r="HD24" s="376"/>
      <c r="HE24" s="376"/>
      <c r="HF24" s="376"/>
      <c r="HG24" s="376"/>
      <c r="HH24" s="376"/>
    </row>
    <row r="25" spans="1:249" ht="18" customHeight="1" x14ac:dyDescent="0.15">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376"/>
      <c r="Z25" s="376"/>
      <c r="AA25" s="362"/>
      <c r="AB25" s="362"/>
      <c r="AC25" s="362"/>
      <c r="AD25" s="362"/>
      <c r="AE25" s="362"/>
      <c r="AF25" s="362"/>
      <c r="AG25" s="398"/>
      <c r="AH25" s="398"/>
      <c r="AI25" s="398"/>
      <c r="AJ25" s="398"/>
      <c r="AK25" s="398"/>
      <c r="AL25" s="398"/>
      <c r="AM25" s="398"/>
      <c r="AN25" s="398"/>
      <c r="AO25" s="398"/>
      <c r="AP25" s="398"/>
      <c r="AQ25" s="398"/>
      <c r="AR25" s="357"/>
      <c r="AS25" s="357"/>
      <c r="AT25" s="398"/>
      <c r="AU25" s="398"/>
      <c r="AV25" s="398"/>
      <c r="AW25" s="398"/>
      <c r="AX25" s="398"/>
      <c r="AY25" s="398"/>
      <c r="AZ25" s="398"/>
      <c r="BA25" s="398"/>
      <c r="BB25" s="398"/>
      <c r="BC25" s="398"/>
      <c r="BD25" s="398"/>
      <c r="BE25" s="376"/>
      <c r="BF25" s="376"/>
      <c r="BG25" s="376"/>
      <c r="BH25" s="593"/>
      <c r="BI25" s="593"/>
      <c r="BJ25" s="593"/>
      <c r="BK25" s="593"/>
      <c r="BL25" s="593"/>
      <c r="BM25" s="593"/>
      <c r="BN25" s="593"/>
      <c r="BO25" s="593"/>
      <c r="BP25" s="593"/>
      <c r="BQ25" s="593"/>
      <c r="BR25" s="593"/>
      <c r="BS25" s="593"/>
      <c r="BT25" s="593"/>
      <c r="BU25" s="593"/>
      <c r="BV25" s="593"/>
      <c r="BW25" s="593"/>
      <c r="BX25" s="593"/>
      <c r="BY25" s="593"/>
      <c r="BZ25" s="593"/>
      <c r="CA25" s="593"/>
      <c r="CB25" s="360"/>
      <c r="CC25" s="360"/>
      <c r="CD25" s="360"/>
      <c r="CE25" s="360"/>
      <c r="CF25" s="360"/>
      <c r="CG25" s="360"/>
      <c r="CH25" s="360"/>
      <c r="CI25" s="376"/>
      <c r="CJ25" s="376"/>
      <c r="CK25" s="376"/>
      <c r="CL25" s="360"/>
      <c r="CM25" s="594"/>
      <c r="CN25" s="594"/>
      <c r="CO25" s="594"/>
      <c r="CP25" s="594"/>
      <c r="CQ25" s="376"/>
      <c r="CR25" s="376"/>
      <c r="CS25" s="376"/>
      <c r="CT25" s="376"/>
      <c r="CU25" s="376"/>
      <c r="CV25" s="376"/>
      <c r="CW25" s="376"/>
      <c r="CX25" s="376"/>
      <c r="CY25" s="376"/>
      <c r="CZ25" s="376"/>
      <c r="DA25" s="376"/>
      <c r="DB25" s="376"/>
      <c r="DC25" s="376"/>
      <c r="DD25" s="376"/>
      <c r="DE25" s="376"/>
      <c r="DF25" s="376"/>
      <c r="DG25" s="376"/>
      <c r="DH25" s="376"/>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360"/>
      <c r="FA25" s="360"/>
      <c r="FB25" s="360"/>
      <c r="FC25" s="360"/>
      <c r="FD25" s="360"/>
      <c r="FE25" s="360"/>
      <c r="FF25" s="377"/>
      <c r="FG25" s="377"/>
      <c r="FH25" s="377"/>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row>
    <row r="26" spans="1:249" ht="19.5" customHeight="1" x14ac:dyDescent="0.15">
      <c r="B26" s="36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393"/>
      <c r="AE26" s="497"/>
      <c r="AF26" s="497"/>
      <c r="AG26" s="497"/>
      <c r="AH26" s="497"/>
      <c r="AI26" s="393"/>
      <c r="AJ26" s="393"/>
      <c r="AK26" s="398"/>
      <c r="AL26" s="398"/>
      <c r="AM26" s="398"/>
      <c r="AN26" s="398"/>
      <c r="AO26" s="398"/>
      <c r="AP26" s="398"/>
      <c r="AQ26" s="398"/>
      <c r="AR26" s="398"/>
      <c r="AS26" s="398"/>
      <c r="AT26" s="396"/>
      <c r="AU26" s="393"/>
      <c r="AV26" s="357"/>
      <c r="AW26" s="357"/>
      <c r="AX26" s="357"/>
      <c r="AY26" s="357"/>
      <c r="AZ26" s="357"/>
      <c r="BA26" s="357"/>
      <c r="BB26" s="357"/>
      <c r="BC26" s="357"/>
      <c r="BD26" s="357"/>
      <c r="BE26" s="357"/>
      <c r="BF26" s="393"/>
      <c r="BG26" s="393"/>
      <c r="BH26" s="393"/>
      <c r="BI26" s="393"/>
      <c r="BJ26" s="393"/>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91"/>
      <c r="CN26" s="391"/>
      <c r="CO26" s="391"/>
      <c r="CP26" s="391"/>
      <c r="CQ26" s="391"/>
      <c r="CR26" s="391"/>
      <c r="CS26" s="391"/>
      <c r="CT26" s="394"/>
      <c r="CU26" s="394"/>
      <c r="CV26" s="394"/>
      <c r="CW26" s="394"/>
      <c r="CX26" s="394"/>
      <c r="CY26" s="394"/>
      <c r="CZ26" s="394"/>
      <c r="DA26" s="394"/>
      <c r="DB26" s="393"/>
      <c r="DC26" s="395"/>
      <c r="DD26" s="395"/>
      <c r="DE26" s="395"/>
      <c r="DF26" s="395"/>
      <c r="DG26" s="395"/>
      <c r="DH26" s="395"/>
      <c r="DI26" s="393"/>
      <c r="DJ26" s="783" t="s">
        <v>21</v>
      </c>
      <c r="DK26" s="783"/>
      <c r="DL26" s="783"/>
      <c r="DM26" s="783"/>
      <c r="DN26" s="783"/>
      <c r="DO26" s="783"/>
      <c r="DP26" s="396"/>
      <c r="DQ26" s="396"/>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558"/>
      <c r="FG26" s="558"/>
      <c r="FH26" s="365"/>
      <c r="FI26" s="396"/>
      <c r="FJ26" s="396"/>
      <c r="FK26" s="396"/>
      <c r="FL26" s="396"/>
      <c r="FM26" s="396"/>
      <c r="FN26" s="396"/>
      <c r="FO26" s="585"/>
      <c r="FP26" s="584"/>
      <c r="FQ26" s="584"/>
      <c r="FR26" s="584"/>
      <c r="FS26" s="584"/>
      <c r="FT26" s="585"/>
      <c r="FU26" s="585"/>
      <c r="FV26" s="585"/>
      <c r="FW26" s="585"/>
      <c r="FX26" s="585"/>
      <c r="FY26" s="585"/>
      <c r="FZ26" s="585"/>
      <c r="GA26" s="585"/>
      <c r="GB26" s="585"/>
      <c r="GC26" s="585"/>
      <c r="GD26" s="585"/>
      <c r="GE26" s="585"/>
      <c r="GF26" s="585"/>
      <c r="GG26" s="396"/>
      <c r="GH26" s="396"/>
      <c r="GI26" s="396"/>
      <c r="GJ26" s="396"/>
      <c r="GK26" s="396"/>
      <c r="GL26" s="396"/>
      <c r="GM26" s="396"/>
      <c r="GN26" s="396"/>
      <c r="GO26" s="396"/>
      <c r="GP26" s="396"/>
      <c r="GQ26" s="396"/>
      <c r="GR26" s="396"/>
      <c r="GS26" s="396"/>
      <c r="GT26" s="396"/>
      <c r="GU26" s="396"/>
      <c r="GV26" s="396"/>
      <c r="GW26" s="396"/>
      <c r="GX26" s="396"/>
      <c r="GY26" s="396"/>
      <c r="GZ26" s="396"/>
      <c r="HA26" s="396"/>
      <c r="HB26" s="396"/>
      <c r="HC26" s="396"/>
      <c r="HD26" s="396"/>
      <c r="HE26" s="396"/>
      <c r="HF26" s="396"/>
      <c r="HG26" s="396"/>
      <c r="HH26" s="396"/>
    </row>
    <row r="27" spans="1:249" ht="18" customHeight="1" x14ac:dyDescent="0.15">
      <c r="B27" s="23"/>
      <c r="C27" s="36"/>
      <c r="D27" s="36"/>
      <c r="E27" s="36"/>
      <c r="F27" s="36"/>
      <c r="G27" s="36"/>
      <c r="H27" s="36"/>
      <c r="I27" s="36"/>
      <c r="J27" s="36"/>
      <c r="K27" s="36"/>
      <c r="L27" s="36"/>
      <c r="M27" s="36"/>
      <c r="N27" s="36"/>
      <c r="O27" s="36"/>
      <c r="P27" s="440"/>
      <c r="Q27" s="440"/>
      <c r="R27" s="440"/>
      <c r="S27" s="440"/>
      <c r="T27" s="440"/>
      <c r="U27" s="440"/>
      <c r="V27" s="440"/>
      <c r="W27" s="440"/>
      <c r="X27" s="440"/>
      <c r="Y27" s="440"/>
      <c r="Z27" s="440"/>
      <c r="AA27" s="440"/>
      <c r="AB27" s="440"/>
      <c r="AC27" s="440"/>
      <c r="AD27" s="393"/>
      <c r="AE27" s="497"/>
      <c r="AF27" s="497"/>
      <c r="AG27" s="497"/>
      <c r="AH27" s="497"/>
      <c r="AI27" s="393"/>
      <c r="AJ27" s="393"/>
      <c r="AK27" s="398"/>
      <c r="AL27" s="398"/>
      <c r="AM27" s="398"/>
      <c r="AN27" s="398"/>
      <c r="AO27" s="398"/>
      <c r="AP27" s="398"/>
      <c r="AQ27" s="398"/>
      <c r="AR27" s="398"/>
      <c r="AS27" s="398"/>
      <c r="AT27" s="396"/>
      <c r="AU27" s="393"/>
      <c r="AV27" s="357"/>
      <c r="AW27" s="357"/>
      <c r="AX27" s="357"/>
      <c r="AY27" s="357"/>
      <c r="AZ27" s="357"/>
      <c r="BA27" s="357"/>
      <c r="BB27" s="357"/>
      <c r="BC27" s="357"/>
      <c r="BD27" s="357"/>
      <c r="BE27" s="357"/>
      <c r="BF27" s="357"/>
      <c r="BG27" s="357"/>
      <c r="BH27" s="357"/>
      <c r="BI27" s="393"/>
      <c r="BJ27" s="393"/>
      <c r="BK27" s="393"/>
      <c r="BL27" s="393"/>
      <c r="BM27" s="393"/>
      <c r="BN27" s="393"/>
      <c r="BO27" s="357"/>
      <c r="BP27" s="357"/>
      <c r="BQ27" s="357"/>
      <c r="BR27" s="357"/>
      <c r="BS27" s="357"/>
      <c r="BT27" s="357"/>
      <c r="BU27" s="357"/>
      <c r="BV27" s="357"/>
      <c r="BW27" s="357"/>
      <c r="BX27" s="357"/>
      <c r="BY27" s="357"/>
      <c r="BZ27" s="357"/>
      <c r="CA27" s="357"/>
      <c r="CB27" s="357"/>
      <c r="CC27" s="357"/>
      <c r="CD27" s="357"/>
      <c r="CE27" s="357"/>
      <c r="CF27" s="357"/>
      <c r="CG27" s="357"/>
      <c r="CH27" s="357"/>
      <c r="CI27" s="357"/>
      <c r="CJ27" s="357"/>
      <c r="CK27" s="357"/>
      <c r="CL27" s="357"/>
      <c r="CM27" s="357"/>
      <c r="CN27" s="357"/>
      <c r="CO27" s="357"/>
      <c r="CP27" s="357"/>
      <c r="CQ27" s="391"/>
      <c r="CR27" s="391"/>
      <c r="CS27" s="391"/>
      <c r="CT27" s="391"/>
      <c r="CU27" s="391"/>
      <c r="CV27" s="391"/>
      <c r="CW27" s="391"/>
      <c r="CX27" s="394"/>
      <c r="CY27" s="394"/>
      <c r="CZ27" s="394"/>
      <c r="DA27" s="394"/>
      <c r="DB27" s="394"/>
      <c r="DC27" s="394"/>
      <c r="DD27" s="394"/>
      <c r="DE27" s="393"/>
      <c r="DF27" s="395"/>
      <c r="DG27" s="395"/>
      <c r="DH27" s="395"/>
      <c r="DI27" s="395"/>
      <c r="DJ27" s="395"/>
      <c r="DK27" s="395"/>
      <c r="DL27" s="393"/>
      <c r="DM27" s="396"/>
      <c r="DN27" s="398"/>
      <c r="DO27" s="398"/>
      <c r="DP27" s="398"/>
      <c r="DQ27" s="398"/>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558"/>
      <c r="FG27" s="558"/>
      <c r="FH27" s="365"/>
      <c r="FI27" s="396"/>
      <c r="FJ27" s="396"/>
      <c r="FK27" s="396"/>
      <c r="FL27" s="396"/>
      <c r="FM27" s="396"/>
      <c r="FN27" s="396"/>
      <c r="FO27" s="396"/>
      <c r="FP27" s="396"/>
      <c r="FQ27" s="584"/>
      <c r="FR27" s="584"/>
      <c r="FS27" s="584"/>
      <c r="FT27" s="584"/>
      <c r="FU27" s="585"/>
      <c r="FV27" s="585"/>
      <c r="FW27" s="585"/>
      <c r="FX27" s="585"/>
      <c r="FY27" s="585"/>
      <c r="FZ27" s="585"/>
      <c r="GA27" s="585"/>
      <c r="GB27" s="585"/>
      <c r="GC27" s="585"/>
      <c r="GD27" s="585"/>
      <c r="GE27" s="585"/>
      <c r="GF27" s="585"/>
      <c r="GG27" s="396"/>
      <c r="GH27" s="396"/>
      <c r="GI27" s="396"/>
      <c r="GJ27" s="396"/>
      <c r="GK27" s="396"/>
      <c r="GL27" s="396"/>
      <c r="GM27" s="396"/>
      <c r="GN27" s="396"/>
      <c r="GO27" s="396"/>
      <c r="GP27" s="396"/>
      <c r="GQ27" s="396"/>
      <c r="GR27" s="396"/>
      <c r="GS27" s="396"/>
      <c r="GT27" s="396"/>
      <c r="GU27" s="396"/>
      <c r="GV27" s="396"/>
      <c r="GW27" s="396"/>
      <c r="GX27" s="396"/>
      <c r="GY27" s="396"/>
      <c r="GZ27" s="396"/>
      <c r="HA27" s="396"/>
      <c r="HB27" s="396"/>
      <c r="HC27" s="396"/>
      <c r="HD27" s="396"/>
      <c r="HE27" s="396"/>
      <c r="HF27" s="396"/>
      <c r="HG27" s="396"/>
      <c r="HH27" s="396"/>
      <c r="HI27" s="38"/>
      <c r="HJ27" s="38"/>
    </row>
    <row r="28" spans="1:249" ht="18" customHeight="1" x14ac:dyDescent="0.15">
      <c r="B28" s="23"/>
      <c r="C28" s="36"/>
      <c r="D28" s="36"/>
      <c r="E28" s="36"/>
      <c r="F28" s="36"/>
      <c r="G28" s="36"/>
      <c r="H28" s="36"/>
      <c r="I28" s="36"/>
      <c r="J28" s="36"/>
      <c r="K28" s="36"/>
      <c r="L28" s="36"/>
      <c r="M28" s="36"/>
      <c r="N28" s="36"/>
      <c r="O28" s="586"/>
      <c r="P28" s="440"/>
      <c r="Q28" s="440"/>
      <c r="R28" s="440"/>
      <c r="S28" s="440"/>
      <c r="T28" s="440"/>
      <c r="U28" s="440"/>
      <c r="V28" s="440"/>
      <c r="W28" s="440"/>
      <c r="X28" s="440"/>
      <c r="Y28" s="587"/>
      <c r="Z28" s="587"/>
      <c r="AA28" s="587"/>
      <c r="AB28" s="587"/>
      <c r="AC28" s="587"/>
      <c r="AD28" s="587"/>
      <c r="AE28" s="587"/>
      <c r="AF28" s="579"/>
      <c r="AG28" s="879" t="s">
        <v>496</v>
      </c>
      <c r="AH28" s="879"/>
      <c r="AI28" s="879"/>
      <c r="AJ28" s="879"/>
      <c r="AK28" s="879"/>
      <c r="AL28" s="879"/>
      <c r="AM28" s="879"/>
      <c r="AN28" s="879"/>
      <c r="AO28" s="879"/>
      <c r="AP28" s="879"/>
      <c r="AQ28" s="879"/>
      <c r="AR28" s="879"/>
      <c r="AS28" s="879"/>
      <c r="AT28" s="879"/>
      <c r="AU28" s="879"/>
      <c r="AV28" s="879"/>
      <c r="AW28" s="879"/>
      <c r="AX28" s="879"/>
      <c r="AY28" s="879"/>
      <c r="AZ28" s="879"/>
      <c r="BA28" s="879"/>
      <c r="BB28" s="879"/>
      <c r="BC28" s="879"/>
      <c r="BD28" s="879"/>
      <c r="BE28" s="879"/>
      <c r="BF28" s="879"/>
      <c r="BG28" s="879"/>
      <c r="BH28" s="879"/>
      <c r="BI28" s="879"/>
      <c r="BJ28" s="879"/>
      <c r="BK28" s="879"/>
      <c r="BL28" s="879"/>
      <c r="BM28" s="879"/>
      <c r="BN28" s="879"/>
      <c r="BO28" s="879"/>
      <c r="BP28" s="879"/>
      <c r="BQ28" s="879"/>
      <c r="BR28" s="879"/>
      <c r="BS28" s="879"/>
      <c r="BT28" s="879"/>
      <c r="BU28" s="879"/>
      <c r="BV28" s="879"/>
      <c r="BW28" s="879"/>
      <c r="BX28" s="879"/>
      <c r="BY28" s="879"/>
      <c r="BZ28" s="879"/>
      <c r="CA28" s="879"/>
      <c r="CB28" s="879"/>
      <c r="CC28" s="879"/>
      <c r="CD28" s="879"/>
      <c r="CE28" s="879"/>
      <c r="CF28" s="879"/>
      <c r="CG28" s="879"/>
      <c r="CH28" s="879"/>
      <c r="CI28" s="879"/>
      <c r="CJ28" s="879"/>
      <c r="CK28" s="879"/>
      <c r="CL28" s="879"/>
      <c r="CM28" s="879"/>
      <c r="CN28" s="879"/>
      <c r="CO28" s="879"/>
      <c r="CP28" s="879"/>
      <c r="CQ28" s="879"/>
      <c r="CR28" s="879"/>
      <c r="CS28" s="879"/>
      <c r="CT28" s="879"/>
      <c r="CU28" s="879"/>
      <c r="CV28" s="879"/>
      <c r="CW28" s="879"/>
      <c r="CX28" s="879"/>
      <c r="CY28" s="879"/>
      <c r="CZ28" s="879"/>
      <c r="DA28" s="879"/>
      <c r="DB28" s="879"/>
      <c r="DC28" s="879"/>
      <c r="DD28" s="879"/>
      <c r="DE28" s="879"/>
      <c r="DF28" s="879"/>
      <c r="DG28" s="879"/>
      <c r="DH28" s="879"/>
      <c r="DI28" s="879"/>
      <c r="DJ28" s="879"/>
      <c r="DK28" s="879"/>
      <c r="DL28" s="879"/>
      <c r="DM28" s="879"/>
      <c r="DN28" s="879"/>
      <c r="DO28" s="879"/>
      <c r="DP28" s="879"/>
      <c r="DQ28" s="879"/>
      <c r="DR28" s="879"/>
      <c r="DS28" s="879"/>
      <c r="DT28" s="879"/>
      <c r="DU28" s="879"/>
      <c r="DV28" s="879"/>
      <c r="DW28" s="879"/>
      <c r="DX28" s="879"/>
      <c r="DY28" s="879"/>
      <c r="DZ28" s="879"/>
      <c r="EA28" s="879"/>
      <c r="EB28" s="879"/>
      <c r="EC28" s="879"/>
      <c r="ED28" s="879"/>
      <c r="EE28" s="879"/>
      <c r="EF28" s="879"/>
      <c r="EG28" s="879"/>
      <c r="EH28" s="879"/>
      <c r="EI28" s="879"/>
      <c r="EJ28" s="879"/>
      <c r="EK28" s="879"/>
      <c r="EL28" s="879"/>
      <c r="EM28" s="879"/>
      <c r="EN28" s="879"/>
      <c r="EO28" s="879"/>
      <c r="EP28" s="879"/>
      <c r="EQ28" s="879"/>
      <c r="ER28" s="879"/>
      <c r="ES28" s="879"/>
      <c r="ET28" s="879"/>
      <c r="EU28" s="879"/>
      <c r="EV28" s="879"/>
      <c r="EW28" s="879"/>
      <c r="EX28" s="879"/>
      <c r="EY28" s="879"/>
      <c r="EZ28" s="879"/>
      <c r="FA28" s="879"/>
      <c r="FB28" s="879"/>
      <c r="FC28" s="879"/>
      <c r="FD28" s="879"/>
      <c r="FE28" s="879"/>
      <c r="FF28" s="879"/>
      <c r="FG28" s="879"/>
      <c r="FH28" s="879"/>
      <c r="FI28" s="879"/>
      <c r="FJ28" s="879"/>
      <c r="FK28" s="879"/>
      <c r="FL28" s="879"/>
      <c r="FM28" s="879"/>
      <c r="FN28" s="879"/>
      <c r="FO28" s="879"/>
      <c r="FP28" s="879"/>
      <c r="FQ28" s="879"/>
      <c r="FR28" s="879"/>
      <c r="FS28" s="879"/>
      <c r="FT28" s="879"/>
      <c r="FU28" s="879"/>
      <c r="FV28" s="879"/>
      <c r="FW28" s="879"/>
      <c r="FX28" s="879"/>
      <c r="FY28" s="879"/>
      <c r="FZ28" s="879"/>
      <c r="GA28" s="879"/>
      <c r="GB28" s="879"/>
      <c r="GC28" s="879"/>
      <c r="GD28" s="879"/>
      <c r="GE28" s="879"/>
      <c r="GF28" s="879"/>
      <c r="GG28" s="879"/>
      <c r="GH28" s="879"/>
      <c r="GI28" s="879"/>
      <c r="GJ28" s="879"/>
      <c r="GK28" s="879"/>
      <c r="GL28" s="879"/>
      <c r="GM28" s="879"/>
      <c r="GN28" s="879"/>
      <c r="GO28" s="879"/>
      <c r="GP28" s="879"/>
      <c r="GQ28" s="879"/>
      <c r="GR28" s="879"/>
      <c r="GS28" s="879"/>
      <c r="GT28" s="879"/>
      <c r="GU28" s="879"/>
      <c r="GV28" s="879"/>
      <c r="GW28" s="879"/>
      <c r="GX28" s="879"/>
      <c r="GY28" s="879"/>
      <c r="GZ28" s="879"/>
      <c r="HA28" s="879"/>
      <c r="HB28" s="879"/>
      <c r="HC28" s="879"/>
      <c r="HD28" s="879"/>
      <c r="HE28" s="879"/>
      <c r="HF28" s="879"/>
      <c r="HG28" s="879"/>
      <c r="HH28" s="879"/>
      <c r="HI28" s="38"/>
      <c r="HJ28" s="38"/>
    </row>
    <row r="29" spans="1:249" s="26" customFormat="1" ht="18" customHeight="1" x14ac:dyDescent="0.15">
      <c r="B29" s="28"/>
      <c r="C29" s="40"/>
      <c r="D29" s="40"/>
      <c r="E29" s="40"/>
      <c r="F29" s="40"/>
      <c r="G29" s="40"/>
      <c r="H29" s="40"/>
      <c r="I29" s="40"/>
      <c r="J29" s="40"/>
      <c r="K29" s="40"/>
      <c r="L29" s="40"/>
      <c r="M29" s="40"/>
      <c r="N29" s="40"/>
      <c r="O29" s="588"/>
      <c r="P29" s="589"/>
      <c r="Q29" s="589"/>
      <c r="R29" s="589"/>
      <c r="S29" s="589"/>
      <c r="T29" s="589"/>
      <c r="U29" s="589"/>
      <c r="V29" s="589"/>
      <c r="W29" s="589"/>
      <c r="X29" s="589"/>
      <c r="Y29" s="587"/>
      <c r="Z29" s="587"/>
      <c r="AA29" s="587"/>
      <c r="AB29" s="587"/>
      <c r="AC29" s="587"/>
      <c r="AD29" s="587"/>
      <c r="AE29" s="587"/>
      <c r="AF29" s="587"/>
      <c r="AG29" s="891"/>
      <c r="AH29" s="891"/>
      <c r="AI29" s="891"/>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c r="BI29" s="891"/>
      <c r="BJ29" s="891"/>
      <c r="BK29" s="891"/>
      <c r="BL29" s="891"/>
      <c r="BM29" s="891"/>
      <c r="BN29" s="891"/>
      <c r="BO29" s="891"/>
      <c r="BP29" s="891"/>
      <c r="BQ29" s="891"/>
      <c r="BR29" s="891"/>
      <c r="BS29" s="891"/>
      <c r="BT29" s="891"/>
      <c r="BU29" s="891"/>
      <c r="BV29" s="891"/>
      <c r="BW29" s="891"/>
      <c r="BX29" s="891"/>
      <c r="BY29" s="891"/>
      <c r="BZ29" s="891"/>
      <c r="CA29" s="891"/>
      <c r="CB29" s="891"/>
      <c r="CC29" s="891"/>
      <c r="CD29" s="891"/>
      <c r="CE29" s="891"/>
      <c r="CF29" s="891"/>
      <c r="CG29" s="891"/>
      <c r="CH29" s="891"/>
      <c r="CI29" s="891"/>
      <c r="CJ29" s="891"/>
      <c r="CK29" s="891"/>
      <c r="CL29" s="891"/>
      <c r="CM29" s="891"/>
      <c r="CN29" s="891"/>
      <c r="CO29" s="891"/>
      <c r="CP29" s="891"/>
      <c r="CQ29" s="891"/>
      <c r="CR29" s="891"/>
      <c r="CS29" s="891"/>
      <c r="CT29" s="891"/>
      <c r="CU29" s="891"/>
      <c r="CV29" s="891"/>
      <c r="CW29" s="891"/>
      <c r="CX29" s="891"/>
      <c r="CY29" s="891"/>
      <c r="CZ29" s="891"/>
      <c r="DA29" s="891"/>
      <c r="DB29" s="891"/>
      <c r="DC29" s="891"/>
      <c r="DD29" s="891"/>
      <c r="DE29" s="891"/>
      <c r="DF29" s="891"/>
      <c r="DG29" s="891"/>
      <c r="DH29" s="891"/>
      <c r="DI29" s="891"/>
      <c r="DJ29" s="891"/>
      <c r="DK29" s="891"/>
      <c r="DL29" s="891"/>
      <c r="DM29" s="891"/>
      <c r="DN29" s="891"/>
      <c r="DO29" s="891"/>
      <c r="DP29" s="891"/>
      <c r="DQ29" s="891"/>
      <c r="DR29" s="891"/>
      <c r="DS29" s="891"/>
      <c r="DT29" s="891"/>
      <c r="DU29" s="891"/>
      <c r="DV29" s="891"/>
      <c r="DW29" s="891"/>
      <c r="DX29" s="891"/>
      <c r="DY29" s="891"/>
      <c r="DZ29" s="891"/>
      <c r="EA29" s="891"/>
      <c r="EB29" s="891"/>
      <c r="EC29" s="891"/>
      <c r="ED29" s="891"/>
      <c r="EE29" s="891"/>
      <c r="EF29" s="891"/>
      <c r="EG29" s="891"/>
      <c r="EH29" s="891"/>
      <c r="EI29" s="891"/>
      <c r="EJ29" s="891"/>
      <c r="EK29" s="891"/>
      <c r="EL29" s="891"/>
      <c r="EM29" s="891"/>
      <c r="EN29" s="891"/>
      <c r="EO29" s="891"/>
      <c r="EP29" s="891"/>
      <c r="EQ29" s="891"/>
      <c r="ER29" s="891"/>
      <c r="ES29" s="891"/>
      <c r="ET29" s="891"/>
      <c r="EU29" s="891"/>
      <c r="EV29" s="891"/>
      <c r="EW29" s="891"/>
      <c r="EX29" s="891"/>
      <c r="EY29" s="891"/>
      <c r="EZ29" s="891"/>
      <c r="FA29" s="891"/>
      <c r="FB29" s="891"/>
      <c r="FC29" s="891"/>
      <c r="FD29" s="891"/>
      <c r="FE29" s="891"/>
      <c r="FF29" s="891"/>
      <c r="FG29" s="891"/>
      <c r="FH29" s="891"/>
      <c r="FI29" s="891"/>
      <c r="FJ29" s="891"/>
      <c r="FK29" s="891"/>
      <c r="FL29" s="891"/>
      <c r="FM29" s="891"/>
      <c r="FN29" s="891"/>
      <c r="FO29" s="891"/>
      <c r="FP29" s="891"/>
      <c r="FQ29" s="891"/>
      <c r="FR29" s="891"/>
      <c r="FS29" s="891"/>
      <c r="FT29" s="891"/>
      <c r="FU29" s="891"/>
      <c r="FV29" s="891"/>
      <c r="FW29" s="479"/>
      <c r="FX29" s="479"/>
      <c r="FY29" s="479"/>
      <c r="FZ29" s="479"/>
      <c r="GA29" s="479"/>
      <c r="GB29" s="479"/>
      <c r="GC29" s="479"/>
      <c r="GD29" s="479"/>
      <c r="GE29" s="479"/>
      <c r="GF29" s="479"/>
      <c r="GG29" s="479"/>
      <c r="GH29" s="479"/>
      <c r="GI29" s="479"/>
      <c r="GJ29" s="479"/>
      <c r="GK29" s="479"/>
      <c r="GL29" s="479"/>
      <c r="GM29" s="479"/>
      <c r="GN29" s="479"/>
      <c r="GO29" s="479"/>
      <c r="GP29" s="479"/>
      <c r="GQ29" s="479"/>
      <c r="GR29" s="479"/>
      <c r="GS29" s="479"/>
      <c r="GT29" s="479"/>
      <c r="GU29" s="479"/>
      <c r="GV29" s="479"/>
      <c r="GW29" s="479"/>
      <c r="GX29" s="479"/>
      <c r="GY29" s="479"/>
      <c r="GZ29" s="479"/>
      <c r="HA29" s="479"/>
      <c r="HB29" s="479"/>
      <c r="HC29" s="479"/>
      <c r="HD29" s="479"/>
      <c r="HE29" s="479"/>
      <c r="HF29" s="479"/>
      <c r="HG29" s="479"/>
      <c r="HH29" s="479"/>
      <c r="HI29" s="41"/>
      <c r="HJ29" s="41"/>
    </row>
    <row r="30" spans="1:249" s="26" customFormat="1" ht="18" customHeight="1" x14ac:dyDescent="0.15">
      <c r="B30" s="28"/>
      <c r="C30" s="40"/>
      <c r="D30" s="40"/>
      <c r="E30" s="40"/>
      <c r="F30" s="40"/>
      <c r="G30" s="40"/>
      <c r="H30" s="40"/>
      <c r="I30" s="40"/>
      <c r="J30" s="40"/>
      <c r="K30" s="40"/>
      <c r="L30" s="40"/>
      <c r="M30" s="40"/>
      <c r="N30" s="40"/>
      <c r="O30" s="40"/>
      <c r="P30" s="40"/>
      <c r="Q30" s="40"/>
      <c r="R30" s="40"/>
      <c r="S30" s="40"/>
      <c r="T30" s="40"/>
      <c r="U30" s="40"/>
      <c r="V30" s="40"/>
      <c r="W30" s="40"/>
      <c r="X30" s="40"/>
      <c r="Y30" s="42"/>
      <c r="Z30" s="42"/>
      <c r="AA30" s="42"/>
      <c r="AB30" s="42"/>
      <c r="AC30" s="42"/>
      <c r="AD30" s="42"/>
      <c r="AE30" s="42"/>
      <c r="AF30" s="42"/>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5"/>
      <c r="EN30" s="46"/>
      <c r="EO30" s="46"/>
      <c r="EP30" s="46"/>
      <c r="EQ30" s="892" t="s">
        <v>23</v>
      </c>
      <c r="ER30" s="892"/>
      <c r="ES30" s="892"/>
      <c r="ET30" s="892"/>
      <c r="EU30" s="892"/>
      <c r="EV30" s="892"/>
      <c r="EW30" s="892"/>
      <c r="EX30" s="892"/>
      <c r="EY30" s="892"/>
      <c r="EZ30" s="892"/>
      <c r="FA30" s="892"/>
      <c r="FB30" s="892"/>
      <c r="FC30" s="892"/>
      <c r="FD30" s="892"/>
      <c r="FE30" s="892"/>
      <c r="FF30" s="892"/>
      <c r="FG30" s="892"/>
      <c r="FH30" s="892"/>
      <c r="FI30" s="892"/>
      <c r="FJ30" s="892"/>
      <c r="FK30" s="892"/>
      <c r="FL30" s="892"/>
      <c r="FM30" s="892"/>
      <c r="FN30" s="892"/>
      <c r="FO30" s="892"/>
      <c r="FP30" s="892"/>
      <c r="FQ30" s="892"/>
      <c r="FR30" s="892"/>
      <c r="FS30" s="892"/>
      <c r="FT30" s="892"/>
      <c r="FU30" s="892"/>
      <c r="FV30" s="892"/>
      <c r="FW30" s="892"/>
      <c r="FX30" s="892"/>
      <c r="FY30" s="892"/>
      <c r="FZ30" s="892"/>
      <c r="GA30" s="892"/>
      <c r="GB30" s="892"/>
      <c r="GC30" s="892"/>
      <c r="GD30" s="892"/>
      <c r="GE30" s="892"/>
      <c r="GF30" s="892"/>
      <c r="GG30" s="892"/>
      <c r="GH30" s="892"/>
      <c r="GI30" s="892"/>
      <c r="GJ30" s="892"/>
      <c r="GK30" s="892"/>
      <c r="GL30" s="892"/>
      <c r="GM30" s="892"/>
      <c r="GN30" s="892"/>
      <c r="GO30" s="892"/>
      <c r="GP30" s="892"/>
      <c r="GQ30" s="892"/>
      <c r="GR30" s="892"/>
      <c r="GS30" s="892"/>
      <c r="GT30" s="892"/>
      <c r="GU30" s="892"/>
      <c r="GV30" s="892"/>
      <c r="GW30" s="892"/>
      <c r="GX30" s="892"/>
      <c r="GY30" s="892"/>
      <c r="GZ30" s="892"/>
      <c r="HA30" s="892"/>
      <c r="HB30" s="892"/>
      <c r="HC30" s="892"/>
      <c r="HD30" s="892"/>
      <c r="HE30" s="892"/>
      <c r="HF30" s="892"/>
      <c r="HG30" s="892"/>
      <c r="HH30" s="892"/>
      <c r="HI30" s="41"/>
      <c r="HJ30" s="41"/>
    </row>
    <row r="31" spans="1:249" s="21" customFormat="1" ht="18" customHeight="1" x14ac:dyDescent="0.15">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9"/>
      <c r="AE31" s="50"/>
      <c r="AF31" s="50"/>
      <c r="AG31" s="50"/>
      <c r="AH31" s="50"/>
      <c r="AI31" s="50"/>
      <c r="AJ31" s="50"/>
      <c r="AK31" s="50"/>
      <c r="AL31" s="50"/>
      <c r="AM31" s="50"/>
      <c r="AN31" s="50"/>
      <c r="AO31" s="50"/>
      <c r="AP31" s="50"/>
      <c r="AQ31" s="50"/>
      <c r="AR31" s="50"/>
      <c r="AS31" s="50"/>
      <c r="AT31" s="50"/>
      <c r="AU31" s="50"/>
      <c r="AV31" s="50"/>
      <c r="AW31" s="50"/>
      <c r="AX31" s="893">
        <v>3</v>
      </c>
      <c r="AY31" s="893"/>
      <c r="AZ31" s="893"/>
      <c r="BA31" s="893"/>
      <c r="BB31" s="893"/>
      <c r="BC31" s="893"/>
      <c r="BD31" s="893"/>
      <c r="BE31" s="893"/>
      <c r="BF31" s="50"/>
      <c r="BG31" s="50"/>
      <c r="BH31" s="50"/>
      <c r="BI31" s="50"/>
      <c r="BJ31" s="50"/>
      <c r="BK31" s="50"/>
      <c r="BL31" s="50"/>
      <c r="BM31" s="50"/>
      <c r="BN31" s="50"/>
      <c r="BO31" s="50"/>
      <c r="BP31" s="893">
        <v>5</v>
      </c>
      <c r="BQ31" s="893"/>
      <c r="BR31" s="893"/>
      <c r="BS31" s="893"/>
      <c r="BT31" s="893"/>
      <c r="BU31" s="893"/>
      <c r="BV31" s="893"/>
      <c r="BW31" s="893"/>
      <c r="BX31" s="50"/>
      <c r="BY31" s="893"/>
      <c r="BZ31" s="893"/>
      <c r="CA31" s="893"/>
      <c r="CB31" s="893"/>
      <c r="CC31" s="893"/>
      <c r="CD31" s="893"/>
      <c r="CE31" s="893"/>
      <c r="CF31" s="893"/>
      <c r="CG31" s="50"/>
      <c r="CH31" s="893"/>
      <c r="CI31" s="893"/>
      <c r="CJ31" s="893"/>
      <c r="CK31" s="893"/>
      <c r="CL31" s="893"/>
      <c r="CM31" s="893"/>
      <c r="CN31" s="893"/>
      <c r="CO31" s="893"/>
      <c r="CP31" s="50"/>
      <c r="CQ31" s="893"/>
      <c r="CR31" s="893"/>
      <c r="CS31" s="893"/>
      <c r="CT31" s="893"/>
      <c r="CU31" s="893"/>
      <c r="CV31" s="893"/>
      <c r="CW31" s="893"/>
      <c r="CX31" s="893"/>
      <c r="CY31" s="50"/>
      <c r="CZ31" s="893"/>
      <c r="DA31" s="893"/>
      <c r="DB31" s="893"/>
      <c r="DC31" s="893"/>
      <c r="DD31" s="893"/>
      <c r="DE31" s="893"/>
      <c r="DF31" s="893"/>
      <c r="DG31" s="893"/>
      <c r="DH31" s="50"/>
      <c r="DI31" s="893">
        <v>10</v>
      </c>
      <c r="DJ31" s="893"/>
      <c r="DK31" s="893"/>
      <c r="DL31" s="893"/>
      <c r="DM31" s="893"/>
      <c r="DN31" s="893"/>
      <c r="DO31" s="893"/>
      <c r="DP31" s="893"/>
      <c r="DQ31" s="50"/>
      <c r="DR31" s="893"/>
      <c r="DS31" s="893"/>
      <c r="DT31" s="893"/>
      <c r="DU31" s="893"/>
      <c r="DV31" s="893"/>
      <c r="DW31" s="893"/>
      <c r="DX31" s="893"/>
      <c r="DY31" s="893"/>
      <c r="DZ31" s="50"/>
      <c r="EA31" s="893"/>
      <c r="EB31" s="893"/>
      <c r="EC31" s="893"/>
      <c r="ED31" s="893"/>
      <c r="EE31" s="893"/>
      <c r="EF31" s="893"/>
      <c r="EG31" s="893"/>
      <c r="EH31" s="893"/>
      <c r="EI31" s="50"/>
      <c r="EJ31" s="51"/>
      <c r="EK31" s="51"/>
      <c r="EL31" s="51"/>
      <c r="EM31" s="52"/>
      <c r="EN31" s="50"/>
      <c r="EO31" s="50"/>
      <c r="EP31" s="50"/>
      <c r="EQ31" s="50"/>
      <c r="ER31" s="50"/>
      <c r="ES31" s="50"/>
      <c r="ET31" s="50"/>
      <c r="EU31" s="50"/>
      <c r="EV31" s="50"/>
      <c r="EW31" s="50"/>
      <c r="EX31" s="50"/>
      <c r="EY31" s="50"/>
      <c r="EZ31" s="50"/>
      <c r="FA31" s="50"/>
      <c r="FB31" s="50"/>
      <c r="FC31" s="50"/>
      <c r="FD31" s="50"/>
      <c r="FE31" s="50"/>
      <c r="FF31" s="50"/>
      <c r="FG31" s="50"/>
      <c r="FH31" s="893">
        <v>13</v>
      </c>
      <c r="FI31" s="893"/>
      <c r="FJ31" s="893"/>
      <c r="FK31" s="893"/>
      <c r="FL31" s="50"/>
      <c r="FM31" s="50"/>
      <c r="FN31" s="50"/>
      <c r="FO31" s="893">
        <v>14</v>
      </c>
      <c r="FP31" s="893"/>
      <c r="FQ31" s="893"/>
      <c r="FR31" s="893"/>
      <c r="FS31" s="52"/>
      <c r="FT31" s="52"/>
      <c r="FU31" s="52"/>
      <c r="FV31" s="52"/>
      <c r="FW31" s="52"/>
      <c r="FX31" s="52"/>
      <c r="FY31" s="52"/>
      <c r="FZ31" s="52"/>
      <c r="GA31" s="52"/>
      <c r="GB31" s="52"/>
      <c r="GC31" s="52"/>
      <c r="GD31" s="52"/>
      <c r="GE31" s="893">
        <v>16</v>
      </c>
      <c r="GF31" s="893"/>
      <c r="GG31" s="893"/>
      <c r="GH31" s="893"/>
      <c r="GI31" s="50"/>
      <c r="GJ31" s="50"/>
      <c r="GK31" s="50"/>
      <c r="GL31" s="50"/>
      <c r="GM31" s="50"/>
      <c r="GN31" s="50"/>
      <c r="GO31" s="50"/>
      <c r="GP31" s="50"/>
      <c r="GQ31" s="50"/>
      <c r="GR31" s="50"/>
      <c r="GS31" s="50"/>
      <c r="GT31" s="893">
        <v>18</v>
      </c>
      <c r="GU31" s="893"/>
      <c r="GV31" s="893"/>
      <c r="GW31" s="893"/>
      <c r="GX31" s="50"/>
      <c r="GY31" s="50"/>
      <c r="GZ31" s="50"/>
      <c r="HA31" s="50"/>
      <c r="HB31" s="50"/>
      <c r="HC31" s="50"/>
      <c r="HD31" s="50"/>
      <c r="HE31" s="50"/>
      <c r="HF31" s="50"/>
      <c r="HG31" s="50"/>
      <c r="HH31" s="50"/>
      <c r="HI31" s="53"/>
      <c r="HJ31" s="53"/>
    </row>
    <row r="32" spans="1:249" ht="31.5" customHeight="1" x14ac:dyDescent="0.15">
      <c r="B32" s="23"/>
      <c r="C32" s="899" t="s">
        <v>11</v>
      </c>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36"/>
      <c r="AD32" s="32"/>
      <c r="AE32" s="900"/>
      <c r="AF32" s="901"/>
      <c r="AG32" s="901"/>
      <c r="AH32" s="902"/>
      <c r="AI32" s="37"/>
      <c r="AJ32" s="37"/>
      <c r="AK32" s="882">
        <v>5</v>
      </c>
      <c r="AL32" s="883"/>
      <c r="AM32" s="883"/>
      <c r="AN32" s="884"/>
      <c r="AO32" s="61"/>
      <c r="AP32" s="882">
        <v>2</v>
      </c>
      <c r="AQ32" s="883"/>
      <c r="AR32" s="883"/>
      <c r="AS32" s="884"/>
      <c r="AT32" s="24"/>
      <c r="AU32" s="33"/>
      <c r="AV32" s="33"/>
      <c r="AW32" s="33"/>
      <c r="AX32" s="888"/>
      <c r="AY32" s="889"/>
      <c r="AZ32" s="889"/>
      <c r="BA32" s="889"/>
      <c r="BB32" s="889"/>
      <c r="BC32" s="889"/>
      <c r="BD32" s="889"/>
      <c r="BE32" s="890"/>
      <c r="BF32" s="114"/>
      <c r="BG32" s="888"/>
      <c r="BH32" s="889"/>
      <c r="BI32" s="889"/>
      <c r="BJ32" s="889"/>
      <c r="BK32" s="889"/>
      <c r="BL32" s="889"/>
      <c r="BM32" s="889"/>
      <c r="BN32" s="890"/>
      <c r="BO32" s="114"/>
      <c r="BP32" s="888"/>
      <c r="BQ32" s="889"/>
      <c r="BR32" s="889"/>
      <c r="BS32" s="889"/>
      <c r="BT32" s="889"/>
      <c r="BU32" s="889"/>
      <c r="BV32" s="889"/>
      <c r="BW32" s="890"/>
      <c r="BX32" s="114"/>
      <c r="BY32" s="888"/>
      <c r="BZ32" s="889"/>
      <c r="CA32" s="889"/>
      <c r="CB32" s="889"/>
      <c r="CC32" s="889"/>
      <c r="CD32" s="889"/>
      <c r="CE32" s="889"/>
      <c r="CF32" s="890"/>
      <c r="CG32" s="114"/>
      <c r="CH32" s="888"/>
      <c r="CI32" s="889"/>
      <c r="CJ32" s="889"/>
      <c r="CK32" s="889"/>
      <c r="CL32" s="889"/>
      <c r="CM32" s="889"/>
      <c r="CN32" s="889"/>
      <c r="CO32" s="890"/>
      <c r="CP32" s="114"/>
      <c r="CQ32" s="888"/>
      <c r="CR32" s="889"/>
      <c r="CS32" s="889"/>
      <c r="CT32" s="889"/>
      <c r="CU32" s="889"/>
      <c r="CV32" s="889"/>
      <c r="CW32" s="889"/>
      <c r="CX32" s="890"/>
      <c r="CY32" s="114"/>
      <c r="CZ32" s="888"/>
      <c r="DA32" s="889"/>
      <c r="DB32" s="889"/>
      <c r="DC32" s="889"/>
      <c r="DD32" s="889"/>
      <c r="DE32" s="889"/>
      <c r="DF32" s="889"/>
      <c r="DG32" s="890"/>
      <c r="DH32" s="114"/>
      <c r="DI32" s="888"/>
      <c r="DJ32" s="889"/>
      <c r="DK32" s="889"/>
      <c r="DL32" s="889"/>
      <c r="DM32" s="889"/>
      <c r="DN32" s="889"/>
      <c r="DO32" s="889"/>
      <c r="DP32" s="890"/>
      <c r="DQ32" s="114"/>
      <c r="DR32" s="888"/>
      <c r="DS32" s="889"/>
      <c r="DT32" s="889"/>
      <c r="DU32" s="889"/>
      <c r="DV32" s="889"/>
      <c r="DW32" s="889"/>
      <c r="DX32" s="889"/>
      <c r="DY32" s="890"/>
      <c r="DZ32" s="114"/>
      <c r="EA32" s="888"/>
      <c r="EB32" s="889"/>
      <c r="EC32" s="889"/>
      <c r="ED32" s="889"/>
      <c r="EE32" s="889"/>
      <c r="EF32" s="889"/>
      <c r="EG32" s="889"/>
      <c r="EH32" s="890"/>
      <c r="EI32" s="54"/>
      <c r="EJ32" s="54"/>
      <c r="EK32" s="54"/>
      <c r="EL32" s="54"/>
      <c r="EM32" s="39"/>
      <c r="EN32" s="33"/>
      <c r="EO32" s="24"/>
      <c r="EP32" s="24"/>
      <c r="EQ32" s="752" t="s">
        <v>22</v>
      </c>
      <c r="ER32" s="752"/>
      <c r="ES32" s="752"/>
      <c r="ET32" s="752"/>
      <c r="EU32" s="752"/>
      <c r="EV32" s="752"/>
      <c r="EW32" s="752"/>
      <c r="EX32" s="752"/>
      <c r="EY32" s="752"/>
      <c r="EZ32" s="752"/>
      <c r="FA32" s="752"/>
      <c r="FB32" s="752"/>
      <c r="FC32" s="752"/>
      <c r="FD32" s="752"/>
      <c r="FE32" s="752"/>
      <c r="FF32" s="752"/>
      <c r="FG32" s="752"/>
      <c r="FH32" s="894"/>
      <c r="FI32" s="895"/>
      <c r="FJ32" s="895"/>
      <c r="FK32" s="896"/>
      <c r="FL32" s="37"/>
      <c r="FM32" s="37"/>
      <c r="FN32" s="37"/>
      <c r="FO32" s="894"/>
      <c r="FP32" s="895"/>
      <c r="FQ32" s="895"/>
      <c r="FR32" s="896"/>
      <c r="FS32" s="85"/>
      <c r="FT32" s="894"/>
      <c r="FU32" s="895"/>
      <c r="FV32" s="895"/>
      <c r="FW32" s="896"/>
      <c r="FX32" s="898" t="s">
        <v>2</v>
      </c>
      <c r="FY32" s="898"/>
      <c r="FZ32" s="898"/>
      <c r="GA32" s="898"/>
      <c r="GB32" s="898"/>
      <c r="GC32" s="898"/>
      <c r="GD32" s="898"/>
      <c r="GE32" s="894"/>
      <c r="GF32" s="895"/>
      <c r="GG32" s="895"/>
      <c r="GH32" s="896"/>
      <c r="GI32" s="85"/>
      <c r="GJ32" s="894"/>
      <c r="GK32" s="895"/>
      <c r="GL32" s="895"/>
      <c r="GM32" s="896"/>
      <c r="GN32" s="731" t="s">
        <v>3</v>
      </c>
      <c r="GO32" s="731"/>
      <c r="GP32" s="731"/>
      <c r="GQ32" s="731"/>
      <c r="GR32" s="731"/>
      <c r="GS32" s="731"/>
      <c r="GT32" s="894"/>
      <c r="GU32" s="895"/>
      <c r="GV32" s="895"/>
      <c r="GW32" s="896"/>
      <c r="GX32" s="85"/>
      <c r="GY32" s="894"/>
      <c r="GZ32" s="895"/>
      <c r="HA32" s="895"/>
      <c r="HB32" s="896"/>
      <c r="HC32" s="731" t="s">
        <v>4</v>
      </c>
      <c r="HD32" s="731"/>
      <c r="HE32" s="731"/>
      <c r="HF32" s="731"/>
      <c r="HG32" s="731"/>
      <c r="HH32" s="731"/>
      <c r="HI32" s="38"/>
      <c r="HJ32" s="38"/>
    </row>
    <row r="33" spans="2:218" ht="18" customHeight="1" x14ac:dyDescent="0.15">
      <c r="B33" s="23"/>
      <c r="C33" s="55"/>
      <c r="D33" s="55"/>
      <c r="E33" s="55"/>
      <c r="F33" s="55"/>
      <c r="G33" s="56"/>
      <c r="H33" s="56"/>
      <c r="I33" s="56"/>
      <c r="J33" s="56"/>
      <c r="K33" s="56"/>
      <c r="L33" s="56"/>
      <c r="M33" s="56"/>
      <c r="N33" s="56"/>
      <c r="O33" s="56"/>
      <c r="P33" s="56"/>
      <c r="Q33" s="56"/>
      <c r="R33" s="56"/>
      <c r="S33" s="56"/>
      <c r="T33" s="56"/>
      <c r="U33" s="56"/>
      <c r="V33" s="56"/>
      <c r="W33" s="56"/>
      <c r="X33" s="56"/>
      <c r="Y33" s="56"/>
      <c r="Z33" s="56"/>
      <c r="AA33" s="56"/>
      <c r="AB33" s="56"/>
      <c r="AC33" s="36"/>
      <c r="AD33" s="32"/>
      <c r="AE33" s="37"/>
      <c r="AF33" s="37"/>
      <c r="AG33" s="37"/>
      <c r="AH33" s="37"/>
      <c r="AI33" s="37"/>
      <c r="AJ33" s="37"/>
      <c r="AK33" s="34"/>
      <c r="AL33" s="34"/>
      <c r="AM33" s="34"/>
      <c r="AN33" s="34"/>
      <c r="AO33" s="54"/>
      <c r="AP33" s="34"/>
      <c r="AQ33" s="34"/>
      <c r="AR33" s="34"/>
      <c r="AS33" s="34"/>
      <c r="AT33" s="24"/>
      <c r="AU33" s="33"/>
      <c r="AV33" s="33"/>
      <c r="AW33" s="33"/>
      <c r="AX33" s="34"/>
      <c r="AY33" s="34"/>
      <c r="AZ33" s="34"/>
      <c r="BA33" s="34"/>
      <c r="BB33" s="34"/>
      <c r="BC33" s="34"/>
      <c r="BD33" s="34"/>
      <c r="BE33" s="34"/>
      <c r="BF33" s="54"/>
      <c r="BG33" s="34"/>
      <c r="BH33" s="34"/>
      <c r="BI33" s="34"/>
      <c r="BJ33" s="34"/>
      <c r="BK33" s="34"/>
      <c r="BL33" s="34"/>
      <c r="BM33" s="34"/>
      <c r="BN33" s="34"/>
      <c r="BO33" s="33"/>
      <c r="BP33" s="34"/>
      <c r="BQ33" s="34"/>
      <c r="BR33" s="34"/>
      <c r="BS33" s="34"/>
      <c r="BT33" s="34"/>
      <c r="BU33" s="34"/>
      <c r="BV33" s="34"/>
      <c r="BW33" s="34"/>
      <c r="BX33" s="54"/>
      <c r="BY33" s="34"/>
      <c r="BZ33" s="34"/>
      <c r="CA33" s="34"/>
      <c r="CB33" s="34"/>
      <c r="CC33" s="34"/>
      <c r="CD33" s="34"/>
      <c r="CE33" s="34"/>
      <c r="CF33" s="34"/>
      <c r="CG33" s="54"/>
      <c r="CH33" s="34"/>
      <c r="CI33" s="34"/>
      <c r="CJ33" s="34"/>
      <c r="CK33" s="34"/>
      <c r="CL33" s="34"/>
      <c r="CM33" s="34"/>
      <c r="CN33" s="34"/>
      <c r="CO33" s="34"/>
      <c r="CP33" s="54"/>
      <c r="CQ33" s="34"/>
      <c r="CR33" s="34"/>
      <c r="CS33" s="34"/>
      <c r="CT33" s="34"/>
      <c r="CU33" s="34"/>
      <c r="CV33" s="34"/>
      <c r="CW33" s="34"/>
      <c r="CX33" s="34"/>
      <c r="CY33" s="54"/>
      <c r="CZ33" s="34"/>
      <c r="DA33" s="34"/>
      <c r="DB33" s="34"/>
      <c r="DC33" s="34"/>
      <c r="DD33" s="34"/>
      <c r="DE33" s="34"/>
      <c r="DF33" s="34"/>
      <c r="DG33" s="34"/>
      <c r="DH33" s="54"/>
      <c r="DI33" s="34"/>
      <c r="DJ33" s="34"/>
      <c r="DK33" s="34"/>
      <c r="DL33" s="34"/>
      <c r="DM33" s="34"/>
      <c r="DN33" s="34"/>
      <c r="DO33" s="34"/>
      <c r="DP33" s="34"/>
      <c r="DQ33" s="54"/>
      <c r="DR33" s="34"/>
      <c r="DS33" s="34"/>
      <c r="DT33" s="34"/>
      <c r="DU33" s="34"/>
      <c r="DV33" s="34"/>
      <c r="DW33" s="34"/>
      <c r="DX33" s="34"/>
      <c r="DY33" s="34"/>
      <c r="DZ33" s="54"/>
      <c r="EA33" s="34"/>
      <c r="EB33" s="34"/>
      <c r="EC33" s="34"/>
      <c r="ED33" s="34"/>
      <c r="EE33" s="34"/>
      <c r="EF33" s="34"/>
      <c r="EG33" s="34"/>
      <c r="EH33" s="34"/>
      <c r="EI33" s="54"/>
      <c r="EJ33" s="54"/>
      <c r="EK33" s="54"/>
      <c r="EL33" s="54"/>
      <c r="EM33" s="39"/>
      <c r="EN33" s="33"/>
      <c r="EO33" s="24"/>
      <c r="EP33" s="24"/>
      <c r="EQ33" s="24"/>
      <c r="ER33" s="24"/>
      <c r="ES33" s="57"/>
      <c r="ET33" s="57"/>
      <c r="EU33" s="57"/>
      <c r="EV33" s="57"/>
      <c r="EW33" s="57"/>
      <c r="EX33" s="57"/>
      <c r="EY33" s="57"/>
      <c r="EZ33" s="57"/>
      <c r="FA33" s="57"/>
      <c r="FB33" s="57"/>
      <c r="FC33" s="57"/>
      <c r="FD33" s="57"/>
      <c r="FE33" s="57"/>
      <c r="FF33" s="57"/>
      <c r="FG33" s="57"/>
      <c r="FH33" s="34"/>
      <c r="FI33" s="34"/>
      <c r="FJ33" s="34"/>
      <c r="FK33" s="34"/>
      <c r="FL33" s="24"/>
      <c r="FM33" s="24"/>
      <c r="FN33" s="24"/>
      <c r="FO33" s="34"/>
      <c r="FP33" s="34"/>
      <c r="FQ33" s="34"/>
      <c r="FR33" s="34"/>
      <c r="FS33" s="54"/>
      <c r="FT33" s="34"/>
      <c r="FU33" s="34"/>
      <c r="FV33" s="34"/>
      <c r="FW33" s="34"/>
      <c r="FX33" s="58"/>
      <c r="FY33" s="58"/>
      <c r="FZ33" s="58"/>
      <c r="GA33" s="58"/>
      <c r="GB33" s="58"/>
      <c r="GC33" s="58"/>
      <c r="GD33" s="58"/>
      <c r="GE33" s="34"/>
      <c r="GF33" s="34"/>
      <c r="GG33" s="34"/>
      <c r="GH33" s="34"/>
      <c r="GI33" s="54"/>
      <c r="GJ33" s="34"/>
      <c r="GK33" s="34"/>
      <c r="GL33" s="34"/>
      <c r="GM33" s="34"/>
      <c r="GN33" s="59"/>
      <c r="GO33" s="59"/>
      <c r="GP33" s="59"/>
      <c r="GQ33" s="59"/>
      <c r="GR33" s="59"/>
      <c r="GS33" s="59"/>
      <c r="GT33" s="34"/>
      <c r="GU33" s="34"/>
      <c r="GV33" s="34"/>
      <c r="GW33" s="34"/>
      <c r="GX33" s="54"/>
      <c r="GY33" s="34"/>
      <c r="GZ33" s="34"/>
      <c r="HA33" s="34"/>
      <c r="HB33" s="34"/>
      <c r="HC33" s="59"/>
      <c r="HD33" s="59"/>
      <c r="HE33" s="59"/>
      <c r="HF33" s="59"/>
      <c r="HG33" s="59"/>
      <c r="HH33" s="59"/>
      <c r="HI33" s="38"/>
      <c r="HJ33" s="38"/>
    </row>
    <row r="34" spans="2:218" ht="18" customHeight="1" x14ac:dyDescent="0.15">
      <c r="B34" s="23"/>
      <c r="C34" s="36"/>
      <c r="D34" s="36"/>
      <c r="E34" s="36"/>
      <c r="F34" s="36"/>
      <c r="G34" s="36"/>
      <c r="H34" s="36"/>
      <c r="I34" s="36"/>
      <c r="J34" s="36"/>
      <c r="K34" s="36"/>
      <c r="L34" s="36"/>
      <c r="M34" s="36"/>
      <c r="N34" s="36"/>
      <c r="O34" s="36"/>
      <c r="P34" s="36"/>
      <c r="Q34" s="36"/>
      <c r="R34" s="36"/>
      <c r="S34" s="36"/>
      <c r="T34" s="36"/>
      <c r="U34" s="36"/>
      <c r="V34" s="36"/>
      <c r="W34" s="36"/>
      <c r="X34" s="36"/>
      <c r="Y34" s="897" t="s">
        <v>497</v>
      </c>
      <c r="Z34" s="897"/>
      <c r="AA34" s="897"/>
      <c r="AB34" s="897"/>
      <c r="AC34" s="897"/>
      <c r="AD34" s="897"/>
      <c r="AE34" s="897"/>
      <c r="AF34" s="897"/>
      <c r="AG34" s="879" t="s">
        <v>498</v>
      </c>
      <c r="AH34" s="879"/>
      <c r="AI34" s="879"/>
      <c r="AJ34" s="879"/>
      <c r="AK34" s="879"/>
      <c r="AL34" s="879"/>
      <c r="AM34" s="879"/>
      <c r="AN34" s="879"/>
      <c r="AO34" s="879"/>
      <c r="AP34" s="879"/>
      <c r="AQ34" s="879"/>
      <c r="AR34" s="879"/>
      <c r="AS34" s="879"/>
      <c r="AT34" s="879"/>
      <c r="AU34" s="879"/>
      <c r="AV34" s="879"/>
      <c r="AW34" s="879"/>
      <c r="AX34" s="879"/>
      <c r="AY34" s="879"/>
      <c r="AZ34" s="879"/>
      <c r="BA34" s="879"/>
      <c r="BB34" s="879"/>
      <c r="BC34" s="879"/>
      <c r="BD34" s="879"/>
      <c r="BE34" s="879"/>
      <c r="BF34" s="879"/>
      <c r="BG34" s="879"/>
      <c r="BH34" s="879"/>
      <c r="BI34" s="879"/>
      <c r="BJ34" s="879"/>
      <c r="BK34" s="879"/>
      <c r="BL34" s="879"/>
      <c r="BM34" s="879"/>
      <c r="BN34" s="879"/>
      <c r="BO34" s="879"/>
      <c r="BP34" s="879"/>
      <c r="BQ34" s="879"/>
      <c r="BR34" s="879"/>
      <c r="BS34" s="879"/>
      <c r="BT34" s="879"/>
      <c r="BU34" s="879"/>
      <c r="BV34" s="879"/>
      <c r="BW34" s="879"/>
      <c r="BX34" s="879"/>
      <c r="BY34" s="879"/>
      <c r="BZ34" s="879"/>
      <c r="CA34" s="879"/>
      <c r="CB34" s="879"/>
      <c r="CC34" s="879"/>
      <c r="CD34" s="879"/>
      <c r="CE34" s="879"/>
      <c r="CF34" s="879"/>
      <c r="CG34" s="879"/>
      <c r="CH34" s="879"/>
      <c r="CI34" s="879"/>
      <c r="CJ34" s="879"/>
      <c r="CK34" s="879"/>
      <c r="CL34" s="879"/>
      <c r="CM34" s="879"/>
      <c r="CN34" s="879"/>
      <c r="CO34" s="879"/>
      <c r="CP34" s="879"/>
      <c r="CQ34" s="879"/>
      <c r="CR34" s="879"/>
      <c r="CS34" s="879"/>
      <c r="CT34" s="879"/>
      <c r="CU34" s="879"/>
      <c r="CV34" s="879"/>
      <c r="CW34" s="879"/>
      <c r="CX34" s="879"/>
      <c r="CY34" s="879"/>
      <c r="CZ34" s="879"/>
      <c r="DA34" s="879"/>
      <c r="DB34" s="879"/>
      <c r="DC34" s="879"/>
      <c r="DD34" s="879"/>
      <c r="DE34" s="879"/>
      <c r="DF34" s="879"/>
      <c r="DG34" s="879"/>
      <c r="DH34" s="879"/>
      <c r="DI34" s="879"/>
      <c r="DJ34" s="879"/>
      <c r="DK34" s="879"/>
      <c r="DL34" s="879"/>
      <c r="DM34" s="879"/>
      <c r="DN34" s="879"/>
      <c r="DO34" s="879"/>
      <c r="DP34" s="879"/>
      <c r="DQ34" s="879"/>
      <c r="DR34" s="879"/>
      <c r="DS34" s="879"/>
      <c r="DT34" s="879"/>
      <c r="DU34" s="879"/>
      <c r="DV34" s="879"/>
      <c r="DW34" s="879"/>
      <c r="DX34" s="879"/>
      <c r="DY34" s="879"/>
      <c r="DZ34" s="879"/>
      <c r="EA34" s="879"/>
      <c r="EB34" s="879"/>
      <c r="EC34" s="879"/>
      <c r="ED34" s="879"/>
      <c r="EE34" s="879"/>
      <c r="EF34" s="879"/>
      <c r="EG34" s="879"/>
      <c r="EH34" s="879"/>
      <c r="EI34" s="879"/>
      <c r="EJ34" s="879"/>
      <c r="EK34" s="879"/>
      <c r="EL34" s="879"/>
      <c r="EM34" s="879"/>
      <c r="EN34" s="879"/>
      <c r="EO34" s="879"/>
      <c r="EP34" s="879"/>
      <c r="EQ34" s="879"/>
      <c r="ER34" s="879"/>
      <c r="ES34" s="879"/>
      <c r="ET34" s="879"/>
      <c r="EU34" s="879"/>
      <c r="EV34" s="879"/>
      <c r="EW34" s="879"/>
      <c r="EX34" s="879"/>
      <c r="EY34" s="879"/>
      <c r="EZ34" s="879"/>
      <c r="FA34" s="879"/>
      <c r="FB34" s="879"/>
      <c r="FC34" s="879"/>
      <c r="FD34" s="879"/>
      <c r="FE34" s="879"/>
      <c r="FF34" s="879"/>
      <c r="FG34" s="879"/>
      <c r="FH34" s="879"/>
      <c r="FI34" s="879"/>
      <c r="FJ34" s="879"/>
      <c r="FK34" s="879"/>
      <c r="FL34" s="879"/>
      <c r="FM34" s="879"/>
      <c r="FN34" s="879"/>
      <c r="FO34" s="879"/>
      <c r="FP34" s="879"/>
      <c r="FQ34" s="879"/>
      <c r="FR34" s="879"/>
      <c r="FS34" s="879"/>
      <c r="FT34" s="879"/>
      <c r="FU34" s="879"/>
      <c r="FV34" s="879"/>
      <c r="FW34" s="879"/>
      <c r="FX34" s="879"/>
      <c r="FY34" s="879"/>
      <c r="FZ34" s="879"/>
      <c r="GA34" s="879"/>
      <c r="GB34" s="879"/>
      <c r="GC34" s="879"/>
      <c r="GD34" s="879"/>
      <c r="GE34" s="879"/>
      <c r="GF34" s="879"/>
      <c r="GG34" s="879"/>
      <c r="GH34" s="879"/>
      <c r="GI34" s="879"/>
      <c r="GJ34" s="879"/>
      <c r="GK34" s="879"/>
      <c r="GL34" s="879"/>
      <c r="GM34" s="879"/>
      <c r="GN34" s="879"/>
      <c r="GO34" s="879"/>
      <c r="GP34" s="879"/>
      <c r="GQ34" s="879"/>
      <c r="GR34" s="879"/>
      <c r="GS34" s="879"/>
      <c r="GT34" s="879"/>
      <c r="GU34" s="879"/>
      <c r="GV34" s="879"/>
      <c r="GW34" s="879"/>
      <c r="GX34" s="879"/>
      <c r="GY34" s="879"/>
      <c r="GZ34" s="879"/>
      <c r="HA34" s="879"/>
      <c r="HB34" s="879"/>
      <c r="HC34" s="879"/>
      <c r="HD34" s="879"/>
      <c r="HE34" s="879"/>
      <c r="HF34" s="879"/>
      <c r="HG34" s="879"/>
      <c r="HH34" s="879"/>
      <c r="HI34" s="38"/>
      <c r="HJ34" s="38"/>
    </row>
    <row r="35" spans="2:218" s="26" customFormat="1" ht="18" customHeight="1" x14ac:dyDescent="0.15">
      <c r="B35" s="28"/>
      <c r="C35" s="40"/>
      <c r="D35" s="40"/>
      <c r="E35" s="40"/>
      <c r="F35" s="40"/>
      <c r="G35" s="40"/>
      <c r="H35" s="40"/>
      <c r="I35" s="40"/>
      <c r="J35" s="40"/>
      <c r="K35" s="40"/>
      <c r="L35" s="40"/>
      <c r="M35" s="40"/>
      <c r="N35" s="40"/>
      <c r="O35" s="40"/>
      <c r="P35" s="40"/>
      <c r="Q35" s="40"/>
      <c r="R35" s="40"/>
      <c r="S35" s="40"/>
      <c r="T35" s="40"/>
      <c r="U35" s="40"/>
      <c r="V35" s="40"/>
      <c r="W35" s="40"/>
      <c r="X35" s="40"/>
      <c r="Y35" s="897"/>
      <c r="Z35" s="897"/>
      <c r="AA35" s="897"/>
      <c r="AB35" s="897"/>
      <c r="AC35" s="897"/>
      <c r="AD35" s="897"/>
      <c r="AE35" s="897"/>
      <c r="AF35" s="897"/>
      <c r="AG35" s="879" t="s">
        <v>499</v>
      </c>
      <c r="AH35" s="879"/>
      <c r="AI35" s="879"/>
      <c r="AJ35" s="879"/>
      <c r="AK35" s="879"/>
      <c r="AL35" s="879"/>
      <c r="AM35" s="879"/>
      <c r="AN35" s="879"/>
      <c r="AO35" s="879"/>
      <c r="AP35" s="879"/>
      <c r="AQ35" s="879"/>
      <c r="AR35" s="879"/>
      <c r="AS35" s="879"/>
      <c r="AT35" s="879"/>
      <c r="AU35" s="879"/>
      <c r="AV35" s="879"/>
      <c r="AW35" s="879"/>
      <c r="AX35" s="879"/>
      <c r="AY35" s="879"/>
      <c r="AZ35" s="879"/>
      <c r="BA35" s="879"/>
      <c r="BB35" s="879"/>
      <c r="BC35" s="879"/>
      <c r="BD35" s="879"/>
      <c r="BE35" s="879"/>
      <c r="BF35" s="879"/>
      <c r="BG35" s="879"/>
      <c r="BH35" s="879"/>
      <c r="BI35" s="879"/>
      <c r="BJ35" s="879"/>
      <c r="BK35" s="879"/>
      <c r="BL35" s="879"/>
      <c r="BM35" s="879"/>
      <c r="BN35" s="879"/>
      <c r="BO35" s="879"/>
      <c r="BP35" s="879"/>
      <c r="BQ35" s="879"/>
      <c r="BR35" s="879"/>
      <c r="BS35" s="879"/>
      <c r="BT35" s="879"/>
      <c r="BU35" s="879"/>
      <c r="BV35" s="879"/>
      <c r="BW35" s="879"/>
      <c r="BX35" s="879"/>
      <c r="BY35" s="879"/>
      <c r="BZ35" s="879"/>
      <c r="CA35" s="879"/>
      <c r="CB35" s="879"/>
      <c r="CC35" s="879"/>
      <c r="CD35" s="879"/>
      <c r="CE35" s="879"/>
      <c r="CF35" s="879"/>
      <c r="CG35" s="879"/>
      <c r="CH35" s="879"/>
      <c r="CI35" s="879"/>
      <c r="CJ35" s="879"/>
      <c r="CK35" s="879"/>
      <c r="CL35" s="879"/>
      <c r="CM35" s="879"/>
      <c r="CN35" s="879"/>
      <c r="CO35" s="879"/>
      <c r="CP35" s="879"/>
      <c r="CQ35" s="879"/>
      <c r="CR35" s="879"/>
      <c r="CS35" s="879"/>
      <c r="CT35" s="879"/>
      <c r="CU35" s="879"/>
      <c r="CV35" s="879"/>
      <c r="CW35" s="879"/>
      <c r="CX35" s="879"/>
      <c r="CY35" s="879"/>
      <c r="CZ35" s="879"/>
      <c r="DA35" s="879"/>
      <c r="DB35" s="879"/>
      <c r="DC35" s="879"/>
      <c r="DD35" s="879"/>
      <c r="DE35" s="879"/>
      <c r="DF35" s="879"/>
      <c r="DG35" s="879"/>
      <c r="DH35" s="879"/>
      <c r="DI35" s="579"/>
      <c r="DJ35" s="579"/>
      <c r="DK35" s="579"/>
      <c r="DL35" s="579"/>
      <c r="DM35" s="579"/>
      <c r="DN35" s="579"/>
      <c r="DO35" s="579"/>
      <c r="DP35" s="579"/>
      <c r="DQ35" s="579"/>
      <c r="DR35" s="579"/>
      <c r="DS35" s="579"/>
      <c r="DT35" s="579"/>
      <c r="DU35" s="579"/>
      <c r="DV35" s="579"/>
      <c r="DW35" s="579"/>
      <c r="DX35" s="579"/>
      <c r="DY35" s="579"/>
      <c r="DZ35" s="579"/>
      <c r="EA35" s="579"/>
      <c r="EB35" s="579"/>
      <c r="EC35" s="590"/>
      <c r="ED35" s="590"/>
      <c r="EE35" s="590"/>
      <c r="EF35" s="590"/>
      <c r="EG35" s="590"/>
      <c r="EH35" s="590"/>
      <c r="EI35" s="590"/>
      <c r="EJ35" s="590"/>
      <c r="EK35" s="590"/>
      <c r="EL35" s="590"/>
      <c r="EM35" s="590"/>
      <c r="EN35" s="591"/>
      <c r="EO35" s="591"/>
      <c r="EP35" s="591"/>
      <c r="EQ35" s="591"/>
      <c r="ER35" s="591"/>
      <c r="ES35" s="591"/>
      <c r="ET35" s="591"/>
      <c r="EU35" s="591"/>
      <c r="EV35" s="591"/>
      <c r="EW35" s="591"/>
      <c r="EX35" s="591"/>
      <c r="EY35" s="591"/>
      <c r="EZ35" s="591"/>
      <c r="FA35" s="591"/>
      <c r="FB35" s="591"/>
      <c r="FC35" s="591"/>
      <c r="FD35" s="591"/>
      <c r="FE35" s="591"/>
      <c r="FF35" s="591"/>
      <c r="FG35" s="591"/>
      <c r="FH35" s="591"/>
      <c r="FI35" s="591"/>
      <c r="FJ35" s="579"/>
      <c r="FK35" s="579"/>
      <c r="FL35" s="579"/>
      <c r="FM35" s="579"/>
      <c r="FN35" s="579"/>
      <c r="FO35" s="579"/>
      <c r="FP35" s="579"/>
      <c r="FQ35" s="579"/>
      <c r="FR35" s="579"/>
      <c r="FS35" s="579"/>
      <c r="FT35" s="579"/>
      <c r="FU35" s="579"/>
      <c r="FV35" s="579"/>
      <c r="FW35" s="579"/>
      <c r="FX35" s="579"/>
      <c r="FY35" s="579"/>
      <c r="FZ35" s="579"/>
      <c r="GA35" s="579"/>
      <c r="GB35" s="579"/>
      <c r="GC35" s="579"/>
      <c r="GD35" s="579"/>
      <c r="GE35" s="579"/>
      <c r="GF35" s="579"/>
      <c r="GG35" s="579"/>
      <c r="GH35" s="579"/>
      <c r="GI35" s="579"/>
      <c r="GJ35" s="579"/>
      <c r="GK35" s="579"/>
      <c r="GL35" s="580"/>
      <c r="GM35" s="580"/>
      <c r="GN35" s="580"/>
      <c r="GO35" s="580"/>
      <c r="GP35" s="580"/>
      <c r="GQ35" s="580"/>
      <c r="GR35" s="580"/>
      <c r="GS35" s="580"/>
      <c r="GT35" s="580"/>
      <c r="GU35" s="580"/>
      <c r="GV35" s="580"/>
      <c r="GW35" s="580"/>
      <c r="GX35" s="580"/>
      <c r="GY35" s="580"/>
      <c r="GZ35" s="580"/>
      <c r="HA35" s="580"/>
      <c r="HB35" s="580"/>
      <c r="HC35" s="580"/>
      <c r="HD35" s="580"/>
      <c r="HE35" s="580"/>
      <c r="HF35" s="580"/>
      <c r="HG35" s="580"/>
      <c r="HH35" s="580"/>
      <c r="HI35" s="41"/>
      <c r="HJ35" s="41"/>
    </row>
    <row r="36" spans="2:218" s="26" customFormat="1" ht="18" customHeight="1" x14ac:dyDescent="0.15">
      <c r="B36" s="28"/>
      <c r="C36" s="40"/>
      <c r="D36" s="40"/>
      <c r="E36" s="40"/>
      <c r="F36" s="40"/>
      <c r="G36" s="40"/>
      <c r="H36" s="40"/>
      <c r="I36" s="40"/>
      <c r="J36" s="40"/>
      <c r="K36" s="40"/>
      <c r="L36" s="40"/>
      <c r="M36" s="40"/>
      <c r="N36" s="40"/>
      <c r="O36" s="40"/>
      <c r="P36" s="40"/>
      <c r="Q36" s="40"/>
      <c r="R36" s="40"/>
      <c r="S36" s="40"/>
      <c r="T36" s="40"/>
      <c r="U36" s="40"/>
      <c r="V36" s="40"/>
      <c r="W36" s="40"/>
      <c r="X36" s="40"/>
      <c r="Y36" s="42"/>
      <c r="Z36" s="42"/>
      <c r="AA36" s="42"/>
      <c r="AB36" s="42"/>
      <c r="AC36" s="42"/>
      <c r="AD36" s="42"/>
      <c r="AE36" s="42"/>
      <c r="AF36" s="42"/>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5"/>
      <c r="EN36" s="46"/>
      <c r="EO36" s="46"/>
      <c r="EP36" s="46"/>
      <c r="EQ36" s="892" t="s">
        <v>23</v>
      </c>
      <c r="ER36" s="892"/>
      <c r="ES36" s="892"/>
      <c r="ET36" s="892"/>
      <c r="EU36" s="892"/>
      <c r="EV36" s="892"/>
      <c r="EW36" s="892"/>
      <c r="EX36" s="892"/>
      <c r="EY36" s="892"/>
      <c r="EZ36" s="892"/>
      <c r="FA36" s="892"/>
      <c r="FB36" s="892"/>
      <c r="FC36" s="892"/>
      <c r="FD36" s="892"/>
      <c r="FE36" s="892"/>
      <c r="FF36" s="892"/>
      <c r="FG36" s="892"/>
      <c r="FH36" s="892"/>
      <c r="FI36" s="892"/>
      <c r="FJ36" s="892"/>
      <c r="FK36" s="892"/>
      <c r="FL36" s="892"/>
      <c r="FM36" s="892"/>
      <c r="FN36" s="892"/>
      <c r="FO36" s="892"/>
      <c r="FP36" s="892"/>
      <c r="FQ36" s="892"/>
      <c r="FR36" s="892"/>
      <c r="FS36" s="892"/>
      <c r="FT36" s="892"/>
      <c r="FU36" s="892"/>
      <c r="FV36" s="892"/>
      <c r="FW36" s="892"/>
      <c r="FX36" s="892"/>
      <c r="FY36" s="892"/>
      <c r="FZ36" s="892"/>
      <c r="GA36" s="892"/>
      <c r="GB36" s="892"/>
      <c r="GC36" s="892"/>
      <c r="GD36" s="892"/>
      <c r="GE36" s="892"/>
      <c r="GF36" s="892"/>
      <c r="GG36" s="892"/>
      <c r="GH36" s="892"/>
      <c r="GI36" s="892"/>
      <c r="GJ36" s="892"/>
      <c r="GK36" s="892"/>
      <c r="GL36" s="892"/>
      <c r="GM36" s="892"/>
      <c r="GN36" s="892"/>
      <c r="GO36" s="892"/>
      <c r="GP36" s="892"/>
      <c r="GQ36" s="892"/>
      <c r="GR36" s="892"/>
      <c r="GS36" s="892"/>
      <c r="GT36" s="892"/>
      <c r="GU36" s="892"/>
      <c r="GV36" s="892"/>
      <c r="GW36" s="892"/>
      <c r="GX36" s="892"/>
      <c r="GY36" s="892"/>
      <c r="GZ36" s="892"/>
      <c r="HA36" s="892"/>
      <c r="HB36" s="892"/>
      <c r="HC36" s="892"/>
      <c r="HD36" s="892"/>
      <c r="HE36" s="892"/>
      <c r="HF36" s="892"/>
      <c r="HG36" s="892"/>
      <c r="HH36" s="892"/>
      <c r="HI36" s="41"/>
      <c r="HJ36" s="41"/>
    </row>
    <row r="37" spans="2:218" s="21" customFormat="1" ht="18" customHeight="1"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9"/>
      <c r="AE37" s="50"/>
      <c r="AF37" s="50"/>
      <c r="AG37" s="50"/>
      <c r="AH37" s="50"/>
      <c r="AI37" s="50"/>
      <c r="AJ37" s="50"/>
      <c r="AK37" s="50"/>
      <c r="AL37" s="50"/>
      <c r="AM37" s="50"/>
      <c r="AN37" s="50"/>
      <c r="AO37" s="50"/>
      <c r="AP37" s="50"/>
      <c r="AQ37" s="50"/>
      <c r="AR37" s="50"/>
      <c r="AS37" s="50"/>
      <c r="AT37" s="50"/>
      <c r="AU37" s="50"/>
      <c r="AV37" s="50"/>
      <c r="AW37" s="50"/>
      <c r="AX37" s="893">
        <v>3</v>
      </c>
      <c r="AY37" s="893"/>
      <c r="AZ37" s="893"/>
      <c r="BA37" s="893"/>
      <c r="BB37" s="893"/>
      <c r="BC37" s="893"/>
      <c r="BD37" s="893"/>
      <c r="BE37" s="893"/>
      <c r="BF37" s="50"/>
      <c r="BG37" s="50"/>
      <c r="BH37" s="50"/>
      <c r="BI37" s="50"/>
      <c r="BJ37" s="50"/>
      <c r="BK37" s="50"/>
      <c r="BL37" s="50"/>
      <c r="BM37" s="50"/>
      <c r="BN37" s="50"/>
      <c r="BO37" s="50"/>
      <c r="BP37" s="893">
        <v>5</v>
      </c>
      <c r="BQ37" s="893"/>
      <c r="BR37" s="893"/>
      <c r="BS37" s="893"/>
      <c r="BT37" s="893"/>
      <c r="BU37" s="893"/>
      <c r="BV37" s="893"/>
      <c r="BW37" s="893"/>
      <c r="BX37" s="50"/>
      <c r="BY37" s="893"/>
      <c r="BZ37" s="893"/>
      <c r="CA37" s="893"/>
      <c r="CB37" s="893"/>
      <c r="CC37" s="893"/>
      <c r="CD37" s="893"/>
      <c r="CE37" s="893"/>
      <c r="CF37" s="893"/>
      <c r="CG37" s="50"/>
      <c r="CH37" s="893"/>
      <c r="CI37" s="893"/>
      <c r="CJ37" s="893"/>
      <c r="CK37" s="893"/>
      <c r="CL37" s="893"/>
      <c r="CM37" s="893"/>
      <c r="CN37" s="893"/>
      <c r="CO37" s="893"/>
      <c r="CP37" s="50"/>
      <c r="CQ37" s="893"/>
      <c r="CR37" s="893"/>
      <c r="CS37" s="893"/>
      <c r="CT37" s="893"/>
      <c r="CU37" s="893"/>
      <c r="CV37" s="893"/>
      <c r="CW37" s="893"/>
      <c r="CX37" s="893"/>
      <c r="CY37" s="50"/>
      <c r="CZ37" s="893"/>
      <c r="DA37" s="893"/>
      <c r="DB37" s="893"/>
      <c r="DC37" s="893"/>
      <c r="DD37" s="893"/>
      <c r="DE37" s="893"/>
      <c r="DF37" s="893"/>
      <c r="DG37" s="893"/>
      <c r="DH37" s="50"/>
      <c r="DI37" s="893">
        <v>10</v>
      </c>
      <c r="DJ37" s="893"/>
      <c r="DK37" s="893"/>
      <c r="DL37" s="893"/>
      <c r="DM37" s="893"/>
      <c r="DN37" s="893"/>
      <c r="DO37" s="893"/>
      <c r="DP37" s="893"/>
      <c r="DQ37" s="50"/>
      <c r="DR37" s="893"/>
      <c r="DS37" s="893"/>
      <c r="DT37" s="893"/>
      <c r="DU37" s="893"/>
      <c r="DV37" s="893"/>
      <c r="DW37" s="893"/>
      <c r="DX37" s="893"/>
      <c r="DY37" s="893"/>
      <c r="DZ37" s="50"/>
      <c r="EA37" s="893"/>
      <c r="EB37" s="893"/>
      <c r="EC37" s="893"/>
      <c r="ED37" s="893"/>
      <c r="EE37" s="893"/>
      <c r="EF37" s="893"/>
      <c r="EG37" s="893"/>
      <c r="EH37" s="893"/>
      <c r="EI37" s="50"/>
      <c r="EJ37" s="51"/>
      <c r="EK37" s="51"/>
      <c r="EL37" s="51"/>
      <c r="EM37" s="52"/>
      <c r="EN37" s="50"/>
      <c r="EO37" s="50"/>
      <c r="EP37" s="50"/>
      <c r="EQ37" s="50"/>
      <c r="ER37" s="50"/>
      <c r="ES37" s="50"/>
      <c r="ET37" s="50"/>
      <c r="EU37" s="50"/>
      <c r="EV37" s="50"/>
      <c r="EW37" s="50"/>
      <c r="EX37" s="50"/>
      <c r="EY37" s="50"/>
      <c r="EZ37" s="50"/>
      <c r="FA37" s="50"/>
      <c r="FB37" s="50"/>
      <c r="FC37" s="50"/>
      <c r="FD37" s="50"/>
      <c r="FE37" s="50"/>
      <c r="FF37" s="50"/>
      <c r="FG37" s="50"/>
      <c r="FH37" s="893">
        <v>13</v>
      </c>
      <c r="FI37" s="893"/>
      <c r="FJ37" s="893"/>
      <c r="FK37" s="893"/>
      <c r="FL37" s="50"/>
      <c r="FM37" s="50"/>
      <c r="FN37" s="50"/>
      <c r="FO37" s="893">
        <v>14</v>
      </c>
      <c r="FP37" s="893"/>
      <c r="FQ37" s="893"/>
      <c r="FR37" s="893"/>
      <c r="FS37" s="52"/>
      <c r="FT37" s="52"/>
      <c r="FU37" s="52"/>
      <c r="FV37" s="52"/>
      <c r="FW37" s="52"/>
      <c r="FX37" s="52"/>
      <c r="FY37" s="52"/>
      <c r="FZ37" s="52"/>
      <c r="GA37" s="52"/>
      <c r="GB37" s="52"/>
      <c r="GC37" s="52"/>
      <c r="GD37" s="52"/>
      <c r="GE37" s="893">
        <v>16</v>
      </c>
      <c r="GF37" s="893"/>
      <c r="GG37" s="893"/>
      <c r="GH37" s="893"/>
      <c r="GI37" s="50"/>
      <c r="GJ37" s="50"/>
      <c r="GK37" s="50"/>
      <c r="GL37" s="50"/>
      <c r="GM37" s="50"/>
      <c r="GN37" s="50"/>
      <c r="GO37" s="50"/>
      <c r="GP37" s="50"/>
      <c r="GQ37" s="50"/>
      <c r="GR37" s="50"/>
      <c r="GS37" s="50"/>
      <c r="GT37" s="893">
        <v>18</v>
      </c>
      <c r="GU37" s="893"/>
      <c r="GV37" s="893"/>
      <c r="GW37" s="893"/>
      <c r="GX37" s="50"/>
      <c r="GY37" s="50"/>
      <c r="GZ37" s="50"/>
      <c r="HA37" s="50"/>
      <c r="HB37" s="50"/>
      <c r="HC37" s="50"/>
      <c r="HD37" s="50"/>
      <c r="HE37" s="50"/>
      <c r="HF37" s="50"/>
      <c r="HG37" s="50"/>
      <c r="HH37" s="50"/>
      <c r="HI37" s="53"/>
      <c r="HJ37" s="53"/>
    </row>
    <row r="38" spans="2:218" ht="31.5" customHeight="1" x14ac:dyDescent="0.15">
      <c r="B38" s="23"/>
      <c r="C38" s="899" t="s">
        <v>11</v>
      </c>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36"/>
      <c r="AD38" s="32"/>
      <c r="AE38" s="900"/>
      <c r="AF38" s="901"/>
      <c r="AG38" s="901"/>
      <c r="AH38" s="902"/>
      <c r="AI38" s="37"/>
      <c r="AJ38" s="37"/>
      <c r="AK38" s="882">
        <v>5</v>
      </c>
      <c r="AL38" s="883"/>
      <c r="AM38" s="883"/>
      <c r="AN38" s="884"/>
      <c r="AO38" s="61"/>
      <c r="AP38" s="882">
        <v>3</v>
      </c>
      <c r="AQ38" s="883"/>
      <c r="AR38" s="883"/>
      <c r="AS38" s="884"/>
      <c r="AT38" s="24"/>
      <c r="AU38" s="33"/>
      <c r="AV38" s="33"/>
      <c r="AW38" s="33"/>
      <c r="AX38" s="888"/>
      <c r="AY38" s="889"/>
      <c r="AZ38" s="889"/>
      <c r="BA38" s="889"/>
      <c r="BB38" s="889"/>
      <c r="BC38" s="889"/>
      <c r="BD38" s="889"/>
      <c r="BE38" s="890"/>
      <c r="BF38" s="114"/>
      <c r="BG38" s="888"/>
      <c r="BH38" s="889"/>
      <c r="BI38" s="889"/>
      <c r="BJ38" s="889"/>
      <c r="BK38" s="889"/>
      <c r="BL38" s="889"/>
      <c r="BM38" s="889"/>
      <c r="BN38" s="890"/>
      <c r="BO38" s="114"/>
      <c r="BP38" s="888"/>
      <c r="BQ38" s="889"/>
      <c r="BR38" s="889"/>
      <c r="BS38" s="889"/>
      <c r="BT38" s="889"/>
      <c r="BU38" s="889"/>
      <c r="BV38" s="889"/>
      <c r="BW38" s="890"/>
      <c r="BX38" s="114"/>
      <c r="BY38" s="888"/>
      <c r="BZ38" s="889"/>
      <c r="CA38" s="889"/>
      <c r="CB38" s="889"/>
      <c r="CC38" s="889"/>
      <c r="CD38" s="889"/>
      <c r="CE38" s="889"/>
      <c r="CF38" s="890"/>
      <c r="CG38" s="114"/>
      <c r="CH38" s="888"/>
      <c r="CI38" s="889"/>
      <c r="CJ38" s="889"/>
      <c r="CK38" s="889"/>
      <c r="CL38" s="889"/>
      <c r="CM38" s="889"/>
      <c r="CN38" s="889"/>
      <c r="CO38" s="890"/>
      <c r="CP38" s="114"/>
      <c r="CQ38" s="888"/>
      <c r="CR38" s="889"/>
      <c r="CS38" s="889"/>
      <c r="CT38" s="889"/>
      <c r="CU38" s="889"/>
      <c r="CV38" s="889"/>
      <c r="CW38" s="889"/>
      <c r="CX38" s="890"/>
      <c r="CY38" s="114"/>
      <c r="CZ38" s="888"/>
      <c r="DA38" s="889"/>
      <c r="DB38" s="889"/>
      <c r="DC38" s="889"/>
      <c r="DD38" s="889"/>
      <c r="DE38" s="889"/>
      <c r="DF38" s="889"/>
      <c r="DG38" s="890"/>
      <c r="DH38" s="114"/>
      <c r="DI38" s="888"/>
      <c r="DJ38" s="889"/>
      <c r="DK38" s="889"/>
      <c r="DL38" s="889"/>
      <c r="DM38" s="889"/>
      <c r="DN38" s="889"/>
      <c r="DO38" s="889"/>
      <c r="DP38" s="890"/>
      <c r="DQ38" s="114"/>
      <c r="DR38" s="888"/>
      <c r="DS38" s="889"/>
      <c r="DT38" s="889"/>
      <c r="DU38" s="889"/>
      <c r="DV38" s="889"/>
      <c r="DW38" s="889"/>
      <c r="DX38" s="889"/>
      <c r="DY38" s="890"/>
      <c r="DZ38" s="114"/>
      <c r="EA38" s="888"/>
      <c r="EB38" s="889"/>
      <c r="EC38" s="889"/>
      <c r="ED38" s="889"/>
      <c r="EE38" s="889"/>
      <c r="EF38" s="889"/>
      <c r="EG38" s="889"/>
      <c r="EH38" s="890"/>
      <c r="EI38" s="54"/>
      <c r="EJ38" s="54"/>
      <c r="EK38" s="54"/>
      <c r="EL38" s="54"/>
      <c r="EM38" s="39"/>
      <c r="EN38" s="33"/>
      <c r="EO38" s="24"/>
      <c r="EP38" s="24"/>
      <c r="EQ38" s="752" t="s">
        <v>22</v>
      </c>
      <c r="ER38" s="752"/>
      <c r="ES38" s="752"/>
      <c r="ET38" s="752"/>
      <c r="EU38" s="752"/>
      <c r="EV38" s="752"/>
      <c r="EW38" s="752"/>
      <c r="EX38" s="752"/>
      <c r="EY38" s="752"/>
      <c r="EZ38" s="752"/>
      <c r="FA38" s="752"/>
      <c r="FB38" s="752"/>
      <c r="FC38" s="752"/>
      <c r="FD38" s="752"/>
      <c r="FE38" s="752"/>
      <c r="FF38" s="752"/>
      <c r="FG38" s="752"/>
      <c r="FH38" s="894"/>
      <c r="FI38" s="895"/>
      <c r="FJ38" s="895"/>
      <c r="FK38" s="896"/>
      <c r="FL38" s="37"/>
      <c r="FM38" s="37"/>
      <c r="FN38" s="37"/>
      <c r="FO38" s="894"/>
      <c r="FP38" s="895"/>
      <c r="FQ38" s="895"/>
      <c r="FR38" s="896"/>
      <c r="FS38" s="85"/>
      <c r="FT38" s="894"/>
      <c r="FU38" s="895"/>
      <c r="FV38" s="895"/>
      <c r="FW38" s="896"/>
      <c r="FX38" s="898" t="s">
        <v>2</v>
      </c>
      <c r="FY38" s="898"/>
      <c r="FZ38" s="898"/>
      <c r="GA38" s="898"/>
      <c r="GB38" s="898"/>
      <c r="GC38" s="898"/>
      <c r="GD38" s="898"/>
      <c r="GE38" s="894"/>
      <c r="GF38" s="895"/>
      <c r="GG38" s="895"/>
      <c r="GH38" s="896"/>
      <c r="GI38" s="85"/>
      <c r="GJ38" s="894"/>
      <c r="GK38" s="895"/>
      <c r="GL38" s="895"/>
      <c r="GM38" s="896"/>
      <c r="GN38" s="731" t="s">
        <v>3</v>
      </c>
      <c r="GO38" s="731"/>
      <c r="GP38" s="731"/>
      <c r="GQ38" s="731"/>
      <c r="GR38" s="731"/>
      <c r="GS38" s="731"/>
      <c r="GT38" s="894"/>
      <c r="GU38" s="895"/>
      <c r="GV38" s="895"/>
      <c r="GW38" s="896"/>
      <c r="GX38" s="85"/>
      <c r="GY38" s="894"/>
      <c r="GZ38" s="895"/>
      <c r="HA38" s="895"/>
      <c r="HB38" s="896"/>
      <c r="HC38" s="731" t="s">
        <v>4</v>
      </c>
      <c r="HD38" s="731"/>
      <c r="HE38" s="731"/>
      <c r="HF38" s="731"/>
      <c r="HG38" s="731"/>
      <c r="HH38" s="731"/>
      <c r="HI38" s="38"/>
      <c r="HJ38" s="38"/>
    </row>
    <row r="39" spans="2:218" ht="18" customHeight="1" x14ac:dyDescent="0.15">
      <c r="B39" s="23"/>
      <c r="C39" s="55"/>
      <c r="D39" s="55"/>
      <c r="E39" s="55"/>
      <c r="F39" s="55"/>
      <c r="G39" s="56"/>
      <c r="H39" s="56"/>
      <c r="I39" s="56"/>
      <c r="J39" s="56"/>
      <c r="K39" s="56"/>
      <c r="L39" s="56"/>
      <c r="M39" s="56"/>
      <c r="N39" s="56"/>
      <c r="O39" s="56"/>
      <c r="P39" s="56"/>
      <c r="Q39" s="56"/>
      <c r="R39" s="56"/>
      <c r="S39" s="56"/>
      <c r="T39" s="56"/>
      <c r="U39" s="56"/>
      <c r="V39" s="56"/>
      <c r="W39" s="56"/>
      <c r="X39" s="56"/>
      <c r="Y39" s="56"/>
      <c r="Z39" s="56"/>
      <c r="AA39" s="56"/>
      <c r="AB39" s="56"/>
      <c r="AC39" s="36"/>
      <c r="AD39" s="32"/>
      <c r="AE39" s="37"/>
      <c r="AF39" s="37"/>
      <c r="AG39" s="37"/>
      <c r="AH39" s="37"/>
      <c r="AI39" s="37"/>
      <c r="AJ39" s="37"/>
      <c r="AK39" s="34"/>
      <c r="AL39" s="34"/>
      <c r="AM39" s="34"/>
      <c r="AN39" s="34"/>
      <c r="AO39" s="54"/>
      <c r="AP39" s="34"/>
      <c r="AQ39" s="34"/>
      <c r="AR39" s="34"/>
      <c r="AS39" s="34"/>
      <c r="AT39" s="24"/>
      <c r="AU39" s="33"/>
      <c r="AV39" s="33"/>
      <c r="AW39" s="33"/>
      <c r="AX39" s="34"/>
      <c r="AY39" s="34"/>
      <c r="AZ39" s="34"/>
      <c r="BA39" s="34"/>
      <c r="BB39" s="34"/>
      <c r="BC39" s="34"/>
      <c r="BD39" s="34"/>
      <c r="BE39" s="34"/>
      <c r="BF39" s="54"/>
      <c r="BG39" s="34"/>
      <c r="BH39" s="34"/>
      <c r="BI39" s="34"/>
      <c r="BJ39" s="34"/>
      <c r="BK39" s="34"/>
      <c r="BL39" s="34"/>
      <c r="BM39" s="34"/>
      <c r="BN39" s="34"/>
      <c r="BO39" s="33"/>
      <c r="BP39" s="34"/>
      <c r="BQ39" s="34"/>
      <c r="BR39" s="34"/>
      <c r="BS39" s="34"/>
      <c r="BT39" s="34"/>
      <c r="BU39" s="34"/>
      <c r="BV39" s="34"/>
      <c r="BW39" s="34"/>
      <c r="BX39" s="54"/>
      <c r="BY39" s="34"/>
      <c r="BZ39" s="34"/>
      <c r="CA39" s="34"/>
      <c r="CB39" s="34"/>
      <c r="CC39" s="34"/>
      <c r="CD39" s="34"/>
      <c r="CE39" s="34"/>
      <c r="CF39" s="34"/>
      <c r="CG39" s="54"/>
      <c r="CH39" s="34"/>
      <c r="CI39" s="34"/>
      <c r="CJ39" s="34"/>
      <c r="CK39" s="34"/>
      <c r="CL39" s="34"/>
      <c r="CM39" s="34"/>
      <c r="CN39" s="34"/>
      <c r="CO39" s="34"/>
      <c r="CP39" s="54"/>
      <c r="CQ39" s="34"/>
      <c r="CR39" s="34"/>
      <c r="CS39" s="34"/>
      <c r="CT39" s="34"/>
      <c r="CU39" s="34"/>
      <c r="CV39" s="34"/>
      <c r="CW39" s="34"/>
      <c r="CX39" s="34"/>
      <c r="CY39" s="54"/>
      <c r="CZ39" s="34"/>
      <c r="DA39" s="34"/>
      <c r="DB39" s="34"/>
      <c r="DC39" s="34"/>
      <c r="DD39" s="34"/>
      <c r="DE39" s="34"/>
      <c r="DF39" s="34"/>
      <c r="DG39" s="34"/>
      <c r="DH39" s="54"/>
      <c r="DI39" s="34"/>
      <c r="DJ39" s="34"/>
      <c r="DK39" s="34"/>
      <c r="DL39" s="34"/>
      <c r="DM39" s="34"/>
      <c r="DN39" s="34"/>
      <c r="DO39" s="34"/>
      <c r="DP39" s="34"/>
      <c r="DQ39" s="54"/>
      <c r="DR39" s="34"/>
      <c r="DS39" s="34"/>
      <c r="DT39" s="34"/>
      <c r="DU39" s="34"/>
      <c r="DV39" s="34"/>
      <c r="DW39" s="34"/>
      <c r="DX39" s="34"/>
      <c r="DY39" s="34"/>
      <c r="DZ39" s="54"/>
      <c r="EA39" s="34"/>
      <c r="EB39" s="34"/>
      <c r="EC39" s="34"/>
      <c r="ED39" s="34"/>
      <c r="EE39" s="34"/>
      <c r="EF39" s="34"/>
      <c r="EG39" s="34"/>
      <c r="EH39" s="34"/>
      <c r="EI39" s="54"/>
      <c r="EJ39" s="54"/>
      <c r="EK39" s="54"/>
      <c r="EL39" s="54"/>
      <c r="EM39" s="39"/>
      <c r="EN39" s="33"/>
      <c r="EO39" s="24"/>
      <c r="EP39" s="24"/>
      <c r="EQ39" s="24"/>
      <c r="ER39" s="24"/>
      <c r="ES39" s="57"/>
      <c r="ET39" s="57"/>
      <c r="EU39" s="57"/>
      <c r="EV39" s="57"/>
      <c r="EW39" s="57"/>
      <c r="EX39" s="57"/>
      <c r="EY39" s="57"/>
      <c r="EZ39" s="57"/>
      <c r="FA39" s="57"/>
      <c r="FB39" s="57"/>
      <c r="FC39" s="57"/>
      <c r="FD39" s="57"/>
      <c r="FE39" s="57"/>
      <c r="FF39" s="57"/>
      <c r="FG39" s="57"/>
      <c r="FH39" s="34"/>
      <c r="FI39" s="34"/>
      <c r="FJ39" s="34"/>
      <c r="FK39" s="34"/>
      <c r="FL39" s="24"/>
      <c r="FM39" s="24"/>
      <c r="FN39" s="24"/>
      <c r="FO39" s="34"/>
      <c r="FP39" s="34"/>
      <c r="FQ39" s="34"/>
      <c r="FR39" s="34"/>
      <c r="FS39" s="54"/>
      <c r="FT39" s="34"/>
      <c r="FU39" s="34"/>
      <c r="FV39" s="34"/>
      <c r="FW39" s="34"/>
      <c r="FX39" s="58"/>
      <c r="FY39" s="58"/>
      <c r="FZ39" s="58"/>
      <c r="GA39" s="58"/>
      <c r="GB39" s="58"/>
      <c r="GC39" s="58"/>
      <c r="GD39" s="58"/>
      <c r="GE39" s="34"/>
      <c r="GF39" s="34"/>
      <c r="GG39" s="34"/>
      <c r="GH39" s="34"/>
      <c r="GI39" s="54"/>
      <c r="GJ39" s="34"/>
      <c r="GK39" s="34"/>
      <c r="GL39" s="34"/>
      <c r="GM39" s="34"/>
      <c r="GN39" s="59"/>
      <c r="GO39" s="59"/>
      <c r="GP39" s="59"/>
      <c r="GQ39" s="59"/>
      <c r="GR39" s="59"/>
      <c r="GS39" s="59"/>
      <c r="GT39" s="34"/>
      <c r="GU39" s="34"/>
      <c r="GV39" s="34"/>
      <c r="GW39" s="34"/>
      <c r="GX39" s="54"/>
      <c r="GY39" s="34"/>
      <c r="GZ39" s="34"/>
      <c r="HA39" s="34"/>
      <c r="HB39" s="34"/>
      <c r="HC39" s="59"/>
      <c r="HD39" s="59"/>
      <c r="HE39" s="59"/>
      <c r="HF39" s="59"/>
      <c r="HG39" s="59"/>
      <c r="HH39" s="59"/>
      <c r="HI39" s="38"/>
      <c r="HJ39" s="38"/>
    </row>
    <row r="40" spans="2:218" s="60" customFormat="1" ht="18" customHeight="1" x14ac:dyDescent="0.15">
      <c r="B40" s="30"/>
      <c r="C40" s="903" t="s">
        <v>45</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167"/>
      <c r="AD40" s="168"/>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904"/>
      <c r="BL40" s="904"/>
      <c r="BM40" s="904"/>
      <c r="BN40" s="904"/>
      <c r="BO40" s="904"/>
      <c r="BP40" s="904"/>
      <c r="BQ40" s="904"/>
      <c r="BR40" s="904"/>
      <c r="BS40" s="904"/>
      <c r="BT40" s="904"/>
      <c r="BU40" s="904"/>
      <c r="BV40" s="904"/>
      <c r="BW40" s="904"/>
      <c r="BX40" s="904"/>
      <c r="BY40" s="904"/>
      <c r="BZ40" s="904"/>
      <c r="CA40" s="904"/>
      <c r="CB40" s="904"/>
      <c r="CC40" s="904"/>
      <c r="CD40" s="904"/>
      <c r="CE40" s="904"/>
      <c r="CF40" s="904"/>
      <c r="CG40" s="904"/>
      <c r="CH40" s="904"/>
      <c r="CI40" s="904"/>
      <c r="CJ40" s="904"/>
      <c r="CK40" s="904"/>
      <c r="CL40" s="904"/>
      <c r="CM40" s="904"/>
      <c r="CN40" s="904"/>
      <c r="CO40" s="904"/>
      <c r="CP40" s="904"/>
      <c r="CQ40" s="904"/>
      <c r="CR40" s="904"/>
      <c r="CS40" s="904"/>
      <c r="CT40" s="904"/>
      <c r="CU40" s="904"/>
      <c r="CV40" s="904"/>
      <c r="CW40" s="904"/>
      <c r="CX40" s="166"/>
      <c r="CY40" s="35"/>
      <c r="CZ40" s="35"/>
      <c r="DA40" s="61"/>
      <c r="DB40" s="35"/>
      <c r="DC40" s="35"/>
      <c r="DD40" s="35"/>
      <c r="DE40" s="35"/>
      <c r="DF40" s="35"/>
      <c r="DG40" s="35"/>
      <c r="DH40" s="61"/>
      <c r="DI40" s="892" t="s">
        <v>46</v>
      </c>
      <c r="DJ40" s="892"/>
      <c r="DK40" s="892"/>
      <c r="DL40" s="892"/>
      <c r="DM40" s="892"/>
      <c r="DN40" s="892"/>
      <c r="DO40" s="892"/>
      <c r="DP40" s="892"/>
      <c r="DQ40" s="892"/>
      <c r="DR40" s="892"/>
      <c r="DS40" s="892"/>
      <c r="DT40" s="892"/>
      <c r="DU40" s="892"/>
      <c r="DV40" s="892"/>
      <c r="DW40" s="892"/>
      <c r="DX40" s="892"/>
      <c r="DY40" s="892"/>
      <c r="DZ40" s="892"/>
      <c r="EA40" s="892"/>
      <c r="EB40" s="892"/>
      <c r="EC40" s="892"/>
      <c r="ED40" s="892"/>
      <c r="EE40" s="892"/>
      <c r="EF40" s="892"/>
      <c r="EG40" s="892"/>
      <c r="EH40" s="892"/>
      <c r="EI40" s="892"/>
      <c r="EJ40" s="892"/>
      <c r="EK40" s="892"/>
      <c r="EL40" s="892"/>
      <c r="EM40" s="169"/>
      <c r="EN40" s="169"/>
      <c r="EO40" s="904"/>
      <c r="EP40" s="904"/>
      <c r="EQ40" s="904"/>
      <c r="ER40" s="904"/>
      <c r="ES40" s="904"/>
      <c r="ET40" s="904"/>
      <c r="EU40" s="904"/>
      <c r="EV40" s="904"/>
      <c r="EW40" s="904"/>
      <c r="EX40" s="904"/>
      <c r="EY40" s="904"/>
      <c r="EZ40" s="904"/>
      <c r="FA40" s="904"/>
      <c r="FB40" s="904"/>
      <c r="FC40" s="904"/>
      <c r="FD40" s="904"/>
      <c r="FE40" s="904"/>
      <c r="FF40" s="904"/>
      <c r="FG40" s="904"/>
      <c r="FH40" s="904"/>
      <c r="FI40" s="904"/>
      <c r="FJ40" s="904"/>
      <c r="FK40" s="904"/>
      <c r="FL40" s="904"/>
      <c r="FM40" s="904"/>
      <c r="FN40" s="904"/>
      <c r="FO40" s="904"/>
      <c r="FP40" s="904"/>
      <c r="FQ40" s="904"/>
      <c r="FR40" s="904"/>
      <c r="FS40" s="904"/>
      <c r="FT40" s="904"/>
      <c r="FU40" s="904"/>
      <c r="FV40" s="904"/>
      <c r="FW40" s="904"/>
      <c r="FX40" s="904"/>
      <c r="FY40" s="904"/>
      <c r="FZ40" s="904"/>
      <c r="GA40" s="904"/>
      <c r="GB40" s="904"/>
      <c r="GC40" s="904"/>
      <c r="GD40" s="904"/>
      <c r="GE40" s="904"/>
      <c r="GF40" s="904"/>
      <c r="GG40" s="904"/>
      <c r="GH40" s="904"/>
      <c r="GI40" s="904"/>
      <c r="GJ40" s="904"/>
      <c r="GK40" s="904"/>
      <c r="GL40" s="904"/>
      <c r="GM40" s="904"/>
      <c r="GN40" s="904"/>
      <c r="GO40" s="904"/>
      <c r="GP40" s="904"/>
      <c r="GQ40" s="904"/>
      <c r="GR40" s="904"/>
      <c r="GS40" s="904"/>
      <c r="GT40" s="904"/>
      <c r="GU40" s="904"/>
      <c r="GV40" s="904"/>
      <c r="GW40" s="904"/>
      <c r="GX40" s="904"/>
      <c r="GY40" s="904"/>
      <c r="GZ40" s="904"/>
      <c r="HA40" s="904"/>
      <c r="HB40" s="904"/>
      <c r="HC40" s="904"/>
      <c r="HD40" s="904"/>
      <c r="HE40" s="904"/>
      <c r="HF40" s="904"/>
      <c r="HG40" s="904"/>
      <c r="HH40" s="904"/>
      <c r="HI40" s="62"/>
      <c r="HJ40" s="62"/>
    </row>
    <row r="41" spans="2:218" ht="18" customHeight="1" x14ac:dyDescent="0.15">
      <c r="B41" s="23"/>
      <c r="C41" s="55"/>
      <c r="D41" s="55"/>
      <c r="E41" s="55"/>
      <c r="F41" s="55"/>
      <c r="G41" s="56"/>
      <c r="H41" s="56"/>
      <c r="I41" s="56"/>
      <c r="J41" s="56"/>
      <c r="K41" s="56"/>
      <c r="L41" s="56"/>
      <c r="M41" s="56"/>
      <c r="N41" s="56"/>
      <c r="O41" s="56"/>
      <c r="P41" s="56"/>
      <c r="Q41" s="56"/>
      <c r="R41" s="56"/>
      <c r="S41" s="56"/>
      <c r="T41" s="56"/>
      <c r="U41" s="56"/>
      <c r="V41" s="56"/>
      <c r="W41" s="56"/>
      <c r="X41" s="56"/>
      <c r="Y41" s="56"/>
      <c r="Z41" s="56"/>
      <c r="AA41" s="56"/>
      <c r="AB41" s="56"/>
      <c r="AC41" s="36"/>
      <c r="AD41" s="32"/>
      <c r="AE41" s="37"/>
      <c r="AF41" s="37"/>
      <c r="AG41" s="37"/>
      <c r="AH41" s="37"/>
      <c r="AI41" s="37"/>
      <c r="AJ41" s="37"/>
      <c r="AK41" s="34"/>
      <c r="AL41" s="34"/>
      <c r="AM41" s="34"/>
      <c r="AN41" s="34"/>
      <c r="AO41" s="54"/>
      <c r="AP41" s="34"/>
      <c r="AQ41" s="34"/>
      <c r="AR41" s="34"/>
      <c r="AS41" s="34"/>
      <c r="AT41" s="24"/>
      <c r="AU41" s="33"/>
      <c r="AV41" s="33"/>
      <c r="AW41" s="33"/>
      <c r="AX41" s="34"/>
      <c r="AY41" s="34"/>
      <c r="AZ41" s="34"/>
      <c r="BA41" s="34"/>
      <c r="BB41" s="34"/>
      <c r="BC41" s="34"/>
      <c r="BD41" s="54"/>
      <c r="BE41" s="34"/>
      <c r="BF41" s="34"/>
      <c r="BG41" s="34"/>
      <c r="BH41" s="34"/>
      <c r="BI41" s="34"/>
      <c r="BJ41" s="34"/>
      <c r="BK41" s="33"/>
      <c r="BL41" s="34"/>
      <c r="BM41" s="34"/>
      <c r="BN41" s="34"/>
      <c r="BO41" s="34"/>
      <c r="BP41" s="34"/>
      <c r="BQ41" s="34"/>
      <c r="BR41" s="54"/>
      <c r="BS41" s="34"/>
      <c r="BT41" s="34"/>
      <c r="BU41" s="34"/>
      <c r="BV41" s="34"/>
      <c r="BW41" s="34"/>
      <c r="BX41" s="34"/>
      <c r="BY41" s="54"/>
      <c r="BZ41" s="34"/>
      <c r="CA41" s="34"/>
      <c r="CB41" s="34"/>
      <c r="CC41" s="34"/>
      <c r="CD41" s="34"/>
      <c r="CE41" s="34"/>
      <c r="CF41" s="54"/>
      <c r="CG41" s="34"/>
      <c r="CH41" s="34"/>
      <c r="CI41" s="34"/>
      <c r="CJ41" s="34"/>
      <c r="CK41" s="34"/>
      <c r="CL41" s="34"/>
      <c r="CM41" s="54"/>
      <c r="CN41" s="34"/>
      <c r="CO41" s="34"/>
      <c r="CP41" s="34"/>
      <c r="CQ41" s="34"/>
      <c r="CR41" s="34"/>
      <c r="CS41" s="34"/>
      <c r="CT41" s="54"/>
      <c r="CU41" s="34"/>
      <c r="CV41" s="34"/>
      <c r="CW41" s="34"/>
      <c r="CX41" s="34"/>
      <c r="CY41" s="34"/>
      <c r="CZ41" s="34"/>
      <c r="DA41" s="54"/>
      <c r="DB41" s="34"/>
      <c r="DC41" s="34"/>
      <c r="DD41" s="34"/>
      <c r="DE41" s="34"/>
      <c r="DF41" s="34"/>
      <c r="DG41" s="34"/>
      <c r="DH41" s="54"/>
      <c r="DI41" s="34"/>
      <c r="DJ41" s="34"/>
      <c r="DK41" s="34"/>
      <c r="DL41" s="34"/>
      <c r="DM41" s="34"/>
      <c r="DN41" s="34"/>
      <c r="DO41" s="54"/>
      <c r="DP41" s="54"/>
      <c r="DQ41" s="54"/>
      <c r="DR41" s="54"/>
      <c r="DS41" s="54"/>
      <c r="DT41" s="54"/>
      <c r="DU41" s="54"/>
      <c r="DV41" s="54"/>
      <c r="DW41" s="54"/>
      <c r="DX41" s="54"/>
      <c r="DY41" s="54"/>
      <c r="DZ41" s="54"/>
      <c r="EA41" s="54"/>
      <c r="EB41" s="54"/>
      <c r="EC41" s="63"/>
      <c r="ED41" s="63"/>
      <c r="EE41" s="63"/>
      <c r="EF41" s="63"/>
      <c r="EG41" s="39"/>
      <c r="EH41" s="39"/>
      <c r="EI41" s="39"/>
      <c r="EJ41" s="39"/>
      <c r="EK41" s="39"/>
      <c r="EL41" s="39"/>
      <c r="EM41" s="39"/>
      <c r="EN41" s="33"/>
      <c r="EO41" s="24"/>
      <c r="EP41" s="24"/>
      <c r="EQ41" s="24"/>
      <c r="ER41" s="24"/>
      <c r="ES41" s="57"/>
      <c r="ET41" s="57"/>
      <c r="EU41" s="57"/>
      <c r="EV41" s="57"/>
      <c r="EW41" s="57"/>
      <c r="EX41" s="57"/>
      <c r="EY41" s="57"/>
      <c r="EZ41" s="57"/>
      <c r="FA41" s="57"/>
      <c r="FB41" s="57"/>
      <c r="FC41" s="57"/>
      <c r="FD41" s="57"/>
      <c r="FE41" s="57"/>
      <c r="FF41" s="57"/>
      <c r="FG41" s="57"/>
      <c r="FH41" s="34"/>
      <c r="FI41" s="34"/>
      <c r="FJ41" s="34"/>
      <c r="FK41" s="34"/>
      <c r="FL41" s="24"/>
      <c r="FM41" s="24"/>
      <c r="FN41" s="24"/>
      <c r="FO41" s="34"/>
      <c r="FP41" s="34"/>
      <c r="FQ41" s="34"/>
      <c r="FR41" s="34"/>
      <c r="FS41" s="54"/>
      <c r="FT41" s="34"/>
      <c r="FU41" s="34"/>
      <c r="FV41" s="34"/>
      <c r="FW41" s="34"/>
      <c r="FX41" s="58"/>
      <c r="FY41" s="58"/>
      <c r="FZ41" s="58"/>
      <c r="GA41" s="58"/>
      <c r="GB41" s="58"/>
      <c r="GC41" s="58"/>
      <c r="GD41" s="58"/>
      <c r="GE41" s="34"/>
      <c r="GF41" s="34"/>
      <c r="GG41" s="34"/>
      <c r="GH41" s="34"/>
      <c r="GI41" s="54"/>
      <c r="GJ41" s="34"/>
      <c r="GK41" s="34"/>
      <c r="GL41" s="34"/>
      <c r="GM41" s="34"/>
      <c r="GN41" s="59"/>
      <c r="GO41" s="59"/>
      <c r="GP41" s="59"/>
      <c r="GQ41" s="59"/>
      <c r="GR41" s="59"/>
      <c r="GS41" s="59"/>
      <c r="GT41" s="34"/>
      <c r="GU41" s="34"/>
      <c r="GV41" s="34"/>
      <c r="GW41" s="34"/>
      <c r="GX41" s="54"/>
      <c r="GY41" s="34"/>
      <c r="GZ41" s="34"/>
      <c r="HA41" s="34"/>
      <c r="HB41" s="34"/>
      <c r="HC41" s="59"/>
      <c r="HD41" s="59"/>
      <c r="HE41" s="59"/>
      <c r="HF41" s="59"/>
      <c r="HG41" s="59"/>
      <c r="HH41" s="59"/>
      <c r="HI41" s="38"/>
      <c r="HJ41" s="38"/>
    </row>
    <row r="42" spans="2:218" s="26" customFormat="1" ht="18" customHeight="1" x14ac:dyDescent="0.15">
      <c r="B42" s="28"/>
      <c r="C42" s="40"/>
      <c r="D42" s="40"/>
      <c r="E42" s="40"/>
      <c r="F42" s="40"/>
      <c r="G42" s="40"/>
      <c r="H42" s="40"/>
      <c r="I42" s="40"/>
      <c r="J42" s="40"/>
      <c r="K42" s="40"/>
      <c r="L42" s="40"/>
      <c r="M42" s="40"/>
      <c r="N42" s="40"/>
      <c r="O42" s="40"/>
      <c r="P42" s="40"/>
      <c r="Q42" s="40"/>
      <c r="R42" s="40"/>
      <c r="S42" s="40"/>
      <c r="T42" s="40"/>
      <c r="U42" s="40"/>
      <c r="V42" s="40"/>
      <c r="W42" s="40"/>
      <c r="X42" s="40"/>
      <c r="Y42" s="42"/>
      <c r="Z42" s="42"/>
      <c r="AA42" s="42"/>
      <c r="AB42" s="42"/>
      <c r="AC42" s="42"/>
      <c r="AD42" s="42"/>
      <c r="AE42" s="42"/>
      <c r="AF42" s="42"/>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5"/>
      <c r="EN42" s="46"/>
      <c r="EO42" s="46"/>
      <c r="EP42" s="46"/>
      <c r="EQ42" s="892" t="s">
        <v>23</v>
      </c>
      <c r="ER42" s="892"/>
      <c r="ES42" s="892"/>
      <c r="ET42" s="892"/>
      <c r="EU42" s="892"/>
      <c r="EV42" s="892"/>
      <c r="EW42" s="892"/>
      <c r="EX42" s="892"/>
      <c r="EY42" s="892"/>
      <c r="EZ42" s="892"/>
      <c r="FA42" s="892"/>
      <c r="FB42" s="892"/>
      <c r="FC42" s="892"/>
      <c r="FD42" s="892"/>
      <c r="FE42" s="892"/>
      <c r="FF42" s="892"/>
      <c r="FG42" s="892"/>
      <c r="FH42" s="892"/>
      <c r="FI42" s="892"/>
      <c r="FJ42" s="892"/>
      <c r="FK42" s="892"/>
      <c r="FL42" s="892"/>
      <c r="FM42" s="892"/>
      <c r="FN42" s="892"/>
      <c r="FO42" s="892"/>
      <c r="FP42" s="892"/>
      <c r="FQ42" s="892"/>
      <c r="FR42" s="892"/>
      <c r="FS42" s="892"/>
      <c r="FT42" s="892"/>
      <c r="FU42" s="892"/>
      <c r="FV42" s="892"/>
      <c r="FW42" s="892"/>
      <c r="FX42" s="892"/>
      <c r="FY42" s="892"/>
      <c r="FZ42" s="892"/>
      <c r="GA42" s="892"/>
      <c r="GB42" s="892"/>
      <c r="GC42" s="892"/>
      <c r="GD42" s="892"/>
      <c r="GE42" s="892"/>
      <c r="GF42" s="892"/>
      <c r="GG42" s="892"/>
      <c r="GH42" s="892"/>
      <c r="GI42" s="892"/>
      <c r="GJ42" s="892"/>
      <c r="GK42" s="892"/>
      <c r="GL42" s="892"/>
      <c r="GM42" s="892"/>
      <c r="GN42" s="892"/>
      <c r="GO42" s="892"/>
      <c r="GP42" s="892"/>
      <c r="GQ42" s="892"/>
      <c r="GR42" s="892"/>
      <c r="GS42" s="892"/>
      <c r="GT42" s="892"/>
      <c r="GU42" s="892"/>
      <c r="GV42" s="892"/>
      <c r="GW42" s="892"/>
      <c r="GX42" s="892"/>
      <c r="GY42" s="892"/>
      <c r="GZ42" s="892"/>
      <c r="HA42" s="892"/>
      <c r="HB42" s="892"/>
      <c r="HC42" s="892"/>
      <c r="HD42" s="892"/>
      <c r="HE42" s="892"/>
      <c r="HF42" s="892"/>
      <c r="HG42" s="892"/>
      <c r="HH42" s="892"/>
      <c r="HI42" s="41"/>
      <c r="HJ42" s="41"/>
    </row>
    <row r="43" spans="2:218" s="21" customFormat="1" ht="18" customHeight="1" x14ac:dyDescent="0.15">
      <c r="B43" s="4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9"/>
      <c r="AE43" s="50"/>
      <c r="AF43" s="50"/>
      <c r="AG43" s="50"/>
      <c r="AH43" s="50"/>
      <c r="AI43" s="50"/>
      <c r="AJ43" s="50"/>
      <c r="AK43" s="50"/>
      <c r="AL43" s="50"/>
      <c r="AM43" s="50"/>
      <c r="AN43" s="50"/>
      <c r="AO43" s="50"/>
      <c r="AP43" s="50"/>
      <c r="AQ43" s="50"/>
      <c r="AR43" s="50"/>
      <c r="AS43" s="50"/>
      <c r="AT43" s="50"/>
      <c r="AU43" s="50"/>
      <c r="AV43" s="50"/>
      <c r="AW43" s="50"/>
      <c r="AX43" s="893">
        <v>3</v>
      </c>
      <c r="AY43" s="893"/>
      <c r="AZ43" s="893"/>
      <c r="BA43" s="893"/>
      <c r="BB43" s="893"/>
      <c r="BC43" s="893"/>
      <c r="BD43" s="893"/>
      <c r="BE43" s="893"/>
      <c r="BF43" s="50"/>
      <c r="BG43" s="50"/>
      <c r="BH43" s="50"/>
      <c r="BI43" s="50"/>
      <c r="BJ43" s="50"/>
      <c r="BK43" s="50"/>
      <c r="BL43" s="50"/>
      <c r="BM43" s="50"/>
      <c r="BN43" s="50"/>
      <c r="BO43" s="50"/>
      <c r="BP43" s="893">
        <v>5</v>
      </c>
      <c r="BQ43" s="893"/>
      <c r="BR43" s="893"/>
      <c r="BS43" s="893"/>
      <c r="BT43" s="893"/>
      <c r="BU43" s="893"/>
      <c r="BV43" s="893"/>
      <c r="BW43" s="893"/>
      <c r="BX43" s="50"/>
      <c r="BY43" s="893"/>
      <c r="BZ43" s="893"/>
      <c r="CA43" s="893"/>
      <c r="CB43" s="893"/>
      <c r="CC43" s="893"/>
      <c r="CD43" s="893"/>
      <c r="CE43" s="893"/>
      <c r="CF43" s="893"/>
      <c r="CG43" s="50"/>
      <c r="CH43" s="893"/>
      <c r="CI43" s="893"/>
      <c r="CJ43" s="893"/>
      <c r="CK43" s="893"/>
      <c r="CL43" s="893"/>
      <c r="CM43" s="893"/>
      <c r="CN43" s="893"/>
      <c r="CO43" s="893"/>
      <c r="CP43" s="50"/>
      <c r="CQ43" s="893"/>
      <c r="CR43" s="893"/>
      <c r="CS43" s="893"/>
      <c r="CT43" s="893"/>
      <c r="CU43" s="893"/>
      <c r="CV43" s="893"/>
      <c r="CW43" s="893"/>
      <c r="CX43" s="893"/>
      <c r="CY43" s="50"/>
      <c r="CZ43" s="893"/>
      <c r="DA43" s="893"/>
      <c r="DB43" s="893"/>
      <c r="DC43" s="893"/>
      <c r="DD43" s="893"/>
      <c r="DE43" s="893"/>
      <c r="DF43" s="893"/>
      <c r="DG43" s="893"/>
      <c r="DH43" s="50"/>
      <c r="DI43" s="893">
        <v>10</v>
      </c>
      <c r="DJ43" s="893"/>
      <c r="DK43" s="893"/>
      <c r="DL43" s="893"/>
      <c r="DM43" s="893"/>
      <c r="DN43" s="893"/>
      <c r="DO43" s="893"/>
      <c r="DP43" s="893"/>
      <c r="DQ43" s="50"/>
      <c r="DR43" s="893"/>
      <c r="DS43" s="893"/>
      <c r="DT43" s="893"/>
      <c r="DU43" s="893"/>
      <c r="DV43" s="893"/>
      <c r="DW43" s="893"/>
      <c r="DX43" s="893"/>
      <c r="DY43" s="893"/>
      <c r="DZ43" s="50"/>
      <c r="EA43" s="893"/>
      <c r="EB43" s="893"/>
      <c r="EC43" s="893"/>
      <c r="ED43" s="893"/>
      <c r="EE43" s="893"/>
      <c r="EF43" s="893"/>
      <c r="EG43" s="893"/>
      <c r="EH43" s="893"/>
      <c r="EI43" s="50"/>
      <c r="EJ43" s="51"/>
      <c r="EK43" s="51"/>
      <c r="EL43" s="51"/>
      <c r="EM43" s="52"/>
      <c r="EN43" s="50"/>
      <c r="EO43" s="50"/>
      <c r="EP43" s="50"/>
      <c r="EQ43" s="50"/>
      <c r="ER43" s="50"/>
      <c r="ES43" s="50"/>
      <c r="ET43" s="50"/>
      <c r="EU43" s="50"/>
      <c r="EV43" s="50"/>
      <c r="EW43" s="50"/>
      <c r="EX43" s="50"/>
      <c r="EY43" s="50"/>
      <c r="EZ43" s="50"/>
      <c r="FA43" s="50"/>
      <c r="FB43" s="50"/>
      <c r="FC43" s="50"/>
      <c r="FD43" s="50"/>
      <c r="FE43" s="50"/>
      <c r="FF43" s="50"/>
      <c r="FG43" s="50"/>
      <c r="FH43" s="893">
        <v>13</v>
      </c>
      <c r="FI43" s="893"/>
      <c r="FJ43" s="893"/>
      <c r="FK43" s="893"/>
      <c r="FL43" s="50"/>
      <c r="FM43" s="50"/>
      <c r="FN43" s="50"/>
      <c r="FO43" s="893">
        <v>14</v>
      </c>
      <c r="FP43" s="893"/>
      <c r="FQ43" s="893"/>
      <c r="FR43" s="893"/>
      <c r="FS43" s="52"/>
      <c r="FT43" s="52"/>
      <c r="FU43" s="52"/>
      <c r="FV43" s="52"/>
      <c r="FW43" s="52"/>
      <c r="FX43" s="52"/>
      <c r="FY43" s="52"/>
      <c r="FZ43" s="52"/>
      <c r="GA43" s="52"/>
      <c r="GB43" s="52"/>
      <c r="GC43" s="52"/>
      <c r="GD43" s="52"/>
      <c r="GE43" s="893">
        <v>16</v>
      </c>
      <c r="GF43" s="893"/>
      <c r="GG43" s="893"/>
      <c r="GH43" s="893"/>
      <c r="GI43" s="50"/>
      <c r="GJ43" s="50"/>
      <c r="GK43" s="50"/>
      <c r="GL43" s="50"/>
      <c r="GM43" s="50"/>
      <c r="GN43" s="50"/>
      <c r="GO43" s="50"/>
      <c r="GP43" s="50"/>
      <c r="GQ43" s="50"/>
      <c r="GR43" s="50"/>
      <c r="GS43" s="50"/>
      <c r="GT43" s="893">
        <v>18</v>
      </c>
      <c r="GU43" s="893"/>
      <c r="GV43" s="893"/>
      <c r="GW43" s="893"/>
      <c r="GX43" s="50"/>
      <c r="GY43" s="50"/>
      <c r="GZ43" s="50"/>
      <c r="HA43" s="50"/>
      <c r="HB43" s="50"/>
      <c r="HC43" s="50"/>
      <c r="HD43" s="50"/>
      <c r="HE43" s="50"/>
      <c r="HF43" s="50"/>
      <c r="HG43" s="50"/>
      <c r="HH43" s="50"/>
      <c r="HI43" s="53"/>
      <c r="HJ43" s="53"/>
    </row>
    <row r="44" spans="2:218" ht="31.5" customHeight="1" x14ac:dyDescent="0.15">
      <c r="B44" s="23"/>
      <c r="C44" s="899" t="s">
        <v>11</v>
      </c>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36"/>
      <c r="AD44" s="32"/>
      <c r="AE44" s="900"/>
      <c r="AF44" s="901"/>
      <c r="AG44" s="901"/>
      <c r="AH44" s="902"/>
      <c r="AI44" s="37"/>
      <c r="AJ44" s="37"/>
      <c r="AK44" s="882">
        <v>5</v>
      </c>
      <c r="AL44" s="883"/>
      <c r="AM44" s="883"/>
      <c r="AN44" s="884"/>
      <c r="AO44" s="61"/>
      <c r="AP44" s="882">
        <v>3</v>
      </c>
      <c r="AQ44" s="883"/>
      <c r="AR44" s="883"/>
      <c r="AS44" s="884"/>
      <c r="AT44" s="24"/>
      <c r="AU44" s="33"/>
      <c r="AV44" s="33"/>
      <c r="AW44" s="33"/>
      <c r="AX44" s="888"/>
      <c r="AY44" s="889"/>
      <c r="AZ44" s="889"/>
      <c r="BA44" s="889"/>
      <c r="BB44" s="889"/>
      <c r="BC44" s="889"/>
      <c r="BD44" s="889"/>
      <c r="BE44" s="890"/>
      <c r="BF44" s="114"/>
      <c r="BG44" s="888"/>
      <c r="BH44" s="889"/>
      <c r="BI44" s="889"/>
      <c r="BJ44" s="889"/>
      <c r="BK44" s="889"/>
      <c r="BL44" s="889"/>
      <c r="BM44" s="889"/>
      <c r="BN44" s="890"/>
      <c r="BO44" s="114"/>
      <c r="BP44" s="888"/>
      <c r="BQ44" s="889"/>
      <c r="BR44" s="889"/>
      <c r="BS44" s="889"/>
      <c r="BT44" s="889"/>
      <c r="BU44" s="889"/>
      <c r="BV44" s="889"/>
      <c r="BW44" s="890"/>
      <c r="BX44" s="114"/>
      <c r="BY44" s="888"/>
      <c r="BZ44" s="889"/>
      <c r="CA44" s="889"/>
      <c r="CB44" s="889"/>
      <c r="CC44" s="889"/>
      <c r="CD44" s="889"/>
      <c r="CE44" s="889"/>
      <c r="CF44" s="890"/>
      <c r="CG44" s="114"/>
      <c r="CH44" s="888"/>
      <c r="CI44" s="889"/>
      <c r="CJ44" s="889"/>
      <c r="CK44" s="889"/>
      <c r="CL44" s="889"/>
      <c r="CM44" s="889"/>
      <c r="CN44" s="889"/>
      <c r="CO44" s="890"/>
      <c r="CP44" s="114"/>
      <c r="CQ44" s="888"/>
      <c r="CR44" s="889"/>
      <c r="CS44" s="889"/>
      <c r="CT44" s="889"/>
      <c r="CU44" s="889"/>
      <c r="CV44" s="889"/>
      <c r="CW44" s="889"/>
      <c r="CX44" s="890"/>
      <c r="CY44" s="114"/>
      <c r="CZ44" s="888"/>
      <c r="DA44" s="889"/>
      <c r="DB44" s="889"/>
      <c r="DC44" s="889"/>
      <c r="DD44" s="889"/>
      <c r="DE44" s="889"/>
      <c r="DF44" s="889"/>
      <c r="DG44" s="890"/>
      <c r="DH44" s="114"/>
      <c r="DI44" s="888"/>
      <c r="DJ44" s="889"/>
      <c r="DK44" s="889"/>
      <c r="DL44" s="889"/>
      <c r="DM44" s="889"/>
      <c r="DN44" s="889"/>
      <c r="DO44" s="889"/>
      <c r="DP44" s="890"/>
      <c r="DQ44" s="114"/>
      <c r="DR44" s="888"/>
      <c r="DS44" s="889"/>
      <c r="DT44" s="889"/>
      <c r="DU44" s="889"/>
      <c r="DV44" s="889"/>
      <c r="DW44" s="889"/>
      <c r="DX44" s="889"/>
      <c r="DY44" s="890"/>
      <c r="DZ44" s="114"/>
      <c r="EA44" s="888"/>
      <c r="EB44" s="889"/>
      <c r="EC44" s="889"/>
      <c r="ED44" s="889"/>
      <c r="EE44" s="889"/>
      <c r="EF44" s="889"/>
      <c r="EG44" s="889"/>
      <c r="EH44" s="890"/>
      <c r="EI44" s="54"/>
      <c r="EJ44" s="54"/>
      <c r="EK44" s="54"/>
      <c r="EL44" s="54"/>
      <c r="EM44" s="39"/>
      <c r="EN44" s="33"/>
      <c r="EO44" s="24"/>
      <c r="EP44" s="24"/>
      <c r="EQ44" s="752" t="s">
        <v>22</v>
      </c>
      <c r="ER44" s="752"/>
      <c r="ES44" s="752"/>
      <c r="ET44" s="752"/>
      <c r="EU44" s="752"/>
      <c r="EV44" s="752"/>
      <c r="EW44" s="752"/>
      <c r="EX44" s="752"/>
      <c r="EY44" s="752"/>
      <c r="EZ44" s="752"/>
      <c r="FA44" s="752"/>
      <c r="FB44" s="752"/>
      <c r="FC44" s="752"/>
      <c r="FD44" s="752"/>
      <c r="FE44" s="752"/>
      <c r="FF44" s="752"/>
      <c r="FG44" s="752"/>
      <c r="FH44" s="894"/>
      <c r="FI44" s="895"/>
      <c r="FJ44" s="895"/>
      <c r="FK44" s="896"/>
      <c r="FL44" s="37"/>
      <c r="FM44" s="37"/>
      <c r="FN44" s="37"/>
      <c r="FO44" s="894"/>
      <c r="FP44" s="895"/>
      <c r="FQ44" s="895"/>
      <c r="FR44" s="896"/>
      <c r="FS44" s="85"/>
      <c r="FT44" s="894"/>
      <c r="FU44" s="895"/>
      <c r="FV44" s="895"/>
      <c r="FW44" s="896"/>
      <c r="FX44" s="898" t="s">
        <v>2</v>
      </c>
      <c r="FY44" s="898"/>
      <c r="FZ44" s="898"/>
      <c r="GA44" s="898"/>
      <c r="GB44" s="898"/>
      <c r="GC44" s="898"/>
      <c r="GD44" s="898"/>
      <c r="GE44" s="894"/>
      <c r="GF44" s="895"/>
      <c r="GG44" s="895"/>
      <c r="GH44" s="896"/>
      <c r="GI44" s="85"/>
      <c r="GJ44" s="894"/>
      <c r="GK44" s="895"/>
      <c r="GL44" s="895"/>
      <c r="GM44" s="896"/>
      <c r="GN44" s="731" t="s">
        <v>3</v>
      </c>
      <c r="GO44" s="731"/>
      <c r="GP44" s="731"/>
      <c r="GQ44" s="731"/>
      <c r="GR44" s="731"/>
      <c r="GS44" s="731"/>
      <c r="GT44" s="894"/>
      <c r="GU44" s="895"/>
      <c r="GV44" s="895"/>
      <c r="GW44" s="896"/>
      <c r="GX44" s="85"/>
      <c r="GY44" s="894"/>
      <c r="GZ44" s="895"/>
      <c r="HA44" s="895"/>
      <c r="HB44" s="896"/>
      <c r="HC44" s="731" t="s">
        <v>4</v>
      </c>
      <c r="HD44" s="731"/>
      <c r="HE44" s="731"/>
      <c r="HF44" s="731"/>
      <c r="HG44" s="731"/>
      <c r="HH44" s="731"/>
      <c r="HI44" s="38"/>
      <c r="HJ44" s="38"/>
    </row>
    <row r="45" spans="2:218" ht="18" customHeight="1" x14ac:dyDescent="0.15">
      <c r="B45" s="23"/>
      <c r="C45" s="55"/>
      <c r="D45" s="55"/>
      <c r="E45" s="55"/>
      <c r="F45" s="55"/>
      <c r="G45" s="56"/>
      <c r="H45" s="56"/>
      <c r="I45" s="56"/>
      <c r="J45" s="56"/>
      <c r="K45" s="56"/>
      <c r="L45" s="56"/>
      <c r="M45" s="56"/>
      <c r="N45" s="56"/>
      <c r="O45" s="56"/>
      <c r="P45" s="56"/>
      <c r="Q45" s="56"/>
      <c r="R45" s="56"/>
      <c r="S45" s="56"/>
      <c r="T45" s="56"/>
      <c r="U45" s="56"/>
      <c r="V45" s="56"/>
      <c r="W45" s="56"/>
      <c r="X45" s="56"/>
      <c r="Y45" s="56"/>
      <c r="Z45" s="56"/>
      <c r="AA45" s="56"/>
      <c r="AB45" s="56"/>
      <c r="AC45" s="36"/>
      <c r="AD45" s="32"/>
      <c r="AE45" s="37"/>
      <c r="AF45" s="37"/>
      <c r="AG45" s="37"/>
      <c r="AH45" s="37"/>
      <c r="AI45" s="37"/>
      <c r="AJ45" s="37"/>
      <c r="AK45" s="34"/>
      <c r="AL45" s="34"/>
      <c r="AM45" s="34"/>
      <c r="AN45" s="34"/>
      <c r="AO45" s="54"/>
      <c r="AP45" s="34"/>
      <c r="AQ45" s="34"/>
      <c r="AR45" s="34"/>
      <c r="AS45" s="34"/>
      <c r="AT45" s="24"/>
      <c r="AU45" s="33"/>
      <c r="AV45" s="33"/>
      <c r="AW45" s="33"/>
      <c r="AX45" s="34"/>
      <c r="AY45" s="34"/>
      <c r="AZ45" s="34"/>
      <c r="BA45" s="34"/>
      <c r="BB45" s="34"/>
      <c r="BC45" s="34"/>
      <c r="BD45" s="34"/>
      <c r="BE45" s="34"/>
      <c r="BF45" s="54"/>
      <c r="BG45" s="34"/>
      <c r="BH45" s="34"/>
      <c r="BI45" s="34"/>
      <c r="BJ45" s="34"/>
      <c r="BK45" s="34"/>
      <c r="BL45" s="34"/>
      <c r="BM45" s="34"/>
      <c r="BN45" s="34"/>
      <c r="BO45" s="33"/>
      <c r="BP45" s="34"/>
      <c r="BQ45" s="34"/>
      <c r="BR45" s="34"/>
      <c r="BS45" s="34"/>
      <c r="BT45" s="34"/>
      <c r="BU45" s="34"/>
      <c r="BV45" s="34"/>
      <c r="BW45" s="34"/>
      <c r="BX45" s="54"/>
      <c r="BY45" s="34"/>
      <c r="BZ45" s="34"/>
      <c r="CA45" s="34"/>
      <c r="CB45" s="34"/>
      <c r="CC45" s="34"/>
      <c r="CD45" s="34"/>
      <c r="CE45" s="34"/>
      <c r="CF45" s="34"/>
      <c r="CG45" s="54"/>
      <c r="CH45" s="34"/>
      <c r="CI45" s="34"/>
      <c r="CJ45" s="34"/>
      <c r="CK45" s="34"/>
      <c r="CL45" s="34"/>
      <c r="CM45" s="34"/>
      <c r="CN45" s="34"/>
      <c r="CO45" s="34"/>
      <c r="CP45" s="54"/>
      <c r="CQ45" s="34"/>
      <c r="CR45" s="34"/>
      <c r="CS45" s="34"/>
      <c r="CT45" s="34"/>
      <c r="CU45" s="34"/>
      <c r="CV45" s="34"/>
      <c r="CW45" s="34"/>
      <c r="CX45" s="34"/>
      <c r="CY45" s="54"/>
      <c r="CZ45" s="34"/>
      <c r="DA45" s="34"/>
      <c r="DB45" s="34"/>
      <c r="DC45" s="34"/>
      <c r="DD45" s="34"/>
      <c r="DE45" s="34"/>
      <c r="DF45" s="34"/>
      <c r="DG45" s="34"/>
      <c r="DH45" s="54"/>
      <c r="DI45" s="34"/>
      <c r="DJ45" s="34"/>
      <c r="DK45" s="34"/>
      <c r="DL45" s="34"/>
      <c r="DM45" s="34"/>
      <c r="DN45" s="34"/>
      <c r="DO45" s="34"/>
      <c r="DP45" s="34"/>
      <c r="DQ45" s="54"/>
      <c r="DR45" s="34"/>
      <c r="DS45" s="34"/>
      <c r="DT45" s="34"/>
      <c r="DU45" s="34"/>
      <c r="DV45" s="34"/>
      <c r="DW45" s="34"/>
      <c r="DX45" s="34"/>
      <c r="DY45" s="34"/>
      <c r="DZ45" s="54"/>
      <c r="EA45" s="34"/>
      <c r="EB45" s="34"/>
      <c r="EC45" s="34"/>
      <c r="ED45" s="34"/>
      <c r="EE45" s="34"/>
      <c r="EF45" s="34"/>
      <c r="EG45" s="34"/>
      <c r="EH45" s="34"/>
      <c r="EI45" s="54"/>
      <c r="EJ45" s="54"/>
      <c r="EK45" s="54"/>
      <c r="EL45" s="54"/>
      <c r="EM45" s="39"/>
      <c r="EN45" s="33"/>
      <c r="EO45" s="24"/>
      <c r="EP45" s="24"/>
      <c r="EQ45" s="24"/>
      <c r="ER45" s="24"/>
      <c r="ES45" s="57"/>
      <c r="ET45" s="57"/>
      <c r="EU45" s="57"/>
      <c r="EV45" s="57"/>
      <c r="EW45" s="57"/>
      <c r="EX45" s="57"/>
      <c r="EY45" s="57"/>
      <c r="EZ45" s="57"/>
      <c r="FA45" s="57"/>
      <c r="FB45" s="57"/>
      <c r="FC45" s="57"/>
      <c r="FD45" s="57"/>
      <c r="FE45" s="57"/>
      <c r="FF45" s="57"/>
      <c r="FG45" s="57"/>
      <c r="FH45" s="34"/>
      <c r="FI45" s="34"/>
      <c r="FJ45" s="34"/>
      <c r="FK45" s="34"/>
      <c r="FL45" s="24"/>
      <c r="FM45" s="24"/>
      <c r="FN45" s="24"/>
      <c r="FO45" s="34"/>
      <c r="FP45" s="34"/>
      <c r="FQ45" s="34"/>
      <c r="FR45" s="34"/>
      <c r="FS45" s="54"/>
      <c r="FT45" s="34"/>
      <c r="FU45" s="34"/>
      <c r="FV45" s="34"/>
      <c r="FW45" s="34"/>
      <c r="FX45" s="58"/>
      <c r="FY45" s="58"/>
      <c r="FZ45" s="58"/>
      <c r="GA45" s="58"/>
      <c r="GB45" s="58"/>
      <c r="GC45" s="58"/>
      <c r="GD45" s="58"/>
      <c r="GE45" s="34"/>
      <c r="GF45" s="34"/>
      <c r="GG45" s="34"/>
      <c r="GH45" s="34"/>
      <c r="GI45" s="54"/>
      <c r="GJ45" s="34"/>
      <c r="GK45" s="34"/>
      <c r="GL45" s="34"/>
      <c r="GM45" s="34"/>
      <c r="GN45" s="59"/>
      <c r="GO45" s="59"/>
      <c r="GP45" s="59"/>
      <c r="GQ45" s="59"/>
      <c r="GR45" s="59"/>
      <c r="GS45" s="59"/>
      <c r="GT45" s="34"/>
      <c r="GU45" s="34"/>
      <c r="GV45" s="34"/>
      <c r="GW45" s="34"/>
      <c r="GX45" s="54"/>
      <c r="GY45" s="34"/>
      <c r="GZ45" s="34"/>
      <c r="HA45" s="34"/>
      <c r="HB45" s="34"/>
      <c r="HC45" s="59"/>
      <c r="HD45" s="59"/>
      <c r="HE45" s="59"/>
      <c r="HF45" s="59"/>
      <c r="HG45" s="59"/>
      <c r="HH45" s="59"/>
      <c r="HI45" s="38"/>
      <c r="HJ45" s="38"/>
    </row>
    <row r="46" spans="2:218" s="60" customFormat="1" ht="18" customHeight="1" x14ac:dyDescent="0.15">
      <c r="B46" s="30"/>
      <c r="C46" s="903" t="s">
        <v>45</v>
      </c>
      <c r="D46" s="903"/>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167"/>
      <c r="AD46" s="168"/>
      <c r="AE46" s="904"/>
      <c r="AF46" s="904"/>
      <c r="AG46" s="904"/>
      <c r="AH46" s="904"/>
      <c r="AI46" s="904"/>
      <c r="AJ46" s="904"/>
      <c r="AK46" s="904"/>
      <c r="AL46" s="904"/>
      <c r="AM46" s="904"/>
      <c r="AN46" s="904"/>
      <c r="AO46" s="904"/>
      <c r="AP46" s="904"/>
      <c r="AQ46" s="904"/>
      <c r="AR46" s="904"/>
      <c r="AS46" s="904"/>
      <c r="AT46" s="904"/>
      <c r="AU46" s="904"/>
      <c r="AV46" s="904"/>
      <c r="AW46" s="904"/>
      <c r="AX46" s="904"/>
      <c r="AY46" s="904"/>
      <c r="AZ46" s="904"/>
      <c r="BA46" s="904"/>
      <c r="BB46" s="904"/>
      <c r="BC46" s="904"/>
      <c r="BD46" s="904"/>
      <c r="BE46" s="904"/>
      <c r="BF46" s="904"/>
      <c r="BG46" s="904"/>
      <c r="BH46" s="904"/>
      <c r="BI46" s="904"/>
      <c r="BJ46" s="904"/>
      <c r="BK46" s="904"/>
      <c r="BL46" s="904"/>
      <c r="BM46" s="904"/>
      <c r="BN46" s="904"/>
      <c r="BO46" s="904"/>
      <c r="BP46" s="904"/>
      <c r="BQ46" s="904"/>
      <c r="BR46" s="904"/>
      <c r="BS46" s="904"/>
      <c r="BT46" s="904"/>
      <c r="BU46" s="904"/>
      <c r="BV46" s="904"/>
      <c r="BW46" s="904"/>
      <c r="BX46" s="904"/>
      <c r="BY46" s="904"/>
      <c r="BZ46" s="904"/>
      <c r="CA46" s="904"/>
      <c r="CB46" s="904"/>
      <c r="CC46" s="904"/>
      <c r="CD46" s="904"/>
      <c r="CE46" s="904"/>
      <c r="CF46" s="904"/>
      <c r="CG46" s="904"/>
      <c r="CH46" s="904"/>
      <c r="CI46" s="904"/>
      <c r="CJ46" s="904"/>
      <c r="CK46" s="904"/>
      <c r="CL46" s="904"/>
      <c r="CM46" s="904"/>
      <c r="CN46" s="904"/>
      <c r="CO46" s="904"/>
      <c r="CP46" s="904"/>
      <c r="CQ46" s="904"/>
      <c r="CR46" s="904"/>
      <c r="CS46" s="904"/>
      <c r="CT46" s="904"/>
      <c r="CU46" s="904"/>
      <c r="CV46" s="904"/>
      <c r="CW46" s="904"/>
      <c r="CX46" s="166"/>
      <c r="CY46" s="35"/>
      <c r="CZ46" s="35"/>
      <c r="DA46" s="61"/>
      <c r="DB46" s="35"/>
      <c r="DC46" s="35"/>
      <c r="DD46" s="35"/>
      <c r="DE46" s="35"/>
      <c r="DF46" s="35"/>
      <c r="DG46" s="35"/>
      <c r="DH46" s="61"/>
      <c r="DI46" s="892" t="s">
        <v>46</v>
      </c>
      <c r="DJ46" s="892"/>
      <c r="DK46" s="892"/>
      <c r="DL46" s="892"/>
      <c r="DM46" s="892"/>
      <c r="DN46" s="892"/>
      <c r="DO46" s="892"/>
      <c r="DP46" s="892"/>
      <c r="DQ46" s="892"/>
      <c r="DR46" s="892"/>
      <c r="DS46" s="892"/>
      <c r="DT46" s="892"/>
      <c r="DU46" s="892"/>
      <c r="DV46" s="892"/>
      <c r="DW46" s="892"/>
      <c r="DX46" s="892"/>
      <c r="DY46" s="892"/>
      <c r="DZ46" s="892"/>
      <c r="EA46" s="892"/>
      <c r="EB46" s="892"/>
      <c r="EC46" s="892"/>
      <c r="ED46" s="892"/>
      <c r="EE46" s="892"/>
      <c r="EF46" s="892"/>
      <c r="EG46" s="892"/>
      <c r="EH46" s="892"/>
      <c r="EI46" s="892"/>
      <c r="EJ46" s="892"/>
      <c r="EK46" s="892"/>
      <c r="EL46" s="892"/>
      <c r="EM46" s="169"/>
      <c r="EN46" s="169"/>
      <c r="EO46" s="904"/>
      <c r="EP46" s="904"/>
      <c r="EQ46" s="904"/>
      <c r="ER46" s="904"/>
      <c r="ES46" s="904"/>
      <c r="ET46" s="904"/>
      <c r="EU46" s="904"/>
      <c r="EV46" s="904"/>
      <c r="EW46" s="904"/>
      <c r="EX46" s="904"/>
      <c r="EY46" s="904"/>
      <c r="EZ46" s="904"/>
      <c r="FA46" s="904"/>
      <c r="FB46" s="904"/>
      <c r="FC46" s="904"/>
      <c r="FD46" s="904"/>
      <c r="FE46" s="904"/>
      <c r="FF46" s="904"/>
      <c r="FG46" s="904"/>
      <c r="FH46" s="904"/>
      <c r="FI46" s="904"/>
      <c r="FJ46" s="904"/>
      <c r="FK46" s="904"/>
      <c r="FL46" s="904"/>
      <c r="FM46" s="904"/>
      <c r="FN46" s="904"/>
      <c r="FO46" s="904"/>
      <c r="FP46" s="904"/>
      <c r="FQ46" s="904"/>
      <c r="FR46" s="904"/>
      <c r="FS46" s="904"/>
      <c r="FT46" s="904"/>
      <c r="FU46" s="904"/>
      <c r="FV46" s="904"/>
      <c r="FW46" s="904"/>
      <c r="FX46" s="904"/>
      <c r="FY46" s="904"/>
      <c r="FZ46" s="904"/>
      <c r="GA46" s="904"/>
      <c r="GB46" s="904"/>
      <c r="GC46" s="904"/>
      <c r="GD46" s="904"/>
      <c r="GE46" s="904"/>
      <c r="GF46" s="904"/>
      <c r="GG46" s="904"/>
      <c r="GH46" s="904"/>
      <c r="GI46" s="904"/>
      <c r="GJ46" s="904"/>
      <c r="GK46" s="904"/>
      <c r="GL46" s="904"/>
      <c r="GM46" s="904"/>
      <c r="GN46" s="904"/>
      <c r="GO46" s="904"/>
      <c r="GP46" s="904"/>
      <c r="GQ46" s="904"/>
      <c r="GR46" s="904"/>
      <c r="GS46" s="904"/>
      <c r="GT46" s="904"/>
      <c r="GU46" s="904"/>
      <c r="GV46" s="904"/>
      <c r="GW46" s="904"/>
      <c r="GX46" s="904"/>
      <c r="GY46" s="904"/>
      <c r="GZ46" s="904"/>
      <c r="HA46" s="904"/>
      <c r="HB46" s="904"/>
      <c r="HC46" s="904"/>
      <c r="HD46" s="904"/>
      <c r="HE46" s="904"/>
      <c r="HF46" s="904"/>
      <c r="HG46" s="904"/>
      <c r="HH46" s="904"/>
      <c r="HI46" s="62"/>
      <c r="HJ46" s="62"/>
    </row>
    <row r="47" spans="2:218" ht="18" customHeight="1" x14ac:dyDescent="0.15">
      <c r="B47" s="23"/>
      <c r="C47" s="55"/>
      <c r="D47" s="55"/>
      <c r="E47" s="55"/>
      <c r="F47" s="55"/>
      <c r="G47" s="56"/>
      <c r="H47" s="56"/>
      <c r="I47" s="56"/>
      <c r="J47" s="56"/>
      <c r="K47" s="56"/>
      <c r="L47" s="56"/>
      <c r="M47" s="56"/>
      <c r="N47" s="56"/>
      <c r="O47" s="56"/>
      <c r="P47" s="56"/>
      <c r="Q47" s="56"/>
      <c r="R47" s="56"/>
      <c r="S47" s="56"/>
      <c r="T47" s="56"/>
      <c r="U47" s="56"/>
      <c r="V47" s="56"/>
      <c r="W47" s="56"/>
      <c r="X47" s="56"/>
      <c r="Y47" s="56"/>
      <c r="Z47" s="56"/>
      <c r="AA47" s="56"/>
      <c r="AB47" s="56"/>
      <c r="AC47" s="36"/>
      <c r="AD47" s="32"/>
      <c r="AE47" s="37"/>
      <c r="AF47" s="37"/>
      <c r="AG47" s="37"/>
      <c r="AH47" s="37"/>
      <c r="AI47" s="37"/>
      <c r="AJ47" s="37"/>
      <c r="AK47" s="34"/>
      <c r="AL47" s="34"/>
      <c r="AM47" s="34"/>
      <c r="AN47" s="34"/>
      <c r="AO47" s="54"/>
      <c r="AP47" s="34"/>
      <c r="AQ47" s="34"/>
      <c r="AR47" s="34"/>
      <c r="AS47" s="34"/>
      <c r="AT47" s="24"/>
      <c r="AU47" s="33"/>
      <c r="AV47" s="33"/>
      <c r="AW47" s="33"/>
      <c r="AX47" s="34"/>
      <c r="AY47" s="34"/>
      <c r="AZ47" s="34"/>
      <c r="BA47" s="34"/>
      <c r="BB47" s="34"/>
      <c r="BC47" s="34"/>
      <c r="BD47" s="54"/>
      <c r="BE47" s="34"/>
      <c r="BF47" s="34"/>
      <c r="BG47" s="34"/>
      <c r="BH47" s="34"/>
      <c r="BI47" s="34"/>
      <c r="BJ47" s="34"/>
      <c r="BK47" s="33"/>
      <c r="BL47" s="34"/>
      <c r="BM47" s="34"/>
      <c r="BN47" s="34"/>
      <c r="BO47" s="34"/>
      <c r="BP47" s="34"/>
      <c r="BQ47" s="34"/>
      <c r="BR47" s="54"/>
      <c r="BS47" s="34"/>
      <c r="BT47" s="34"/>
      <c r="BU47" s="34"/>
      <c r="BV47" s="34"/>
      <c r="BW47" s="34"/>
      <c r="BX47" s="34"/>
      <c r="BY47" s="54"/>
      <c r="BZ47" s="34"/>
      <c r="CA47" s="34"/>
      <c r="CB47" s="34"/>
      <c r="CC47" s="34"/>
      <c r="CD47" s="34"/>
      <c r="CE47" s="34"/>
      <c r="CF47" s="54"/>
      <c r="CG47" s="34"/>
      <c r="CH47" s="34"/>
      <c r="CI47" s="34"/>
      <c r="CJ47" s="34"/>
      <c r="CK47" s="34"/>
      <c r="CL47" s="34"/>
      <c r="CM47" s="54"/>
      <c r="CN47" s="34"/>
      <c r="CO47" s="34"/>
      <c r="CP47" s="34"/>
      <c r="CQ47" s="34"/>
      <c r="CR47" s="34"/>
      <c r="CS47" s="34"/>
      <c r="CT47" s="54"/>
      <c r="CU47" s="34"/>
      <c r="CV47" s="34"/>
      <c r="CW47" s="34"/>
      <c r="CX47" s="34"/>
      <c r="CY47" s="34"/>
      <c r="CZ47" s="34"/>
      <c r="DA47" s="54"/>
      <c r="DB47" s="34"/>
      <c r="DC47" s="34"/>
      <c r="DD47" s="34"/>
      <c r="DE47" s="34"/>
      <c r="DF47" s="34"/>
      <c r="DG47" s="34"/>
      <c r="DH47" s="54"/>
      <c r="DI47" s="34"/>
      <c r="DJ47" s="34"/>
      <c r="DK47" s="34"/>
      <c r="DL47" s="34"/>
      <c r="DM47" s="34"/>
      <c r="DN47" s="34"/>
      <c r="DO47" s="54"/>
      <c r="DP47" s="54"/>
      <c r="DQ47" s="54"/>
      <c r="DR47" s="54"/>
      <c r="DS47" s="54"/>
      <c r="DT47" s="54"/>
      <c r="DU47" s="54"/>
      <c r="DV47" s="54"/>
      <c r="DW47" s="54"/>
      <c r="DX47" s="54"/>
      <c r="DY47" s="54"/>
      <c r="DZ47" s="54"/>
      <c r="EA47" s="54"/>
      <c r="EB47" s="54"/>
      <c r="EC47" s="63"/>
      <c r="ED47" s="63"/>
      <c r="EE47" s="63"/>
      <c r="EF47" s="63"/>
      <c r="EG47" s="39"/>
      <c r="EH47" s="39"/>
      <c r="EI47" s="39"/>
      <c r="EJ47" s="39"/>
      <c r="EK47" s="39"/>
      <c r="EL47" s="39"/>
      <c r="EM47" s="39"/>
      <c r="EN47" s="33"/>
      <c r="EO47" s="24"/>
      <c r="EP47" s="24"/>
      <c r="EQ47" s="24"/>
      <c r="ER47" s="24"/>
      <c r="ES47" s="57"/>
      <c r="ET47" s="57"/>
      <c r="EU47" s="57"/>
      <c r="EV47" s="57"/>
      <c r="EW47" s="57"/>
      <c r="EX47" s="57"/>
      <c r="EY47" s="57"/>
      <c r="EZ47" s="57"/>
      <c r="FA47" s="57"/>
      <c r="FB47" s="57"/>
      <c r="FC47" s="57"/>
      <c r="FD47" s="57"/>
      <c r="FE47" s="57"/>
      <c r="FF47" s="57"/>
      <c r="FG47" s="57"/>
      <c r="FH47" s="34"/>
      <c r="FI47" s="34"/>
      <c r="FJ47" s="34"/>
      <c r="FK47" s="34"/>
      <c r="FL47" s="24"/>
      <c r="FM47" s="24"/>
      <c r="FN47" s="24"/>
      <c r="FO47" s="34"/>
      <c r="FP47" s="34"/>
      <c r="FQ47" s="34"/>
      <c r="FR47" s="34"/>
      <c r="FS47" s="54"/>
      <c r="FT47" s="34"/>
      <c r="FU47" s="34"/>
      <c r="FV47" s="34"/>
      <c r="FW47" s="34"/>
      <c r="FX47" s="58"/>
      <c r="FY47" s="58"/>
      <c r="FZ47" s="58"/>
      <c r="GA47" s="58"/>
      <c r="GB47" s="58"/>
      <c r="GC47" s="58"/>
      <c r="GD47" s="58"/>
      <c r="GE47" s="34"/>
      <c r="GF47" s="34"/>
      <c r="GG47" s="34"/>
      <c r="GH47" s="34"/>
      <c r="GI47" s="54"/>
      <c r="GJ47" s="34"/>
      <c r="GK47" s="34"/>
      <c r="GL47" s="34"/>
      <c r="GM47" s="34"/>
      <c r="GN47" s="59"/>
      <c r="GO47" s="59"/>
      <c r="GP47" s="59"/>
      <c r="GQ47" s="59"/>
      <c r="GR47" s="59"/>
      <c r="GS47" s="59"/>
      <c r="GT47" s="34"/>
      <c r="GU47" s="34"/>
      <c r="GV47" s="34"/>
      <c r="GW47" s="34"/>
      <c r="GX47" s="54"/>
      <c r="GY47" s="34"/>
      <c r="GZ47" s="34"/>
      <c r="HA47" s="34"/>
      <c r="HB47" s="34"/>
      <c r="HC47" s="59"/>
      <c r="HD47" s="59"/>
      <c r="HE47" s="59"/>
      <c r="HF47" s="59"/>
      <c r="HG47" s="59"/>
      <c r="HH47" s="59"/>
      <c r="HI47" s="38"/>
      <c r="HJ47" s="38"/>
    </row>
    <row r="48" spans="2:218" s="26" customFormat="1" ht="18" customHeight="1" x14ac:dyDescent="0.15">
      <c r="B48" s="28"/>
      <c r="C48" s="40"/>
      <c r="D48" s="40"/>
      <c r="E48" s="40"/>
      <c r="F48" s="40"/>
      <c r="G48" s="40"/>
      <c r="H48" s="40"/>
      <c r="I48" s="40"/>
      <c r="J48" s="40"/>
      <c r="K48" s="40"/>
      <c r="L48" s="40"/>
      <c r="M48" s="40"/>
      <c r="N48" s="40"/>
      <c r="O48" s="40"/>
      <c r="P48" s="40"/>
      <c r="Q48" s="40"/>
      <c r="R48" s="40"/>
      <c r="S48" s="40"/>
      <c r="T48" s="40"/>
      <c r="U48" s="40"/>
      <c r="V48" s="40"/>
      <c r="W48" s="40"/>
      <c r="X48" s="40"/>
      <c r="Y48" s="42"/>
      <c r="Z48" s="42"/>
      <c r="AA48" s="42"/>
      <c r="AB48" s="42"/>
      <c r="AC48" s="42"/>
      <c r="AD48" s="42"/>
      <c r="AE48" s="42"/>
      <c r="AF48" s="42"/>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5"/>
      <c r="EN48" s="46"/>
      <c r="EO48" s="46"/>
      <c r="EP48" s="46"/>
      <c r="EQ48" s="892" t="s">
        <v>23</v>
      </c>
      <c r="ER48" s="892"/>
      <c r="ES48" s="892"/>
      <c r="ET48" s="892"/>
      <c r="EU48" s="892"/>
      <c r="EV48" s="892"/>
      <c r="EW48" s="892"/>
      <c r="EX48" s="892"/>
      <c r="EY48" s="892"/>
      <c r="EZ48" s="892"/>
      <c r="FA48" s="892"/>
      <c r="FB48" s="892"/>
      <c r="FC48" s="892"/>
      <c r="FD48" s="892"/>
      <c r="FE48" s="892"/>
      <c r="FF48" s="892"/>
      <c r="FG48" s="892"/>
      <c r="FH48" s="892"/>
      <c r="FI48" s="892"/>
      <c r="FJ48" s="892"/>
      <c r="FK48" s="892"/>
      <c r="FL48" s="892"/>
      <c r="FM48" s="892"/>
      <c r="FN48" s="892"/>
      <c r="FO48" s="892"/>
      <c r="FP48" s="892"/>
      <c r="FQ48" s="892"/>
      <c r="FR48" s="892"/>
      <c r="FS48" s="892"/>
      <c r="FT48" s="892"/>
      <c r="FU48" s="892"/>
      <c r="FV48" s="892"/>
      <c r="FW48" s="892"/>
      <c r="FX48" s="892"/>
      <c r="FY48" s="892"/>
      <c r="FZ48" s="892"/>
      <c r="GA48" s="892"/>
      <c r="GB48" s="892"/>
      <c r="GC48" s="892"/>
      <c r="GD48" s="892"/>
      <c r="GE48" s="892"/>
      <c r="GF48" s="892"/>
      <c r="GG48" s="892"/>
      <c r="GH48" s="892"/>
      <c r="GI48" s="892"/>
      <c r="GJ48" s="892"/>
      <c r="GK48" s="892"/>
      <c r="GL48" s="892"/>
      <c r="GM48" s="892"/>
      <c r="GN48" s="892"/>
      <c r="GO48" s="892"/>
      <c r="GP48" s="892"/>
      <c r="GQ48" s="892"/>
      <c r="GR48" s="892"/>
      <c r="GS48" s="892"/>
      <c r="GT48" s="892"/>
      <c r="GU48" s="892"/>
      <c r="GV48" s="892"/>
      <c r="GW48" s="892"/>
      <c r="GX48" s="892"/>
      <c r="GY48" s="892"/>
      <c r="GZ48" s="892"/>
      <c r="HA48" s="892"/>
      <c r="HB48" s="892"/>
      <c r="HC48" s="892"/>
      <c r="HD48" s="892"/>
      <c r="HE48" s="892"/>
      <c r="HF48" s="892"/>
      <c r="HG48" s="892"/>
      <c r="HH48" s="892"/>
      <c r="HI48" s="41"/>
      <c r="HJ48" s="41"/>
    </row>
    <row r="49" spans="2:249" s="21" customFormat="1" ht="18" customHeight="1" x14ac:dyDescent="0.15">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9"/>
      <c r="AE49" s="50"/>
      <c r="AF49" s="50"/>
      <c r="AG49" s="50"/>
      <c r="AH49" s="50"/>
      <c r="AI49" s="50"/>
      <c r="AJ49" s="50"/>
      <c r="AK49" s="50"/>
      <c r="AL49" s="50"/>
      <c r="AM49" s="50"/>
      <c r="AN49" s="50"/>
      <c r="AO49" s="50"/>
      <c r="AP49" s="50"/>
      <c r="AQ49" s="50"/>
      <c r="AR49" s="50"/>
      <c r="AS49" s="50"/>
      <c r="AT49" s="50"/>
      <c r="AU49" s="50"/>
      <c r="AV49" s="50"/>
      <c r="AW49" s="50"/>
      <c r="AX49" s="893">
        <v>3</v>
      </c>
      <c r="AY49" s="893"/>
      <c r="AZ49" s="893"/>
      <c r="BA49" s="893"/>
      <c r="BB49" s="893"/>
      <c r="BC49" s="893"/>
      <c r="BD49" s="893"/>
      <c r="BE49" s="893"/>
      <c r="BF49" s="50"/>
      <c r="BG49" s="50"/>
      <c r="BH49" s="50"/>
      <c r="BI49" s="50"/>
      <c r="BJ49" s="50"/>
      <c r="BK49" s="50"/>
      <c r="BL49" s="50"/>
      <c r="BM49" s="50"/>
      <c r="BN49" s="50"/>
      <c r="BO49" s="50"/>
      <c r="BP49" s="893">
        <v>5</v>
      </c>
      <c r="BQ49" s="893"/>
      <c r="BR49" s="893"/>
      <c r="BS49" s="893"/>
      <c r="BT49" s="893"/>
      <c r="BU49" s="893"/>
      <c r="BV49" s="893"/>
      <c r="BW49" s="893"/>
      <c r="BX49" s="50"/>
      <c r="BY49" s="893"/>
      <c r="BZ49" s="893"/>
      <c r="CA49" s="893"/>
      <c r="CB49" s="893"/>
      <c r="CC49" s="893"/>
      <c r="CD49" s="893"/>
      <c r="CE49" s="893"/>
      <c r="CF49" s="893"/>
      <c r="CG49" s="50"/>
      <c r="CH49" s="893"/>
      <c r="CI49" s="893"/>
      <c r="CJ49" s="893"/>
      <c r="CK49" s="893"/>
      <c r="CL49" s="893"/>
      <c r="CM49" s="893"/>
      <c r="CN49" s="893"/>
      <c r="CO49" s="893"/>
      <c r="CP49" s="50"/>
      <c r="CQ49" s="893"/>
      <c r="CR49" s="893"/>
      <c r="CS49" s="893"/>
      <c r="CT49" s="893"/>
      <c r="CU49" s="893"/>
      <c r="CV49" s="893"/>
      <c r="CW49" s="893"/>
      <c r="CX49" s="893"/>
      <c r="CY49" s="50"/>
      <c r="CZ49" s="893"/>
      <c r="DA49" s="893"/>
      <c r="DB49" s="893"/>
      <c r="DC49" s="893"/>
      <c r="DD49" s="893"/>
      <c r="DE49" s="893"/>
      <c r="DF49" s="893"/>
      <c r="DG49" s="893"/>
      <c r="DH49" s="50"/>
      <c r="DI49" s="893">
        <v>10</v>
      </c>
      <c r="DJ49" s="893"/>
      <c r="DK49" s="893"/>
      <c r="DL49" s="893"/>
      <c r="DM49" s="893"/>
      <c r="DN49" s="893"/>
      <c r="DO49" s="893"/>
      <c r="DP49" s="893"/>
      <c r="DQ49" s="50"/>
      <c r="DR49" s="893"/>
      <c r="DS49" s="893"/>
      <c r="DT49" s="893"/>
      <c r="DU49" s="893"/>
      <c r="DV49" s="893"/>
      <c r="DW49" s="893"/>
      <c r="DX49" s="893"/>
      <c r="DY49" s="893"/>
      <c r="DZ49" s="50"/>
      <c r="EA49" s="893"/>
      <c r="EB49" s="893"/>
      <c r="EC49" s="893"/>
      <c r="ED49" s="893"/>
      <c r="EE49" s="893"/>
      <c r="EF49" s="893"/>
      <c r="EG49" s="893"/>
      <c r="EH49" s="893"/>
      <c r="EI49" s="50"/>
      <c r="EJ49" s="51"/>
      <c r="EK49" s="51"/>
      <c r="EL49" s="51"/>
      <c r="EM49" s="52"/>
      <c r="EN49" s="50"/>
      <c r="EO49" s="50"/>
      <c r="EP49" s="50"/>
      <c r="EQ49" s="50"/>
      <c r="ER49" s="50"/>
      <c r="ES49" s="50"/>
      <c r="ET49" s="50"/>
      <c r="EU49" s="50"/>
      <c r="EV49" s="50"/>
      <c r="EW49" s="50"/>
      <c r="EX49" s="50"/>
      <c r="EY49" s="50"/>
      <c r="EZ49" s="50"/>
      <c r="FA49" s="50"/>
      <c r="FB49" s="50"/>
      <c r="FC49" s="50"/>
      <c r="FD49" s="50"/>
      <c r="FE49" s="50"/>
      <c r="FF49" s="50"/>
      <c r="FG49" s="50"/>
      <c r="FH49" s="893">
        <v>13</v>
      </c>
      <c r="FI49" s="893"/>
      <c r="FJ49" s="893"/>
      <c r="FK49" s="893"/>
      <c r="FL49" s="50"/>
      <c r="FM49" s="50"/>
      <c r="FN49" s="50"/>
      <c r="FO49" s="893">
        <v>14</v>
      </c>
      <c r="FP49" s="893"/>
      <c r="FQ49" s="893"/>
      <c r="FR49" s="893"/>
      <c r="FS49" s="52"/>
      <c r="FT49" s="52"/>
      <c r="FU49" s="52"/>
      <c r="FV49" s="52"/>
      <c r="FW49" s="52"/>
      <c r="FX49" s="52"/>
      <c r="FY49" s="52"/>
      <c r="FZ49" s="52"/>
      <c r="GA49" s="52"/>
      <c r="GB49" s="52"/>
      <c r="GC49" s="52"/>
      <c r="GD49" s="52"/>
      <c r="GE49" s="893">
        <v>16</v>
      </c>
      <c r="GF49" s="893"/>
      <c r="GG49" s="893"/>
      <c r="GH49" s="893"/>
      <c r="GI49" s="50"/>
      <c r="GJ49" s="50"/>
      <c r="GK49" s="50"/>
      <c r="GL49" s="50"/>
      <c r="GM49" s="50"/>
      <c r="GN49" s="50"/>
      <c r="GO49" s="50"/>
      <c r="GP49" s="50"/>
      <c r="GQ49" s="50"/>
      <c r="GR49" s="50"/>
      <c r="GS49" s="50"/>
      <c r="GT49" s="893">
        <v>18</v>
      </c>
      <c r="GU49" s="893"/>
      <c r="GV49" s="893"/>
      <c r="GW49" s="893"/>
      <c r="GX49" s="50"/>
      <c r="GY49" s="50"/>
      <c r="GZ49" s="50"/>
      <c r="HA49" s="50"/>
      <c r="HB49" s="50"/>
      <c r="HC49" s="50"/>
      <c r="HD49" s="50"/>
      <c r="HE49" s="50"/>
      <c r="HF49" s="50"/>
      <c r="HG49" s="50"/>
      <c r="HH49" s="50"/>
      <c r="HI49" s="53"/>
      <c r="HJ49" s="53"/>
    </row>
    <row r="50" spans="2:249" ht="31.5" customHeight="1" x14ac:dyDescent="0.15">
      <c r="B50" s="23"/>
      <c r="C50" s="899" t="s">
        <v>11</v>
      </c>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36"/>
      <c r="AD50" s="32"/>
      <c r="AE50" s="900"/>
      <c r="AF50" s="901"/>
      <c r="AG50" s="901"/>
      <c r="AH50" s="902"/>
      <c r="AI50" s="37"/>
      <c r="AJ50" s="37"/>
      <c r="AK50" s="882">
        <v>5</v>
      </c>
      <c r="AL50" s="883"/>
      <c r="AM50" s="883"/>
      <c r="AN50" s="884"/>
      <c r="AO50" s="61"/>
      <c r="AP50" s="882">
        <v>3</v>
      </c>
      <c r="AQ50" s="883"/>
      <c r="AR50" s="883"/>
      <c r="AS50" s="884"/>
      <c r="AT50" s="24"/>
      <c r="AU50" s="33"/>
      <c r="AV50" s="33"/>
      <c r="AW50" s="33"/>
      <c r="AX50" s="888"/>
      <c r="AY50" s="889"/>
      <c r="AZ50" s="889"/>
      <c r="BA50" s="889"/>
      <c r="BB50" s="889"/>
      <c r="BC50" s="889"/>
      <c r="BD50" s="889"/>
      <c r="BE50" s="890"/>
      <c r="BF50" s="114"/>
      <c r="BG50" s="888"/>
      <c r="BH50" s="889"/>
      <c r="BI50" s="889"/>
      <c r="BJ50" s="889"/>
      <c r="BK50" s="889"/>
      <c r="BL50" s="889"/>
      <c r="BM50" s="889"/>
      <c r="BN50" s="890"/>
      <c r="BO50" s="114"/>
      <c r="BP50" s="888"/>
      <c r="BQ50" s="889"/>
      <c r="BR50" s="889"/>
      <c r="BS50" s="889"/>
      <c r="BT50" s="889"/>
      <c r="BU50" s="889"/>
      <c r="BV50" s="889"/>
      <c r="BW50" s="890"/>
      <c r="BX50" s="114"/>
      <c r="BY50" s="888"/>
      <c r="BZ50" s="889"/>
      <c r="CA50" s="889"/>
      <c r="CB50" s="889"/>
      <c r="CC50" s="889"/>
      <c r="CD50" s="889"/>
      <c r="CE50" s="889"/>
      <c r="CF50" s="890"/>
      <c r="CG50" s="114"/>
      <c r="CH50" s="888"/>
      <c r="CI50" s="889"/>
      <c r="CJ50" s="889"/>
      <c r="CK50" s="889"/>
      <c r="CL50" s="889"/>
      <c r="CM50" s="889"/>
      <c r="CN50" s="889"/>
      <c r="CO50" s="890"/>
      <c r="CP50" s="114"/>
      <c r="CQ50" s="888"/>
      <c r="CR50" s="889"/>
      <c r="CS50" s="889"/>
      <c r="CT50" s="889"/>
      <c r="CU50" s="889"/>
      <c r="CV50" s="889"/>
      <c r="CW50" s="889"/>
      <c r="CX50" s="890"/>
      <c r="CY50" s="114"/>
      <c r="CZ50" s="888"/>
      <c r="DA50" s="889"/>
      <c r="DB50" s="889"/>
      <c r="DC50" s="889"/>
      <c r="DD50" s="889"/>
      <c r="DE50" s="889"/>
      <c r="DF50" s="889"/>
      <c r="DG50" s="890"/>
      <c r="DH50" s="114"/>
      <c r="DI50" s="888"/>
      <c r="DJ50" s="889"/>
      <c r="DK50" s="889"/>
      <c r="DL50" s="889"/>
      <c r="DM50" s="889"/>
      <c r="DN50" s="889"/>
      <c r="DO50" s="889"/>
      <c r="DP50" s="890"/>
      <c r="DQ50" s="114"/>
      <c r="DR50" s="888"/>
      <c r="DS50" s="889"/>
      <c r="DT50" s="889"/>
      <c r="DU50" s="889"/>
      <c r="DV50" s="889"/>
      <c r="DW50" s="889"/>
      <c r="DX50" s="889"/>
      <c r="DY50" s="890"/>
      <c r="DZ50" s="114"/>
      <c r="EA50" s="888"/>
      <c r="EB50" s="889"/>
      <c r="EC50" s="889"/>
      <c r="ED50" s="889"/>
      <c r="EE50" s="889"/>
      <c r="EF50" s="889"/>
      <c r="EG50" s="889"/>
      <c r="EH50" s="890"/>
      <c r="EI50" s="54"/>
      <c r="EJ50" s="54"/>
      <c r="EK50" s="54"/>
      <c r="EL50" s="54"/>
      <c r="EM50" s="39"/>
      <c r="EN50" s="33"/>
      <c r="EO50" s="24"/>
      <c r="EP50" s="24"/>
      <c r="EQ50" s="752" t="s">
        <v>22</v>
      </c>
      <c r="ER50" s="752"/>
      <c r="ES50" s="752"/>
      <c r="ET50" s="752"/>
      <c r="EU50" s="752"/>
      <c r="EV50" s="752"/>
      <c r="EW50" s="752"/>
      <c r="EX50" s="752"/>
      <c r="EY50" s="752"/>
      <c r="EZ50" s="752"/>
      <c r="FA50" s="752"/>
      <c r="FB50" s="752"/>
      <c r="FC50" s="752"/>
      <c r="FD50" s="752"/>
      <c r="FE50" s="752"/>
      <c r="FF50" s="752"/>
      <c r="FG50" s="752"/>
      <c r="FH50" s="894"/>
      <c r="FI50" s="895"/>
      <c r="FJ50" s="895"/>
      <c r="FK50" s="896"/>
      <c r="FL50" s="37"/>
      <c r="FM50" s="37"/>
      <c r="FN50" s="37"/>
      <c r="FO50" s="894"/>
      <c r="FP50" s="895"/>
      <c r="FQ50" s="895"/>
      <c r="FR50" s="896"/>
      <c r="FS50" s="85"/>
      <c r="FT50" s="894"/>
      <c r="FU50" s="895"/>
      <c r="FV50" s="895"/>
      <c r="FW50" s="896"/>
      <c r="FX50" s="898" t="s">
        <v>2</v>
      </c>
      <c r="FY50" s="898"/>
      <c r="FZ50" s="898"/>
      <c r="GA50" s="898"/>
      <c r="GB50" s="898"/>
      <c r="GC50" s="898"/>
      <c r="GD50" s="898"/>
      <c r="GE50" s="894"/>
      <c r="GF50" s="895"/>
      <c r="GG50" s="895"/>
      <c r="GH50" s="896"/>
      <c r="GI50" s="85"/>
      <c r="GJ50" s="894"/>
      <c r="GK50" s="895"/>
      <c r="GL50" s="895"/>
      <c r="GM50" s="896"/>
      <c r="GN50" s="731" t="s">
        <v>3</v>
      </c>
      <c r="GO50" s="731"/>
      <c r="GP50" s="731"/>
      <c r="GQ50" s="731"/>
      <c r="GR50" s="731"/>
      <c r="GS50" s="731"/>
      <c r="GT50" s="894"/>
      <c r="GU50" s="895"/>
      <c r="GV50" s="895"/>
      <c r="GW50" s="896"/>
      <c r="GX50" s="85"/>
      <c r="GY50" s="894"/>
      <c r="GZ50" s="895"/>
      <c r="HA50" s="895"/>
      <c r="HB50" s="896"/>
      <c r="HC50" s="731" t="s">
        <v>4</v>
      </c>
      <c r="HD50" s="731"/>
      <c r="HE50" s="731"/>
      <c r="HF50" s="731"/>
      <c r="HG50" s="731"/>
      <c r="HH50" s="731"/>
      <c r="HI50" s="38"/>
      <c r="HJ50" s="38"/>
    </row>
    <row r="51" spans="2:249" ht="18" customHeight="1" x14ac:dyDescent="0.15">
      <c r="B51" s="23"/>
      <c r="C51" s="55"/>
      <c r="D51" s="55"/>
      <c r="E51" s="55"/>
      <c r="F51" s="55"/>
      <c r="G51" s="56"/>
      <c r="H51" s="56"/>
      <c r="I51" s="56"/>
      <c r="J51" s="56"/>
      <c r="K51" s="56"/>
      <c r="L51" s="56"/>
      <c r="M51" s="56"/>
      <c r="N51" s="56"/>
      <c r="O51" s="56"/>
      <c r="P51" s="56"/>
      <c r="Q51" s="56"/>
      <c r="R51" s="56"/>
      <c r="S51" s="56"/>
      <c r="T51" s="56"/>
      <c r="U51" s="56"/>
      <c r="V51" s="56"/>
      <c r="W51" s="56"/>
      <c r="X51" s="56"/>
      <c r="Y51" s="56"/>
      <c r="Z51" s="56"/>
      <c r="AA51" s="56"/>
      <c r="AB51" s="56"/>
      <c r="AC51" s="36"/>
      <c r="AD51" s="32"/>
      <c r="AE51" s="37"/>
      <c r="AF51" s="37"/>
      <c r="AG51" s="37"/>
      <c r="AH51" s="37"/>
      <c r="AI51" s="37"/>
      <c r="AJ51" s="37"/>
      <c r="AK51" s="34"/>
      <c r="AL51" s="34"/>
      <c r="AM51" s="34"/>
      <c r="AN51" s="34"/>
      <c r="AO51" s="54"/>
      <c r="AP51" s="34"/>
      <c r="AQ51" s="34"/>
      <c r="AR51" s="34"/>
      <c r="AS51" s="34"/>
      <c r="AT51" s="24"/>
      <c r="AU51" s="33"/>
      <c r="AV51" s="33"/>
      <c r="AW51" s="33"/>
      <c r="AX51" s="34"/>
      <c r="AY51" s="34"/>
      <c r="AZ51" s="34"/>
      <c r="BA51" s="34"/>
      <c r="BB51" s="34"/>
      <c r="BC51" s="34"/>
      <c r="BD51" s="34"/>
      <c r="BE51" s="34"/>
      <c r="BF51" s="54"/>
      <c r="BG51" s="34"/>
      <c r="BH51" s="34"/>
      <c r="BI51" s="34"/>
      <c r="BJ51" s="34"/>
      <c r="BK51" s="34"/>
      <c r="BL51" s="34"/>
      <c r="BM51" s="34"/>
      <c r="BN51" s="34"/>
      <c r="BO51" s="33"/>
      <c r="BP51" s="34"/>
      <c r="BQ51" s="34"/>
      <c r="BR51" s="34"/>
      <c r="BS51" s="34"/>
      <c r="BT51" s="34"/>
      <c r="BU51" s="34"/>
      <c r="BV51" s="34"/>
      <c r="BW51" s="34"/>
      <c r="BX51" s="54"/>
      <c r="BY51" s="34"/>
      <c r="BZ51" s="34"/>
      <c r="CA51" s="34"/>
      <c r="CB51" s="34"/>
      <c r="CC51" s="34"/>
      <c r="CD51" s="34"/>
      <c r="CE51" s="34"/>
      <c r="CF51" s="34"/>
      <c r="CG51" s="54"/>
      <c r="CH51" s="34"/>
      <c r="CI51" s="34"/>
      <c r="CJ51" s="34"/>
      <c r="CK51" s="34"/>
      <c r="CL51" s="34"/>
      <c r="CM51" s="34"/>
      <c r="CN51" s="34"/>
      <c r="CO51" s="34"/>
      <c r="CP51" s="54"/>
      <c r="CQ51" s="34"/>
      <c r="CR51" s="34"/>
      <c r="CS51" s="34"/>
      <c r="CT51" s="34"/>
      <c r="CU51" s="34"/>
      <c r="CV51" s="34"/>
      <c r="CW51" s="34"/>
      <c r="CX51" s="34"/>
      <c r="CY51" s="54"/>
      <c r="CZ51" s="34"/>
      <c r="DA51" s="34"/>
      <c r="DB51" s="34"/>
      <c r="DC51" s="34"/>
      <c r="DD51" s="34"/>
      <c r="DE51" s="34"/>
      <c r="DF51" s="34"/>
      <c r="DG51" s="34"/>
      <c r="DH51" s="54"/>
      <c r="DI51" s="34"/>
      <c r="DJ51" s="34"/>
      <c r="DK51" s="34"/>
      <c r="DL51" s="34"/>
      <c r="DM51" s="34"/>
      <c r="DN51" s="34"/>
      <c r="DO51" s="34"/>
      <c r="DP51" s="34"/>
      <c r="DQ51" s="54"/>
      <c r="DR51" s="34"/>
      <c r="DS51" s="34"/>
      <c r="DT51" s="34"/>
      <c r="DU51" s="34"/>
      <c r="DV51" s="34"/>
      <c r="DW51" s="34"/>
      <c r="DX51" s="34"/>
      <c r="DY51" s="34"/>
      <c r="DZ51" s="54"/>
      <c r="EA51" s="34"/>
      <c r="EB51" s="34"/>
      <c r="EC51" s="34"/>
      <c r="ED51" s="34"/>
      <c r="EE51" s="34"/>
      <c r="EF51" s="34"/>
      <c r="EG51" s="34"/>
      <c r="EH51" s="34"/>
      <c r="EI51" s="54"/>
      <c r="EJ51" s="54"/>
      <c r="EK51" s="54"/>
      <c r="EL51" s="54"/>
      <c r="EM51" s="39"/>
      <c r="EN51" s="33"/>
      <c r="EO51" s="24"/>
      <c r="EP51" s="24"/>
      <c r="EQ51" s="24"/>
      <c r="ER51" s="24"/>
      <c r="ES51" s="57"/>
      <c r="ET51" s="57"/>
      <c r="EU51" s="57"/>
      <c r="EV51" s="57"/>
      <c r="EW51" s="57"/>
      <c r="EX51" s="57"/>
      <c r="EY51" s="57"/>
      <c r="EZ51" s="57"/>
      <c r="FA51" s="57"/>
      <c r="FB51" s="57"/>
      <c r="FC51" s="57"/>
      <c r="FD51" s="57"/>
      <c r="FE51" s="57"/>
      <c r="FF51" s="57"/>
      <c r="FG51" s="57"/>
      <c r="FH51" s="34"/>
      <c r="FI51" s="34"/>
      <c r="FJ51" s="34"/>
      <c r="FK51" s="34"/>
      <c r="FL51" s="24"/>
      <c r="FM51" s="24"/>
      <c r="FN51" s="24"/>
      <c r="FO51" s="34"/>
      <c r="FP51" s="34"/>
      <c r="FQ51" s="34"/>
      <c r="FR51" s="34"/>
      <c r="FS51" s="54"/>
      <c r="FT51" s="34"/>
      <c r="FU51" s="34"/>
      <c r="FV51" s="34"/>
      <c r="FW51" s="34"/>
      <c r="FX51" s="58"/>
      <c r="FY51" s="58"/>
      <c r="FZ51" s="58"/>
      <c r="GA51" s="58"/>
      <c r="GB51" s="58"/>
      <c r="GC51" s="58"/>
      <c r="GD51" s="58"/>
      <c r="GE51" s="34"/>
      <c r="GF51" s="34"/>
      <c r="GG51" s="34"/>
      <c r="GH51" s="34"/>
      <c r="GI51" s="54"/>
      <c r="GJ51" s="34"/>
      <c r="GK51" s="34"/>
      <c r="GL51" s="34"/>
      <c r="GM51" s="34"/>
      <c r="GN51" s="59"/>
      <c r="GO51" s="59"/>
      <c r="GP51" s="59"/>
      <c r="GQ51" s="59"/>
      <c r="GR51" s="59"/>
      <c r="GS51" s="59"/>
      <c r="GT51" s="34"/>
      <c r="GU51" s="34"/>
      <c r="GV51" s="34"/>
      <c r="GW51" s="34"/>
      <c r="GX51" s="54"/>
      <c r="GY51" s="34"/>
      <c r="GZ51" s="34"/>
      <c r="HA51" s="34"/>
      <c r="HB51" s="34"/>
      <c r="HC51" s="59"/>
      <c r="HD51" s="59"/>
      <c r="HE51" s="59"/>
      <c r="HF51" s="59"/>
      <c r="HG51" s="59"/>
      <c r="HH51" s="59"/>
      <c r="HI51" s="38"/>
      <c r="HJ51" s="38"/>
    </row>
    <row r="52" spans="2:249" s="60" customFormat="1" ht="18" customHeight="1" x14ac:dyDescent="0.15">
      <c r="B52" s="30"/>
      <c r="C52" s="903" t="s">
        <v>45</v>
      </c>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167"/>
      <c r="AD52" s="168"/>
      <c r="AE52" s="904"/>
      <c r="AF52" s="904"/>
      <c r="AG52" s="904"/>
      <c r="AH52" s="904"/>
      <c r="AI52" s="904"/>
      <c r="AJ52" s="904"/>
      <c r="AK52" s="904"/>
      <c r="AL52" s="904"/>
      <c r="AM52" s="904"/>
      <c r="AN52" s="904"/>
      <c r="AO52" s="904"/>
      <c r="AP52" s="904"/>
      <c r="AQ52" s="904"/>
      <c r="AR52" s="904"/>
      <c r="AS52" s="904"/>
      <c r="AT52" s="904"/>
      <c r="AU52" s="904"/>
      <c r="AV52" s="904"/>
      <c r="AW52" s="904"/>
      <c r="AX52" s="904"/>
      <c r="AY52" s="904"/>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904"/>
      <c r="CF52" s="904"/>
      <c r="CG52" s="904"/>
      <c r="CH52" s="904"/>
      <c r="CI52" s="904"/>
      <c r="CJ52" s="904"/>
      <c r="CK52" s="904"/>
      <c r="CL52" s="904"/>
      <c r="CM52" s="904"/>
      <c r="CN52" s="904"/>
      <c r="CO52" s="904"/>
      <c r="CP52" s="904"/>
      <c r="CQ52" s="904"/>
      <c r="CR52" s="904"/>
      <c r="CS52" s="904"/>
      <c r="CT52" s="904"/>
      <c r="CU52" s="904"/>
      <c r="CV52" s="904"/>
      <c r="CW52" s="904"/>
      <c r="CX52" s="166"/>
      <c r="CY52" s="35"/>
      <c r="CZ52" s="35"/>
      <c r="DA52" s="61"/>
      <c r="DB52" s="35"/>
      <c r="DC52" s="35"/>
      <c r="DD52" s="35"/>
      <c r="DE52" s="35"/>
      <c r="DF52" s="35"/>
      <c r="DG52" s="35"/>
      <c r="DH52" s="61"/>
      <c r="DI52" s="892" t="s">
        <v>46</v>
      </c>
      <c r="DJ52" s="892"/>
      <c r="DK52" s="892"/>
      <c r="DL52" s="892"/>
      <c r="DM52" s="892"/>
      <c r="DN52" s="892"/>
      <c r="DO52" s="892"/>
      <c r="DP52" s="892"/>
      <c r="DQ52" s="892"/>
      <c r="DR52" s="892"/>
      <c r="DS52" s="892"/>
      <c r="DT52" s="892"/>
      <c r="DU52" s="892"/>
      <c r="DV52" s="892"/>
      <c r="DW52" s="892"/>
      <c r="DX52" s="892"/>
      <c r="DY52" s="892"/>
      <c r="DZ52" s="892"/>
      <c r="EA52" s="892"/>
      <c r="EB52" s="892"/>
      <c r="EC52" s="892"/>
      <c r="ED52" s="892"/>
      <c r="EE52" s="892"/>
      <c r="EF52" s="892"/>
      <c r="EG52" s="892"/>
      <c r="EH52" s="892"/>
      <c r="EI52" s="892"/>
      <c r="EJ52" s="892"/>
      <c r="EK52" s="892"/>
      <c r="EL52" s="892"/>
      <c r="EM52" s="169"/>
      <c r="EN52" s="169"/>
      <c r="EO52" s="904"/>
      <c r="EP52" s="904"/>
      <c r="EQ52" s="904"/>
      <c r="ER52" s="904"/>
      <c r="ES52" s="904"/>
      <c r="ET52" s="904"/>
      <c r="EU52" s="904"/>
      <c r="EV52" s="904"/>
      <c r="EW52" s="904"/>
      <c r="EX52" s="904"/>
      <c r="EY52" s="904"/>
      <c r="EZ52" s="904"/>
      <c r="FA52" s="904"/>
      <c r="FB52" s="904"/>
      <c r="FC52" s="904"/>
      <c r="FD52" s="904"/>
      <c r="FE52" s="904"/>
      <c r="FF52" s="904"/>
      <c r="FG52" s="904"/>
      <c r="FH52" s="904"/>
      <c r="FI52" s="904"/>
      <c r="FJ52" s="904"/>
      <c r="FK52" s="904"/>
      <c r="FL52" s="904"/>
      <c r="FM52" s="904"/>
      <c r="FN52" s="904"/>
      <c r="FO52" s="904"/>
      <c r="FP52" s="904"/>
      <c r="FQ52" s="904"/>
      <c r="FR52" s="904"/>
      <c r="FS52" s="904"/>
      <c r="FT52" s="904"/>
      <c r="FU52" s="904"/>
      <c r="FV52" s="904"/>
      <c r="FW52" s="904"/>
      <c r="FX52" s="904"/>
      <c r="FY52" s="904"/>
      <c r="FZ52" s="904"/>
      <c r="GA52" s="904"/>
      <c r="GB52" s="904"/>
      <c r="GC52" s="904"/>
      <c r="GD52" s="904"/>
      <c r="GE52" s="904"/>
      <c r="GF52" s="904"/>
      <c r="GG52" s="904"/>
      <c r="GH52" s="904"/>
      <c r="GI52" s="904"/>
      <c r="GJ52" s="904"/>
      <c r="GK52" s="904"/>
      <c r="GL52" s="904"/>
      <c r="GM52" s="904"/>
      <c r="GN52" s="904"/>
      <c r="GO52" s="904"/>
      <c r="GP52" s="904"/>
      <c r="GQ52" s="904"/>
      <c r="GR52" s="904"/>
      <c r="GS52" s="904"/>
      <c r="GT52" s="904"/>
      <c r="GU52" s="904"/>
      <c r="GV52" s="904"/>
      <c r="GW52" s="904"/>
      <c r="GX52" s="904"/>
      <c r="GY52" s="904"/>
      <c r="GZ52" s="904"/>
      <c r="HA52" s="904"/>
      <c r="HB52" s="904"/>
      <c r="HC52" s="904"/>
      <c r="HD52" s="904"/>
      <c r="HE52" s="904"/>
      <c r="HF52" s="904"/>
      <c r="HG52" s="904"/>
      <c r="HH52" s="904"/>
      <c r="HI52" s="62"/>
      <c r="HJ52" s="62"/>
    </row>
    <row r="53" spans="2:249" ht="18" customHeight="1" x14ac:dyDescent="0.15">
      <c r="B53" s="23"/>
      <c r="C53" s="55"/>
      <c r="D53" s="55"/>
      <c r="E53" s="55"/>
      <c r="F53" s="55"/>
      <c r="G53" s="56"/>
      <c r="H53" s="56"/>
      <c r="I53" s="56"/>
      <c r="J53" s="56"/>
      <c r="K53" s="56"/>
      <c r="L53" s="56"/>
      <c r="M53" s="56"/>
      <c r="N53" s="56"/>
      <c r="O53" s="56"/>
      <c r="P53" s="56"/>
      <c r="Q53" s="56"/>
      <c r="R53" s="56"/>
      <c r="S53" s="56"/>
      <c r="T53" s="56"/>
      <c r="U53" s="56"/>
      <c r="V53" s="56"/>
      <c r="W53" s="56"/>
      <c r="X53" s="56"/>
      <c r="Y53" s="56"/>
      <c r="Z53" s="56"/>
      <c r="AA53" s="56"/>
      <c r="AB53" s="56"/>
      <c r="AC53" s="36"/>
      <c r="AD53" s="32"/>
      <c r="AE53" s="37"/>
      <c r="AF53" s="37"/>
      <c r="AG53" s="37"/>
      <c r="AH53" s="37"/>
      <c r="AI53" s="37"/>
      <c r="AJ53" s="37"/>
      <c r="AK53" s="37"/>
      <c r="AL53" s="37"/>
      <c r="AM53" s="34"/>
      <c r="AN53" s="34"/>
      <c r="AO53" s="34"/>
      <c r="AP53" s="34"/>
      <c r="AQ53" s="34"/>
      <c r="AR53" s="34"/>
      <c r="AS53" s="54"/>
      <c r="AT53" s="34"/>
      <c r="AU53" s="34"/>
      <c r="AV53" s="34"/>
      <c r="AW53" s="34"/>
      <c r="AX53" s="34"/>
      <c r="AY53" s="34"/>
      <c r="AZ53" s="24"/>
      <c r="BA53" s="33"/>
      <c r="BB53" s="33"/>
      <c r="BC53" s="33"/>
      <c r="BD53" s="34"/>
      <c r="BE53" s="34"/>
      <c r="BF53" s="34"/>
      <c r="BG53" s="34"/>
      <c r="BH53" s="34"/>
      <c r="BI53" s="34"/>
      <c r="BJ53" s="54"/>
      <c r="BK53" s="34"/>
      <c r="BL53" s="34"/>
      <c r="BM53" s="34"/>
      <c r="BN53" s="34"/>
      <c r="BO53" s="34"/>
      <c r="BP53" s="34"/>
      <c r="BQ53" s="33"/>
      <c r="BR53" s="34"/>
      <c r="BS53" s="34"/>
      <c r="BT53" s="34"/>
      <c r="BU53" s="34"/>
      <c r="BV53" s="34"/>
      <c r="BW53" s="34"/>
      <c r="BX53" s="54"/>
      <c r="BY53" s="34"/>
      <c r="BZ53" s="34"/>
      <c r="CA53" s="34"/>
      <c r="CB53" s="34"/>
      <c r="CC53" s="34"/>
      <c r="CD53" s="34"/>
      <c r="CE53" s="54"/>
      <c r="CF53" s="34"/>
      <c r="CG53" s="34"/>
      <c r="CH53" s="34"/>
      <c r="CI53" s="34"/>
      <c r="CJ53" s="34"/>
      <c r="CK53" s="34"/>
      <c r="CL53" s="54"/>
      <c r="CM53" s="34"/>
      <c r="CN53" s="34"/>
      <c r="CO53" s="34"/>
      <c r="CP53" s="34"/>
      <c r="CQ53" s="34"/>
      <c r="CR53" s="34"/>
      <c r="CS53" s="54"/>
      <c r="CT53" s="34"/>
      <c r="CU53" s="34"/>
      <c r="CV53" s="34"/>
      <c r="CW53" s="34"/>
      <c r="CX53" s="34"/>
      <c r="CY53" s="34"/>
      <c r="CZ53" s="54"/>
      <c r="DA53" s="34"/>
      <c r="DB53" s="34"/>
      <c r="DC53" s="34"/>
      <c r="DD53" s="34"/>
      <c r="DE53" s="34"/>
      <c r="DF53" s="34"/>
      <c r="DG53" s="54"/>
      <c r="DH53" s="34"/>
      <c r="DI53" s="34"/>
      <c r="DJ53" s="34"/>
      <c r="DK53" s="34"/>
      <c r="DL53" s="34"/>
      <c r="DM53" s="34"/>
      <c r="DN53" s="54"/>
      <c r="DO53" s="34"/>
      <c r="DP53" s="34"/>
      <c r="DQ53" s="34"/>
      <c r="DR53" s="34"/>
      <c r="DS53" s="34"/>
      <c r="DT53" s="34"/>
      <c r="DU53" s="54"/>
      <c r="DV53" s="54"/>
      <c r="DW53" s="54"/>
      <c r="DX53" s="54"/>
      <c r="DY53" s="54"/>
      <c r="DZ53" s="54"/>
      <c r="EA53" s="54"/>
      <c r="EB53" s="54"/>
      <c r="EC53" s="54"/>
      <c r="ED53" s="54"/>
      <c r="EE53" s="54"/>
      <c r="EF53" s="54"/>
      <c r="EG53" s="54"/>
      <c r="EH53" s="54"/>
      <c r="EI53" s="63"/>
      <c r="EJ53" s="63"/>
      <c r="EK53" s="63"/>
      <c r="EL53" s="63"/>
      <c r="EM53" s="39"/>
      <c r="EN53" s="39"/>
      <c r="EO53" s="39"/>
      <c r="EP53" s="39"/>
      <c r="EQ53" s="39"/>
      <c r="ER53" s="39"/>
      <c r="ES53" s="39"/>
      <c r="ET53" s="33"/>
      <c r="EU53" s="24"/>
      <c r="EV53" s="24"/>
      <c r="EW53" s="24"/>
      <c r="EX53" s="24"/>
      <c r="EY53" s="24"/>
      <c r="EZ53" s="24"/>
      <c r="FA53" s="24"/>
      <c r="FB53" s="24"/>
      <c r="FC53" s="24"/>
      <c r="FD53" s="24"/>
      <c r="FE53" s="24"/>
      <c r="FF53" s="24"/>
      <c r="FG53" s="24"/>
      <c r="FH53" s="24"/>
      <c r="FI53" s="24"/>
      <c r="FJ53" s="57"/>
      <c r="FK53" s="57"/>
      <c r="FL53" s="57"/>
      <c r="FM53" s="57"/>
      <c r="FN53" s="57"/>
      <c r="FO53" s="57"/>
      <c r="FP53" s="57"/>
      <c r="FQ53" s="57"/>
      <c r="FR53" s="57"/>
      <c r="FS53" s="57"/>
      <c r="FT53" s="57"/>
      <c r="FU53" s="57"/>
      <c r="FV53" s="57"/>
      <c r="FW53" s="57"/>
      <c r="FX53" s="57"/>
      <c r="FY53" s="34"/>
      <c r="FZ53" s="34"/>
      <c r="GA53" s="34"/>
      <c r="GB53" s="34"/>
      <c r="GC53" s="34"/>
      <c r="GD53" s="34"/>
      <c r="GE53" s="24"/>
      <c r="GF53" s="24"/>
      <c r="GG53" s="24"/>
      <c r="GH53" s="34"/>
      <c r="GI53" s="34"/>
      <c r="GJ53" s="34"/>
      <c r="GK53" s="34"/>
      <c r="GL53" s="34"/>
      <c r="GM53" s="34"/>
      <c r="GN53" s="54"/>
      <c r="GO53" s="34"/>
      <c r="GP53" s="34"/>
      <c r="GQ53" s="34"/>
      <c r="GR53" s="34"/>
      <c r="GS53" s="34"/>
      <c r="GT53" s="34"/>
      <c r="GU53" s="58"/>
      <c r="GV53" s="58"/>
      <c r="GW53" s="58"/>
      <c r="GX53" s="58"/>
      <c r="GY53" s="58"/>
      <c r="GZ53" s="58"/>
      <c r="HA53" s="58"/>
      <c r="HB53" s="34"/>
      <c r="HC53" s="34"/>
      <c r="HD53" s="34"/>
      <c r="HE53" s="34"/>
      <c r="HF53" s="34"/>
      <c r="HG53" s="34"/>
      <c r="HH53" s="54"/>
      <c r="HI53" s="64"/>
      <c r="HJ53" s="64"/>
      <c r="HK53" s="64"/>
      <c r="HL53" s="64"/>
      <c r="HM53" s="64"/>
      <c r="HN53" s="64"/>
      <c r="HO53" s="65"/>
      <c r="HP53" s="65"/>
      <c r="HQ53" s="65"/>
      <c r="HR53" s="65"/>
      <c r="HS53" s="65"/>
      <c r="HT53" s="65"/>
      <c r="HU53" s="64"/>
      <c r="HV53" s="64"/>
      <c r="HW53" s="64"/>
      <c r="HX53" s="64"/>
      <c r="HY53" s="64"/>
      <c r="HZ53" s="64"/>
      <c r="IA53" s="66"/>
      <c r="IB53" s="64"/>
      <c r="IC53" s="64"/>
      <c r="ID53" s="64"/>
      <c r="IE53" s="64"/>
      <c r="IF53" s="64"/>
      <c r="IG53" s="64"/>
      <c r="IH53" s="65"/>
      <c r="II53" s="65"/>
      <c r="IJ53" s="65"/>
      <c r="IK53" s="65"/>
      <c r="IL53" s="65"/>
      <c r="IM53" s="65"/>
      <c r="IN53" s="38"/>
      <c r="IO53" s="38"/>
    </row>
    <row r="54" spans="2:249" s="26" customFormat="1" ht="18" customHeight="1" x14ac:dyDescent="0.15">
      <c r="B54" s="28"/>
      <c r="C54" s="67"/>
      <c r="D54" s="67"/>
      <c r="E54" s="67"/>
      <c r="F54" s="67"/>
      <c r="G54" s="68"/>
      <c r="H54" s="68"/>
      <c r="I54" s="68"/>
      <c r="J54" s="68"/>
      <c r="K54" s="68"/>
      <c r="L54" s="68"/>
      <c r="M54" s="68"/>
      <c r="N54" s="68"/>
      <c r="O54" s="68"/>
      <c r="P54" s="68"/>
      <c r="Q54" s="68"/>
      <c r="R54" s="68"/>
      <c r="S54" s="68"/>
      <c r="T54" s="68"/>
      <c r="U54" s="68"/>
      <c r="V54" s="68"/>
      <c r="W54" s="68"/>
      <c r="X54" s="68"/>
      <c r="Y54" s="68"/>
      <c r="Z54" s="68"/>
      <c r="AA54" s="68"/>
      <c r="AB54" s="68"/>
      <c r="AC54" s="40"/>
      <c r="AD54" s="69"/>
      <c r="AE54" s="46"/>
      <c r="AF54" s="46"/>
      <c r="AG54" s="879" t="s">
        <v>500</v>
      </c>
      <c r="AH54" s="879"/>
      <c r="AI54" s="879"/>
      <c r="AJ54" s="879"/>
      <c r="AK54" s="879"/>
      <c r="AL54" s="879"/>
      <c r="AM54" s="879"/>
      <c r="AN54" s="879"/>
      <c r="AO54" s="879"/>
      <c r="AP54" s="879"/>
      <c r="AQ54" s="879"/>
      <c r="AR54" s="879"/>
      <c r="AS54" s="879"/>
      <c r="AT54" s="879"/>
      <c r="AU54" s="879"/>
      <c r="AV54" s="879"/>
      <c r="AW54" s="879"/>
      <c r="AX54" s="879"/>
      <c r="AY54" s="879"/>
      <c r="AZ54" s="879"/>
      <c r="BA54" s="879"/>
      <c r="BB54" s="879"/>
      <c r="BC54" s="879"/>
      <c r="BD54" s="879"/>
      <c r="BE54" s="879"/>
      <c r="BF54" s="879"/>
      <c r="BG54" s="879"/>
      <c r="BH54" s="879"/>
      <c r="BI54" s="879"/>
      <c r="BJ54" s="879"/>
      <c r="BK54" s="879"/>
      <c r="BL54" s="879"/>
      <c r="BM54" s="879"/>
      <c r="BN54" s="879"/>
      <c r="BO54" s="879"/>
      <c r="BP54" s="879"/>
      <c r="BQ54" s="879"/>
      <c r="BR54" s="879"/>
      <c r="BS54" s="879"/>
      <c r="BT54" s="879"/>
      <c r="BU54" s="879"/>
      <c r="BV54" s="879"/>
      <c r="BW54" s="879"/>
      <c r="BX54" s="879"/>
      <c r="BY54" s="879"/>
      <c r="BZ54" s="879"/>
      <c r="CA54" s="879"/>
      <c r="CB54" s="879"/>
      <c r="CC54" s="879"/>
      <c r="CD54" s="879"/>
      <c r="CE54" s="879"/>
      <c r="CF54" s="879"/>
      <c r="CG54" s="879"/>
      <c r="CH54" s="879"/>
      <c r="CI54" s="879"/>
      <c r="CJ54" s="879"/>
      <c r="CK54" s="879"/>
      <c r="CL54" s="879"/>
      <c r="CM54" s="879"/>
      <c r="CN54" s="879"/>
      <c r="CO54" s="879"/>
      <c r="CP54" s="879"/>
      <c r="CQ54" s="879"/>
      <c r="CR54" s="879"/>
      <c r="CS54" s="879"/>
      <c r="CT54" s="879"/>
      <c r="CU54" s="879"/>
      <c r="CV54" s="879"/>
      <c r="CW54" s="879"/>
      <c r="CX54" s="879"/>
      <c r="CY54" s="879"/>
      <c r="CZ54" s="879"/>
      <c r="DA54" s="879"/>
      <c r="DB54" s="879"/>
      <c r="DC54" s="879"/>
      <c r="DD54" s="879"/>
      <c r="DE54" s="879"/>
      <c r="DF54" s="879"/>
      <c r="DG54" s="879"/>
      <c r="DH54" s="879"/>
      <c r="DI54" s="879"/>
      <c r="DJ54" s="879"/>
      <c r="DK54" s="879"/>
      <c r="DL54" s="879"/>
      <c r="DM54" s="879"/>
      <c r="DN54" s="879"/>
      <c r="DO54" s="879"/>
      <c r="DP54" s="879"/>
      <c r="DQ54" s="879"/>
      <c r="DR54" s="879"/>
      <c r="DS54" s="879"/>
      <c r="DT54" s="879"/>
      <c r="DU54" s="879"/>
      <c r="DV54" s="879"/>
      <c r="DW54" s="879"/>
      <c r="DX54" s="879"/>
      <c r="DY54" s="879"/>
      <c r="DZ54" s="879"/>
      <c r="EA54" s="879"/>
      <c r="EB54" s="879"/>
      <c r="EC54" s="879"/>
      <c r="ED54" s="879"/>
      <c r="EE54" s="879"/>
      <c r="EF54" s="879"/>
      <c r="EG54" s="879"/>
      <c r="EH54" s="879"/>
      <c r="EI54" s="879"/>
      <c r="EJ54" s="879"/>
      <c r="EK54" s="879"/>
      <c r="EL54" s="879"/>
      <c r="EM54" s="879"/>
      <c r="EN54" s="879"/>
      <c r="EO54" s="879"/>
      <c r="EP54" s="879"/>
      <c r="EQ54" s="879"/>
      <c r="ER54" s="879"/>
      <c r="ES54" s="879"/>
      <c r="ET54" s="879"/>
      <c r="EU54" s="879"/>
      <c r="EV54" s="879"/>
      <c r="EW54" s="879"/>
      <c r="EX54" s="879"/>
      <c r="EY54" s="879"/>
      <c r="EZ54" s="879"/>
      <c r="FA54" s="879"/>
      <c r="FB54" s="879"/>
      <c r="FC54" s="879"/>
      <c r="FD54" s="879"/>
      <c r="FE54" s="879"/>
      <c r="FF54" s="879"/>
      <c r="FG54" s="879"/>
      <c r="FH54" s="879"/>
      <c r="FI54" s="879"/>
      <c r="FJ54" s="879"/>
      <c r="FK54" s="879"/>
      <c r="FL54" s="879"/>
      <c r="FM54" s="879"/>
      <c r="FN54" s="879"/>
      <c r="FO54" s="879"/>
      <c r="FP54" s="879"/>
      <c r="FQ54" s="879"/>
      <c r="FR54" s="879"/>
      <c r="FS54" s="879"/>
      <c r="FT54" s="879"/>
      <c r="FU54" s="879"/>
      <c r="FV54" s="879"/>
      <c r="FW54" s="879"/>
      <c r="FX54" s="879"/>
      <c r="FY54" s="879"/>
      <c r="FZ54" s="879"/>
      <c r="GA54" s="879"/>
      <c r="GB54" s="879"/>
      <c r="GC54" s="879"/>
      <c r="GD54" s="879"/>
      <c r="GE54" s="879"/>
      <c r="GF54" s="879"/>
      <c r="GG54" s="879"/>
      <c r="GH54" s="879"/>
      <c r="GI54" s="879"/>
      <c r="GJ54" s="879"/>
      <c r="GK54" s="879"/>
      <c r="GL54" s="879"/>
      <c r="GM54" s="879"/>
      <c r="GN54" s="879"/>
      <c r="GO54" s="879"/>
      <c r="GP54" s="879"/>
      <c r="GQ54" s="879"/>
      <c r="GR54" s="879"/>
      <c r="GS54" s="879"/>
      <c r="GT54" s="879"/>
      <c r="GU54" s="879"/>
      <c r="GV54" s="879"/>
      <c r="GW54" s="879"/>
      <c r="GX54" s="879"/>
      <c r="GY54" s="879"/>
      <c r="GZ54" s="879"/>
      <c r="HA54" s="879"/>
      <c r="HB54" s="879"/>
      <c r="HC54" s="879"/>
      <c r="HD54" s="879"/>
      <c r="HE54" s="879"/>
      <c r="HF54" s="879"/>
      <c r="HG54" s="879"/>
      <c r="HH54" s="879"/>
      <c r="HI54" s="70"/>
      <c r="HJ54" s="70"/>
      <c r="HK54" s="70"/>
      <c r="HL54" s="70"/>
      <c r="HM54" s="70"/>
      <c r="HN54" s="70"/>
      <c r="HO54" s="70"/>
      <c r="HP54" s="70"/>
      <c r="HQ54" s="70"/>
      <c r="HR54" s="70"/>
      <c r="HS54" s="70"/>
      <c r="HT54" s="70"/>
      <c r="HU54" s="70"/>
      <c r="HV54" s="70"/>
      <c r="HW54" s="70"/>
      <c r="HX54" s="70"/>
      <c r="HY54" s="70"/>
      <c r="HZ54" s="70"/>
      <c r="IA54" s="71"/>
      <c r="IB54" s="70"/>
      <c r="IC54" s="70"/>
      <c r="ID54" s="70"/>
      <c r="IE54" s="70"/>
      <c r="IF54" s="70"/>
      <c r="IG54" s="70"/>
      <c r="IH54" s="70"/>
      <c r="II54" s="70"/>
      <c r="IJ54" s="70"/>
      <c r="IK54" s="70"/>
      <c r="IL54" s="70"/>
      <c r="IM54" s="70"/>
      <c r="IN54" s="41"/>
      <c r="IO54" s="41"/>
    </row>
    <row r="55" spans="2:249" s="26" customFormat="1" ht="18" customHeight="1" x14ac:dyDescent="0.15">
      <c r="B55" s="28"/>
      <c r="C55" s="67"/>
      <c r="D55" s="67"/>
      <c r="E55" s="67"/>
      <c r="F55" s="67"/>
      <c r="G55" s="68"/>
      <c r="H55" s="68"/>
      <c r="I55" s="68"/>
      <c r="J55" s="68"/>
      <c r="K55" s="68"/>
      <c r="L55" s="68"/>
      <c r="M55" s="68"/>
      <c r="N55" s="68"/>
      <c r="O55" s="68"/>
      <c r="P55" s="68"/>
      <c r="Q55" s="68"/>
      <c r="R55" s="68"/>
      <c r="S55" s="68"/>
      <c r="T55" s="68"/>
      <c r="U55" s="68"/>
      <c r="V55" s="68"/>
      <c r="W55" s="68"/>
      <c r="X55" s="68"/>
      <c r="Y55" s="68"/>
      <c r="Z55" s="68"/>
      <c r="AA55" s="68"/>
      <c r="AB55" s="68"/>
      <c r="AC55" s="40"/>
      <c r="AD55" s="69"/>
      <c r="AE55" s="46"/>
      <c r="AF55" s="46"/>
      <c r="AG55" s="591"/>
      <c r="AH55" s="591"/>
      <c r="AI55" s="591"/>
      <c r="AJ55" s="591"/>
      <c r="AK55" s="591"/>
      <c r="AL55" s="591"/>
      <c r="AM55" s="591"/>
      <c r="AN55" s="591"/>
      <c r="AO55" s="591"/>
      <c r="AP55" s="591"/>
      <c r="AQ55" s="886" t="s">
        <v>47</v>
      </c>
      <c r="AR55" s="886"/>
      <c r="AS55" s="886"/>
      <c r="AT55" s="886"/>
      <c r="AU55" s="886"/>
      <c r="AV55" s="886"/>
      <c r="AW55" s="886"/>
      <c r="AX55" s="886"/>
      <c r="AY55" s="886"/>
      <c r="AZ55" s="886"/>
      <c r="BA55" s="886"/>
      <c r="BB55" s="886"/>
      <c r="BC55" s="886"/>
      <c r="BD55" s="886"/>
      <c r="BE55" s="886"/>
      <c r="BF55" s="886"/>
      <c r="BG55" s="886"/>
      <c r="BH55" s="886"/>
      <c r="BI55" s="886"/>
      <c r="BJ55" s="886"/>
      <c r="BK55" s="886"/>
      <c r="BL55" s="886"/>
      <c r="BM55" s="886"/>
      <c r="BN55" s="886"/>
      <c r="BO55" s="886"/>
      <c r="BP55" s="591"/>
      <c r="BQ55" s="591"/>
      <c r="BR55" s="591"/>
      <c r="BS55" s="591"/>
      <c r="BT55" s="591"/>
      <c r="BU55" s="591"/>
      <c r="BV55" s="591"/>
      <c r="BW55" s="591"/>
      <c r="BX55" s="579"/>
      <c r="BY55" s="591"/>
      <c r="BZ55" s="591"/>
      <c r="CA55" s="591"/>
      <c r="CB55" s="591"/>
      <c r="CC55" s="591"/>
      <c r="CD55" s="591"/>
      <c r="CE55" s="579"/>
      <c r="CF55" s="591"/>
      <c r="CG55" s="591"/>
      <c r="CH55" s="591"/>
      <c r="CI55" s="591"/>
      <c r="CJ55" s="591"/>
      <c r="CK55" s="591"/>
      <c r="CL55" s="579"/>
      <c r="CM55" s="591"/>
      <c r="CN55" s="591"/>
      <c r="CO55" s="591"/>
      <c r="CP55" s="591"/>
      <c r="CQ55" s="591"/>
      <c r="CR55" s="591"/>
      <c r="CS55" s="579"/>
      <c r="CT55" s="591"/>
      <c r="CU55" s="591"/>
      <c r="CV55" s="591"/>
      <c r="CW55" s="591"/>
      <c r="CX55" s="591"/>
      <c r="CY55" s="591"/>
      <c r="CZ55" s="579"/>
      <c r="DA55" s="591"/>
      <c r="DB55" s="591"/>
      <c r="DC55" s="591"/>
      <c r="DD55" s="591"/>
      <c r="DE55" s="591"/>
      <c r="DF55" s="591"/>
      <c r="DG55" s="579"/>
      <c r="DH55" s="591"/>
      <c r="DI55" s="591"/>
      <c r="DJ55" s="591"/>
      <c r="DK55" s="591"/>
      <c r="DL55" s="591"/>
      <c r="DM55" s="591"/>
      <c r="DN55" s="579"/>
      <c r="DO55" s="591"/>
      <c r="DP55" s="591"/>
      <c r="DQ55" s="591"/>
      <c r="DR55" s="591"/>
      <c r="DS55" s="591"/>
      <c r="DT55" s="591"/>
      <c r="DU55" s="579"/>
      <c r="DV55" s="579"/>
      <c r="DW55" s="579"/>
      <c r="DX55" s="579"/>
      <c r="DY55" s="579"/>
      <c r="DZ55" s="579"/>
      <c r="EA55" s="579"/>
      <c r="EB55" s="579"/>
      <c r="EC55" s="579"/>
      <c r="ED55" s="579"/>
      <c r="EE55" s="579"/>
      <c r="EF55" s="579"/>
      <c r="EG55" s="579"/>
      <c r="EH55" s="579"/>
      <c r="EI55" s="590"/>
      <c r="EJ55" s="590"/>
      <c r="EK55" s="590"/>
      <c r="EL55" s="590"/>
      <c r="EM55" s="590"/>
      <c r="EN55" s="590"/>
      <c r="EO55" s="590"/>
      <c r="EP55" s="590"/>
      <c r="EQ55" s="590"/>
      <c r="ER55" s="590"/>
      <c r="ES55" s="590"/>
      <c r="ET55" s="591"/>
      <c r="EU55" s="591"/>
      <c r="EV55" s="591"/>
      <c r="EW55" s="591"/>
      <c r="EX55" s="591"/>
      <c r="EY55" s="591"/>
      <c r="EZ55" s="591"/>
      <c r="FA55" s="591"/>
      <c r="FB55" s="591"/>
      <c r="FC55" s="591"/>
      <c r="FD55" s="591"/>
      <c r="FE55" s="591"/>
      <c r="FF55" s="591"/>
      <c r="FG55" s="591"/>
      <c r="FH55" s="591"/>
      <c r="FI55" s="591"/>
      <c r="FJ55" s="592"/>
      <c r="FK55" s="592"/>
      <c r="FL55" s="592"/>
      <c r="FM55" s="592"/>
      <c r="FN55" s="592"/>
      <c r="FO55" s="592"/>
      <c r="FP55" s="592"/>
      <c r="FQ55" s="592"/>
      <c r="FR55" s="592"/>
      <c r="FS55" s="592"/>
      <c r="FT55" s="592"/>
      <c r="FU55" s="592"/>
      <c r="FV55" s="592"/>
      <c r="FW55" s="592"/>
      <c r="FX55" s="592"/>
      <c r="FY55" s="591"/>
      <c r="FZ55" s="591"/>
      <c r="GA55" s="591"/>
      <c r="GB55" s="591"/>
      <c r="GC55" s="591"/>
      <c r="GD55" s="591"/>
      <c r="GE55" s="591"/>
      <c r="GF55" s="591"/>
      <c r="GG55" s="591"/>
      <c r="GH55" s="591"/>
      <c r="GI55" s="591"/>
      <c r="GJ55" s="591"/>
      <c r="GK55" s="591"/>
      <c r="GL55" s="591"/>
      <c r="GM55" s="591"/>
      <c r="GN55" s="579"/>
      <c r="GO55" s="591"/>
      <c r="GP55" s="591"/>
      <c r="GQ55" s="591"/>
      <c r="GR55" s="591"/>
      <c r="GS55" s="591"/>
      <c r="GT55" s="591"/>
      <c r="GU55" s="590"/>
      <c r="GV55" s="590"/>
      <c r="GW55" s="590"/>
      <c r="GX55" s="590"/>
      <c r="GY55" s="590"/>
      <c r="GZ55" s="590"/>
      <c r="HA55" s="590"/>
      <c r="HB55" s="591"/>
      <c r="HC55" s="591"/>
      <c r="HD55" s="591"/>
      <c r="HE55" s="591"/>
      <c r="HF55" s="591"/>
      <c r="HG55" s="591"/>
      <c r="HH55" s="579"/>
      <c r="HI55" s="70"/>
      <c r="HJ55" s="70"/>
      <c r="HK55" s="70"/>
      <c r="HL55" s="70"/>
      <c r="HM55" s="70"/>
      <c r="HN55" s="70"/>
      <c r="HO55" s="70"/>
      <c r="HP55" s="70"/>
      <c r="HQ55" s="70"/>
      <c r="HR55" s="70"/>
      <c r="HS55" s="70"/>
      <c r="HT55" s="70"/>
      <c r="HU55" s="70"/>
      <c r="HV55" s="70"/>
      <c r="HW55" s="70"/>
      <c r="HX55" s="70"/>
      <c r="HY55" s="70"/>
      <c r="HZ55" s="70"/>
      <c r="IA55" s="71"/>
      <c r="IB55" s="70"/>
      <c r="IC55" s="70"/>
      <c r="ID55" s="70"/>
      <c r="IE55" s="70"/>
      <c r="IF55" s="70"/>
      <c r="IG55" s="70"/>
      <c r="IH55" s="70"/>
      <c r="II55" s="70"/>
      <c r="IJ55" s="70"/>
      <c r="IK55" s="70"/>
      <c r="IL55" s="70"/>
      <c r="IM55" s="70"/>
      <c r="IN55" s="41"/>
      <c r="IO55" s="41"/>
    </row>
    <row r="56" spans="2:249" ht="18" customHeight="1" x14ac:dyDescent="0.15">
      <c r="B56" s="23"/>
      <c r="C56" s="55"/>
      <c r="D56" s="55"/>
      <c r="E56" s="55"/>
      <c r="F56" s="55"/>
      <c r="G56" s="56"/>
      <c r="H56" s="56"/>
      <c r="I56" s="56"/>
      <c r="J56" s="56"/>
      <c r="K56" s="56"/>
      <c r="L56" s="56"/>
      <c r="M56" s="56"/>
      <c r="N56" s="56"/>
      <c r="O56" s="56"/>
      <c r="P56" s="56"/>
      <c r="Q56" s="56"/>
      <c r="R56" s="56"/>
      <c r="S56" s="56"/>
      <c r="T56" s="56"/>
      <c r="U56" s="56"/>
      <c r="V56" s="56"/>
      <c r="W56" s="56"/>
      <c r="X56" s="56"/>
      <c r="Y56" s="56"/>
      <c r="Z56" s="56"/>
      <c r="AA56" s="56"/>
      <c r="AB56" s="56"/>
      <c r="AC56" s="36"/>
      <c r="AD56" s="32"/>
      <c r="AE56" s="37"/>
      <c r="AF56" s="37"/>
      <c r="AG56" s="37"/>
      <c r="AH56" s="37"/>
      <c r="AI56" s="37"/>
      <c r="AJ56" s="37"/>
      <c r="AK56" s="37"/>
      <c r="AL56" s="37"/>
      <c r="AM56" s="34"/>
      <c r="AN56" s="34"/>
      <c r="AO56" s="34"/>
      <c r="AP56" s="34"/>
      <c r="AQ56" s="34"/>
      <c r="AR56" s="34"/>
      <c r="AS56" s="54"/>
      <c r="AT56" s="34"/>
      <c r="AU56" s="34"/>
      <c r="AV56" s="34"/>
      <c r="AW56" s="34"/>
      <c r="AX56" s="34"/>
      <c r="AY56" s="34"/>
      <c r="AZ56" s="24"/>
      <c r="BA56" s="905"/>
      <c r="BB56" s="905"/>
      <c r="BC56" s="905"/>
      <c r="BD56" s="905"/>
      <c r="BE56" s="905"/>
      <c r="BF56" s="905"/>
      <c r="BG56" s="905"/>
      <c r="BH56" s="905"/>
      <c r="BI56" s="905"/>
      <c r="BJ56" s="905"/>
      <c r="BK56" s="905"/>
      <c r="BL56" s="905"/>
      <c r="BM56" s="905"/>
      <c r="BN56" s="905"/>
      <c r="BO56" s="905"/>
      <c r="BP56" s="905"/>
      <c r="BQ56" s="905"/>
      <c r="BR56" s="905"/>
      <c r="BS56" s="905"/>
      <c r="BT56" s="905"/>
      <c r="BU56" s="905"/>
      <c r="BV56" s="905"/>
      <c r="BW56" s="905"/>
      <c r="BX56" s="905"/>
      <c r="BY56" s="905"/>
      <c r="BZ56" s="905"/>
      <c r="CA56" s="905"/>
      <c r="CB56" s="905"/>
      <c r="CC56" s="905"/>
      <c r="CD56" s="905"/>
      <c r="CE56" s="905"/>
      <c r="CF56" s="905"/>
      <c r="CG56" s="905"/>
      <c r="CH56" s="905"/>
      <c r="CI56" s="905"/>
      <c r="CJ56" s="905"/>
      <c r="CK56" s="905"/>
      <c r="CL56" s="905"/>
      <c r="CM56" s="905"/>
      <c r="CN56" s="905"/>
      <c r="CO56" s="905"/>
      <c r="CP56" s="905"/>
      <c r="CQ56" s="905"/>
      <c r="CR56" s="905"/>
      <c r="CS56" s="905"/>
      <c r="CT56" s="905"/>
      <c r="CU56" s="905"/>
      <c r="CV56" s="905"/>
      <c r="CW56" s="905"/>
      <c r="CX56" s="905"/>
      <c r="CY56" s="905"/>
      <c r="CZ56" s="905"/>
      <c r="DA56" s="905"/>
      <c r="DB56" s="905"/>
      <c r="DC56" s="905"/>
      <c r="DD56" s="905"/>
      <c r="DE56" s="905"/>
      <c r="DF56" s="905"/>
      <c r="DG56" s="905"/>
      <c r="DH56" s="905"/>
      <c r="DI56" s="905"/>
      <c r="DJ56" s="905"/>
      <c r="DK56" s="905"/>
      <c r="DL56" s="905"/>
      <c r="DM56" s="905"/>
      <c r="DN56" s="905"/>
      <c r="DO56" s="905"/>
      <c r="DP56" s="905"/>
      <c r="DQ56" s="905"/>
      <c r="DR56" s="905"/>
      <c r="DS56" s="905"/>
      <c r="DT56" s="905"/>
      <c r="DU56" s="905"/>
      <c r="DV56" s="905"/>
      <c r="DW56" s="905"/>
      <c r="DX56" s="905"/>
      <c r="DY56" s="905"/>
      <c r="DZ56" s="905"/>
      <c r="EA56" s="905"/>
      <c r="EB56" s="905"/>
      <c r="EC56" s="905"/>
      <c r="ED56" s="905"/>
      <c r="EE56" s="905"/>
      <c r="EF56" s="905"/>
      <c r="EG56" s="905"/>
      <c r="EH56" s="905"/>
      <c r="EI56" s="905"/>
      <c r="EJ56" s="905"/>
      <c r="EK56" s="905"/>
      <c r="EL56" s="905"/>
      <c r="EM56" s="905"/>
      <c r="EN56" s="905"/>
      <c r="EO56" s="905"/>
      <c r="EP56" s="905"/>
      <c r="EQ56" s="905"/>
      <c r="ER56" s="905"/>
      <c r="ES56" s="905"/>
      <c r="ET56" s="905"/>
      <c r="EU56" s="905"/>
      <c r="EV56" s="905"/>
      <c r="EW56" s="905"/>
      <c r="EX56" s="905"/>
      <c r="EY56" s="905"/>
      <c r="EZ56" s="905"/>
      <c r="FA56" s="905"/>
      <c r="FB56" s="905"/>
      <c r="FC56" s="905"/>
      <c r="FD56" s="905"/>
      <c r="FE56" s="905"/>
      <c r="FF56" s="905"/>
      <c r="FG56" s="905"/>
      <c r="FH56" s="905"/>
      <c r="FI56" s="905"/>
      <c r="FJ56" s="905"/>
      <c r="FK56" s="905"/>
      <c r="FL56" s="905"/>
      <c r="FM56" s="905"/>
      <c r="FN56" s="905"/>
      <c r="FO56" s="905"/>
      <c r="FP56" s="905"/>
      <c r="FQ56" s="905"/>
      <c r="FR56" s="905"/>
      <c r="FS56" s="905"/>
      <c r="FT56" s="905"/>
      <c r="FU56" s="905"/>
      <c r="FV56" s="905"/>
      <c r="FW56" s="905"/>
      <c r="FX56" s="905"/>
      <c r="FY56" s="905"/>
      <c r="FZ56" s="905"/>
      <c r="GA56" s="905"/>
      <c r="GB56" s="905"/>
      <c r="GC56" s="905"/>
      <c r="GD56" s="905"/>
      <c r="GE56" s="905"/>
      <c r="GF56" s="905"/>
      <c r="GG56" s="905"/>
      <c r="GH56" s="905"/>
      <c r="GI56" s="905"/>
      <c r="GJ56" s="905"/>
      <c r="GK56" s="905"/>
      <c r="GL56" s="905"/>
      <c r="GM56" s="905"/>
      <c r="GN56" s="905"/>
      <c r="GO56" s="905"/>
      <c r="GP56" s="905"/>
      <c r="GQ56" s="905"/>
      <c r="GR56" s="905"/>
      <c r="GS56" s="905"/>
      <c r="GT56" s="905"/>
      <c r="GU56" s="905"/>
      <c r="GV56" s="905"/>
      <c r="GW56" s="905"/>
      <c r="GX56" s="905"/>
      <c r="GY56" s="905"/>
      <c r="GZ56" s="905"/>
      <c r="HA56" s="905"/>
      <c r="HB56" s="905"/>
      <c r="HC56" s="905"/>
      <c r="HD56" s="34"/>
      <c r="HE56" s="59"/>
      <c r="HF56" s="59"/>
      <c r="HG56" s="59"/>
      <c r="HH56" s="59"/>
      <c r="HI56" s="65"/>
      <c r="HJ56" s="65"/>
      <c r="HK56" s="38"/>
      <c r="HL56" s="38"/>
    </row>
    <row r="57" spans="2:249" ht="18" customHeight="1" x14ac:dyDescent="0.15">
      <c r="B57" s="23"/>
      <c r="C57" s="55"/>
      <c r="D57" s="55"/>
      <c r="E57" s="55"/>
      <c r="F57" s="55"/>
      <c r="G57" s="56"/>
      <c r="H57" s="56"/>
      <c r="I57" s="56"/>
      <c r="J57" s="56"/>
      <c r="K57" s="56"/>
      <c r="L57" s="56"/>
      <c r="M57" s="56"/>
      <c r="N57" s="56"/>
      <c r="O57" s="56"/>
      <c r="P57" s="56"/>
      <c r="Q57" s="56"/>
      <c r="R57" s="56"/>
      <c r="S57" s="56"/>
      <c r="T57" s="56"/>
      <c r="U57" s="56"/>
      <c r="V57" s="56"/>
      <c r="W57" s="56"/>
      <c r="X57" s="56"/>
      <c r="Y57" s="56"/>
      <c r="Z57" s="56"/>
      <c r="AA57" s="56"/>
      <c r="AB57" s="56"/>
      <c r="AC57" s="36"/>
      <c r="AD57" s="32"/>
      <c r="AE57" s="37"/>
      <c r="AF57" s="37"/>
      <c r="AG57" s="37"/>
      <c r="AH57" s="37"/>
      <c r="AI57" s="37"/>
      <c r="AJ57" s="37"/>
      <c r="AK57" s="37"/>
      <c r="AL57" s="37"/>
      <c r="AM57" s="34"/>
      <c r="AN57" s="34"/>
      <c r="AO57" s="34"/>
      <c r="AP57" s="34"/>
      <c r="AQ57" s="34"/>
      <c r="AR57" s="34"/>
      <c r="AS57" s="54"/>
      <c r="AT57" s="34"/>
      <c r="AU57" s="34"/>
      <c r="AV57" s="34"/>
      <c r="AW57" s="34"/>
      <c r="AX57" s="34"/>
      <c r="AY57" s="34"/>
      <c r="AZ57" s="24"/>
      <c r="BA57" s="905"/>
      <c r="BB57" s="905"/>
      <c r="BC57" s="905"/>
      <c r="BD57" s="905"/>
      <c r="BE57" s="905"/>
      <c r="BF57" s="905"/>
      <c r="BG57" s="905"/>
      <c r="BH57" s="905"/>
      <c r="BI57" s="905"/>
      <c r="BJ57" s="905"/>
      <c r="BK57" s="905"/>
      <c r="BL57" s="905"/>
      <c r="BM57" s="905"/>
      <c r="BN57" s="905"/>
      <c r="BO57" s="905"/>
      <c r="BP57" s="905"/>
      <c r="BQ57" s="905"/>
      <c r="BR57" s="905"/>
      <c r="BS57" s="905"/>
      <c r="BT57" s="905"/>
      <c r="BU57" s="905"/>
      <c r="BV57" s="905"/>
      <c r="BW57" s="905"/>
      <c r="BX57" s="905"/>
      <c r="BY57" s="905"/>
      <c r="BZ57" s="905"/>
      <c r="CA57" s="905"/>
      <c r="CB57" s="905"/>
      <c r="CC57" s="905"/>
      <c r="CD57" s="905"/>
      <c r="CE57" s="905"/>
      <c r="CF57" s="905"/>
      <c r="CG57" s="905"/>
      <c r="CH57" s="905"/>
      <c r="CI57" s="905"/>
      <c r="CJ57" s="905"/>
      <c r="CK57" s="905"/>
      <c r="CL57" s="905"/>
      <c r="CM57" s="905"/>
      <c r="CN57" s="905"/>
      <c r="CO57" s="905"/>
      <c r="CP57" s="905"/>
      <c r="CQ57" s="905"/>
      <c r="CR57" s="905"/>
      <c r="CS57" s="905"/>
      <c r="CT57" s="905"/>
      <c r="CU57" s="905"/>
      <c r="CV57" s="905"/>
      <c r="CW57" s="905"/>
      <c r="CX57" s="905"/>
      <c r="CY57" s="905"/>
      <c r="CZ57" s="905"/>
      <c r="DA57" s="905"/>
      <c r="DB57" s="905"/>
      <c r="DC57" s="905"/>
      <c r="DD57" s="905"/>
      <c r="DE57" s="905"/>
      <c r="DF57" s="905"/>
      <c r="DG57" s="905"/>
      <c r="DH57" s="905"/>
      <c r="DI57" s="905"/>
      <c r="DJ57" s="905"/>
      <c r="DK57" s="905"/>
      <c r="DL57" s="905"/>
      <c r="DM57" s="905"/>
      <c r="DN57" s="905"/>
      <c r="DO57" s="905"/>
      <c r="DP57" s="905"/>
      <c r="DQ57" s="905"/>
      <c r="DR57" s="905"/>
      <c r="DS57" s="905"/>
      <c r="DT57" s="905"/>
      <c r="DU57" s="905"/>
      <c r="DV57" s="905"/>
      <c r="DW57" s="905"/>
      <c r="DX57" s="905"/>
      <c r="DY57" s="905"/>
      <c r="DZ57" s="905"/>
      <c r="EA57" s="905"/>
      <c r="EB57" s="905"/>
      <c r="EC57" s="905"/>
      <c r="ED57" s="905"/>
      <c r="EE57" s="905"/>
      <c r="EF57" s="905"/>
      <c r="EG57" s="905"/>
      <c r="EH57" s="905"/>
      <c r="EI57" s="905"/>
      <c r="EJ57" s="905"/>
      <c r="EK57" s="905"/>
      <c r="EL57" s="905"/>
      <c r="EM57" s="905"/>
      <c r="EN57" s="905"/>
      <c r="EO57" s="905"/>
      <c r="EP57" s="905"/>
      <c r="EQ57" s="905"/>
      <c r="ER57" s="905"/>
      <c r="ES57" s="905"/>
      <c r="ET57" s="905"/>
      <c r="EU57" s="905"/>
      <c r="EV57" s="905"/>
      <c r="EW57" s="905"/>
      <c r="EX57" s="905"/>
      <c r="EY57" s="905"/>
      <c r="EZ57" s="905"/>
      <c r="FA57" s="905"/>
      <c r="FB57" s="905"/>
      <c r="FC57" s="905"/>
      <c r="FD57" s="905"/>
      <c r="FE57" s="905"/>
      <c r="FF57" s="905"/>
      <c r="FG57" s="905"/>
      <c r="FH57" s="905"/>
      <c r="FI57" s="905"/>
      <c r="FJ57" s="905"/>
      <c r="FK57" s="905"/>
      <c r="FL57" s="905"/>
      <c r="FM57" s="905"/>
      <c r="FN57" s="905"/>
      <c r="FO57" s="905"/>
      <c r="FP57" s="905"/>
      <c r="FQ57" s="905"/>
      <c r="FR57" s="905"/>
      <c r="FS57" s="905"/>
      <c r="FT57" s="905"/>
      <c r="FU57" s="905"/>
      <c r="FV57" s="905"/>
      <c r="FW57" s="905"/>
      <c r="FX57" s="905"/>
      <c r="FY57" s="905"/>
      <c r="FZ57" s="905"/>
      <c r="GA57" s="905"/>
      <c r="GB57" s="905"/>
      <c r="GC57" s="905"/>
      <c r="GD57" s="905"/>
      <c r="GE57" s="905"/>
      <c r="GF57" s="905"/>
      <c r="GG57" s="905"/>
      <c r="GH57" s="905"/>
      <c r="GI57" s="905"/>
      <c r="GJ57" s="905"/>
      <c r="GK57" s="905"/>
      <c r="GL57" s="905"/>
      <c r="GM57" s="905"/>
      <c r="GN57" s="905"/>
      <c r="GO57" s="905"/>
      <c r="GP57" s="905"/>
      <c r="GQ57" s="905"/>
      <c r="GR57" s="905"/>
      <c r="GS57" s="905"/>
      <c r="GT57" s="905"/>
      <c r="GU57" s="905"/>
      <c r="GV57" s="905"/>
      <c r="GW57" s="905"/>
      <c r="GX57" s="905"/>
      <c r="GY57" s="905"/>
      <c r="GZ57" s="905"/>
      <c r="HA57" s="905"/>
      <c r="HB57" s="905"/>
      <c r="HC57" s="905"/>
      <c r="HD57" s="34"/>
      <c r="HE57" s="59"/>
      <c r="HF57" s="59"/>
      <c r="HG57" s="59"/>
      <c r="HH57" s="59"/>
      <c r="HI57" s="65"/>
      <c r="HJ57" s="65"/>
      <c r="HK57" s="38"/>
      <c r="HL57" s="38"/>
    </row>
    <row r="58" spans="2:249" ht="18" customHeight="1" x14ac:dyDescent="0.15">
      <c r="B58" s="23"/>
      <c r="C58" s="55"/>
      <c r="D58" s="55"/>
      <c r="E58" s="55"/>
      <c r="F58" s="55"/>
      <c r="G58" s="56"/>
      <c r="H58" s="56"/>
      <c r="I58" s="56"/>
      <c r="J58" s="56"/>
      <c r="K58" s="56"/>
      <c r="L58" s="56"/>
      <c r="M58" s="56"/>
      <c r="N58" s="56"/>
      <c r="O58" s="56"/>
      <c r="P58" s="56"/>
      <c r="Q58" s="56"/>
      <c r="R58" s="56"/>
      <c r="S58" s="56"/>
      <c r="T58" s="56"/>
      <c r="U58" s="56"/>
      <c r="V58" s="56"/>
      <c r="W58" s="56"/>
      <c r="X58" s="56"/>
      <c r="Y58" s="56"/>
      <c r="Z58" s="56"/>
      <c r="AA58" s="56"/>
      <c r="AB58" s="56"/>
      <c r="AC58" s="36"/>
      <c r="AD58" s="32"/>
      <c r="AE58" s="37"/>
      <c r="AF58" s="37"/>
      <c r="AG58" s="37"/>
      <c r="AH58" s="37"/>
      <c r="AI58" s="37"/>
      <c r="AJ58" s="37"/>
      <c r="AK58" s="37"/>
      <c r="AL58" s="37"/>
      <c r="AM58" s="34"/>
      <c r="AN58" s="34"/>
      <c r="AO58" s="34"/>
      <c r="AP58" s="34"/>
      <c r="AQ58" s="34"/>
      <c r="AR58" s="34"/>
      <c r="AS58" s="54"/>
      <c r="AT58" s="34"/>
      <c r="AU58" s="34"/>
      <c r="AV58" s="34"/>
      <c r="AW58" s="34"/>
      <c r="AX58" s="34"/>
      <c r="AY58" s="34"/>
      <c r="AZ58" s="24"/>
      <c r="BA58" s="905"/>
      <c r="BB58" s="905"/>
      <c r="BC58" s="905"/>
      <c r="BD58" s="905"/>
      <c r="BE58" s="905"/>
      <c r="BF58" s="905"/>
      <c r="BG58" s="905"/>
      <c r="BH58" s="905"/>
      <c r="BI58" s="905"/>
      <c r="BJ58" s="905"/>
      <c r="BK58" s="905"/>
      <c r="BL58" s="905"/>
      <c r="BM58" s="905"/>
      <c r="BN58" s="905"/>
      <c r="BO58" s="905"/>
      <c r="BP58" s="905"/>
      <c r="BQ58" s="905"/>
      <c r="BR58" s="905"/>
      <c r="BS58" s="905"/>
      <c r="BT58" s="905"/>
      <c r="BU58" s="905"/>
      <c r="BV58" s="905"/>
      <c r="BW58" s="905"/>
      <c r="BX58" s="905"/>
      <c r="BY58" s="905"/>
      <c r="BZ58" s="905"/>
      <c r="CA58" s="905"/>
      <c r="CB58" s="905"/>
      <c r="CC58" s="905"/>
      <c r="CD58" s="905"/>
      <c r="CE58" s="905"/>
      <c r="CF58" s="905"/>
      <c r="CG58" s="905"/>
      <c r="CH58" s="905"/>
      <c r="CI58" s="905"/>
      <c r="CJ58" s="905"/>
      <c r="CK58" s="905"/>
      <c r="CL58" s="905"/>
      <c r="CM58" s="905"/>
      <c r="CN58" s="905"/>
      <c r="CO58" s="905"/>
      <c r="CP58" s="905"/>
      <c r="CQ58" s="905"/>
      <c r="CR58" s="905"/>
      <c r="CS58" s="905"/>
      <c r="CT58" s="905"/>
      <c r="CU58" s="905"/>
      <c r="CV58" s="905"/>
      <c r="CW58" s="905"/>
      <c r="CX58" s="905"/>
      <c r="CY58" s="905"/>
      <c r="CZ58" s="905"/>
      <c r="DA58" s="905"/>
      <c r="DB58" s="905"/>
      <c r="DC58" s="905"/>
      <c r="DD58" s="905"/>
      <c r="DE58" s="905"/>
      <c r="DF58" s="905"/>
      <c r="DG58" s="905"/>
      <c r="DH58" s="905"/>
      <c r="DI58" s="905"/>
      <c r="DJ58" s="905"/>
      <c r="DK58" s="905"/>
      <c r="DL58" s="905"/>
      <c r="DM58" s="905"/>
      <c r="DN58" s="905"/>
      <c r="DO58" s="905"/>
      <c r="DP58" s="905"/>
      <c r="DQ58" s="905"/>
      <c r="DR58" s="905"/>
      <c r="DS58" s="905"/>
      <c r="DT58" s="905"/>
      <c r="DU58" s="905"/>
      <c r="DV58" s="905"/>
      <c r="DW58" s="905"/>
      <c r="DX58" s="905"/>
      <c r="DY58" s="905"/>
      <c r="DZ58" s="905"/>
      <c r="EA58" s="905"/>
      <c r="EB58" s="905"/>
      <c r="EC58" s="905"/>
      <c r="ED58" s="905"/>
      <c r="EE58" s="905"/>
      <c r="EF58" s="905"/>
      <c r="EG58" s="905"/>
      <c r="EH58" s="905"/>
      <c r="EI58" s="905"/>
      <c r="EJ58" s="905"/>
      <c r="EK58" s="905"/>
      <c r="EL58" s="905"/>
      <c r="EM58" s="905"/>
      <c r="EN58" s="905"/>
      <c r="EO58" s="905"/>
      <c r="EP58" s="905"/>
      <c r="EQ58" s="905"/>
      <c r="ER58" s="905"/>
      <c r="ES58" s="905"/>
      <c r="ET58" s="905"/>
      <c r="EU58" s="905"/>
      <c r="EV58" s="905"/>
      <c r="EW58" s="905"/>
      <c r="EX58" s="905"/>
      <c r="EY58" s="905"/>
      <c r="EZ58" s="905"/>
      <c r="FA58" s="905"/>
      <c r="FB58" s="905"/>
      <c r="FC58" s="905"/>
      <c r="FD58" s="905"/>
      <c r="FE58" s="905"/>
      <c r="FF58" s="905"/>
      <c r="FG58" s="905"/>
      <c r="FH58" s="905"/>
      <c r="FI58" s="905"/>
      <c r="FJ58" s="905"/>
      <c r="FK58" s="905"/>
      <c r="FL58" s="905"/>
      <c r="FM58" s="905"/>
      <c r="FN58" s="905"/>
      <c r="FO58" s="905"/>
      <c r="FP58" s="905"/>
      <c r="FQ58" s="905"/>
      <c r="FR58" s="905"/>
      <c r="FS58" s="905"/>
      <c r="FT58" s="905"/>
      <c r="FU58" s="905"/>
      <c r="FV58" s="905"/>
      <c r="FW58" s="905"/>
      <c r="FX58" s="905"/>
      <c r="FY58" s="905"/>
      <c r="FZ58" s="905"/>
      <c r="GA58" s="905"/>
      <c r="GB58" s="905"/>
      <c r="GC58" s="905"/>
      <c r="GD58" s="905"/>
      <c r="GE58" s="905"/>
      <c r="GF58" s="905"/>
      <c r="GG58" s="905"/>
      <c r="GH58" s="905"/>
      <c r="GI58" s="905"/>
      <c r="GJ58" s="905"/>
      <c r="GK58" s="905"/>
      <c r="GL58" s="905"/>
      <c r="GM58" s="905"/>
      <c r="GN58" s="905"/>
      <c r="GO58" s="905"/>
      <c r="GP58" s="905"/>
      <c r="GQ58" s="905"/>
      <c r="GR58" s="905"/>
      <c r="GS58" s="905"/>
      <c r="GT58" s="905"/>
      <c r="GU58" s="905"/>
      <c r="GV58" s="905"/>
      <c r="GW58" s="905"/>
      <c r="GX58" s="905"/>
      <c r="GY58" s="905"/>
      <c r="GZ58" s="905"/>
      <c r="HA58" s="905"/>
      <c r="HB58" s="905"/>
      <c r="HC58" s="905"/>
      <c r="HD58" s="34"/>
      <c r="HE58" s="59"/>
      <c r="HF58" s="59"/>
      <c r="HG58" s="59"/>
      <c r="HH58" s="59"/>
      <c r="HI58" s="65"/>
      <c r="HJ58" s="65"/>
      <c r="HK58" s="38"/>
      <c r="HL58" s="38"/>
    </row>
    <row r="59" spans="2:249" ht="18" customHeight="1" x14ac:dyDescent="0.15">
      <c r="B59" s="23"/>
      <c r="C59" s="55"/>
      <c r="D59" s="55"/>
      <c r="E59" s="55"/>
      <c r="F59" s="55"/>
      <c r="G59" s="56"/>
      <c r="H59" s="56"/>
      <c r="I59" s="56"/>
      <c r="J59" s="56"/>
      <c r="K59" s="56"/>
      <c r="L59" s="56"/>
      <c r="M59" s="56"/>
      <c r="N59" s="56"/>
      <c r="O59" s="56"/>
      <c r="P59" s="56"/>
      <c r="Q59" s="56"/>
      <c r="R59" s="56"/>
      <c r="S59" s="56"/>
      <c r="T59" s="56"/>
      <c r="U59" s="56"/>
      <c r="V59" s="56"/>
      <c r="W59" s="56"/>
      <c r="X59" s="56"/>
      <c r="Y59" s="56"/>
      <c r="Z59" s="56"/>
      <c r="AA59" s="56"/>
      <c r="AB59" s="56"/>
      <c r="AC59" s="36"/>
      <c r="AD59" s="32"/>
      <c r="AE59" s="37"/>
      <c r="AF59" s="37"/>
      <c r="AG59" s="37"/>
      <c r="AH59" s="37"/>
      <c r="AI59" s="37"/>
      <c r="AJ59" s="37"/>
      <c r="AK59" s="37"/>
      <c r="AL59" s="37"/>
      <c r="AM59" s="34"/>
      <c r="AN59" s="34"/>
      <c r="AO59" s="34"/>
      <c r="AP59" s="34"/>
      <c r="AQ59" s="34"/>
      <c r="AR59" s="34"/>
      <c r="AS59" s="54"/>
      <c r="AT59" s="34"/>
      <c r="AU59" s="34"/>
      <c r="AV59" s="34"/>
      <c r="AW59" s="34"/>
      <c r="AX59" s="34"/>
      <c r="AY59" s="34"/>
      <c r="AZ59" s="24"/>
      <c r="BA59" s="905"/>
      <c r="BB59" s="905"/>
      <c r="BC59" s="905"/>
      <c r="BD59" s="905"/>
      <c r="BE59" s="905"/>
      <c r="BF59" s="905"/>
      <c r="BG59" s="905"/>
      <c r="BH59" s="905"/>
      <c r="BI59" s="905"/>
      <c r="BJ59" s="905"/>
      <c r="BK59" s="905"/>
      <c r="BL59" s="905"/>
      <c r="BM59" s="905"/>
      <c r="BN59" s="905"/>
      <c r="BO59" s="905"/>
      <c r="BP59" s="905"/>
      <c r="BQ59" s="905"/>
      <c r="BR59" s="905"/>
      <c r="BS59" s="905"/>
      <c r="BT59" s="905"/>
      <c r="BU59" s="905"/>
      <c r="BV59" s="905"/>
      <c r="BW59" s="905"/>
      <c r="BX59" s="905"/>
      <c r="BY59" s="905"/>
      <c r="BZ59" s="905"/>
      <c r="CA59" s="905"/>
      <c r="CB59" s="905"/>
      <c r="CC59" s="905"/>
      <c r="CD59" s="905"/>
      <c r="CE59" s="905"/>
      <c r="CF59" s="905"/>
      <c r="CG59" s="905"/>
      <c r="CH59" s="905"/>
      <c r="CI59" s="905"/>
      <c r="CJ59" s="905"/>
      <c r="CK59" s="905"/>
      <c r="CL59" s="905"/>
      <c r="CM59" s="905"/>
      <c r="CN59" s="905"/>
      <c r="CO59" s="905"/>
      <c r="CP59" s="905"/>
      <c r="CQ59" s="905"/>
      <c r="CR59" s="905"/>
      <c r="CS59" s="905"/>
      <c r="CT59" s="905"/>
      <c r="CU59" s="905"/>
      <c r="CV59" s="905"/>
      <c r="CW59" s="905"/>
      <c r="CX59" s="905"/>
      <c r="CY59" s="905"/>
      <c r="CZ59" s="905"/>
      <c r="DA59" s="905"/>
      <c r="DB59" s="905"/>
      <c r="DC59" s="905"/>
      <c r="DD59" s="905"/>
      <c r="DE59" s="905"/>
      <c r="DF59" s="905"/>
      <c r="DG59" s="905"/>
      <c r="DH59" s="905"/>
      <c r="DI59" s="905"/>
      <c r="DJ59" s="905"/>
      <c r="DK59" s="905"/>
      <c r="DL59" s="905"/>
      <c r="DM59" s="905"/>
      <c r="DN59" s="905"/>
      <c r="DO59" s="905"/>
      <c r="DP59" s="905"/>
      <c r="DQ59" s="905"/>
      <c r="DR59" s="905"/>
      <c r="DS59" s="905"/>
      <c r="DT59" s="905"/>
      <c r="DU59" s="905"/>
      <c r="DV59" s="905"/>
      <c r="DW59" s="905"/>
      <c r="DX59" s="905"/>
      <c r="DY59" s="905"/>
      <c r="DZ59" s="905"/>
      <c r="EA59" s="905"/>
      <c r="EB59" s="905"/>
      <c r="EC59" s="905"/>
      <c r="ED59" s="905"/>
      <c r="EE59" s="905"/>
      <c r="EF59" s="905"/>
      <c r="EG59" s="905"/>
      <c r="EH59" s="905"/>
      <c r="EI59" s="905"/>
      <c r="EJ59" s="905"/>
      <c r="EK59" s="905"/>
      <c r="EL59" s="905"/>
      <c r="EM59" s="905"/>
      <c r="EN59" s="905"/>
      <c r="EO59" s="905"/>
      <c r="EP59" s="905"/>
      <c r="EQ59" s="905"/>
      <c r="ER59" s="905"/>
      <c r="ES59" s="905"/>
      <c r="ET59" s="905"/>
      <c r="EU59" s="905"/>
      <c r="EV59" s="905"/>
      <c r="EW59" s="905"/>
      <c r="EX59" s="905"/>
      <c r="EY59" s="905"/>
      <c r="EZ59" s="905"/>
      <c r="FA59" s="905"/>
      <c r="FB59" s="905"/>
      <c r="FC59" s="905"/>
      <c r="FD59" s="905"/>
      <c r="FE59" s="905"/>
      <c r="FF59" s="905"/>
      <c r="FG59" s="905"/>
      <c r="FH59" s="905"/>
      <c r="FI59" s="905"/>
      <c r="FJ59" s="905"/>
      <c r="FK59" s="905"/>
      <c r="FL59" s="905"/>
      <c r="FM59" s="905"/>
      <c r="FN59" s="905"/>
      <c r="FO59" s="905"/>
      <c r="FP59" s="905"/>
      <c r="FQ59" s="905"/>
      <c r="FR59" s="905"/>
      <c r="FS59" s="905"/>
      <c r="FT59" s="905"/>
      <c r="FU59" s="905"/>
      <c r="FV59" s="905"/>
      <c r="FW59" s="905"/>
      <c r="FX59" s="905"/>
      <c r="FY59" s="905"/>
      <c r="FZ59" s="905"/>
      <c r="GA59" s="905"/>
      <c r="GB59" s="905"/>
      <c r="GC59" s="905"/>
      <c r="GD59" s="905"/>
      <c r="GE59" s="905"/>
      <c r="GF59" s="905"/>
      <c r="GG59" s="905"/>
      <c r="GH59" s="905"/>
      <c r="GI59" s="905"/>
      <c r="GJ59" s="905"/>
      <c r="GK59" s="905"/>
      <c r="GL59" s="905"/>
      <c r="GM59" s="905"/>
      <c r="GN59" s="905"/>
      <c r="GO59" s="905"/>
      <c r="GP59" s="905"/>
      <c r="GQ59" s="905"/>
      <c r="GR59" s="905"/>
      <c r="GS59" s="905"/>
      <c r="GT59" s="905"/>
      <c r="GU59" s="905"/>
      <c r="GV59" s="905"/>
      <c r="GW59" s="905"/>
      <c r="GX59" s="905"/>
      <c r="GY59" s="905"/>
      <c r="GZ59" s="905"/>
      <c r="HA59" s="905"/>
      <c r="HB59" s="905"/>
      <c r="HC59" s="905"/>
      <c r="HD59" s="34"/>
      <c r="HE59" s="59"/>
      <c r="HF59" s="59"/>
      <c r="HG59" s="59"/>
      <c r="HH59" s="59"/>
      <c r="HI59" s="65"/>
      <c r="HJ59" s="65"/>
      <c r="HK59" s="38"/>
      <c r="HL59" s="38"/>
    </row>
    <row r="60" spans="2:249" ht="18" customHeight="1" x14ac:dyDescent="0.15">
      <c r="B60" s="23"/>
      <c r="C60" s="55"/>
      <c r="D60" s="55"/>
      <c r="E60" s="55"/>
      <c r="F60" s="55"/>
      <c r="G60" s="56"/>
      <c r="H60" s="56"/>
      <c r="I60" s="56"/>
      <c r="J60" s="56"/>
      <c r="K60" s="56"/>
      <c r="L60" s="56"/>
      <c r="M60" s="56"/>
      <c r="N60" s="56"/>
      <c r="O60" s="56"/>
      <c r="P60" s="56"/>
      <c r="Q60" s="56"/>
      <c r="R60" s="56"/>
      <c r="S60" s="56"/>
      <c r="T60" s="56"/>
      <c r="U60" s="56"/>
      <c r="V60" s="56"/>
      <c r="W60" s="56"/>
      <c r="X60" s="56"/>
      <c r="Y60" s="56"/>
      <c r="Z60" s="56"/>
      <c r="AA60" s="56"/>
      <c r="AB60" s="56"/>
      <c r="AC60" s="36"/>
      <c r="AD60" s="32"/>
      <c r="AE60" s="37"/>
      <c r="AF60" s="37"/>
      <c r="AG60" s="37"/>
      <c r="AH60" s="37"/>
      <c r="AI60" s="37"/>
      <c r="AJ60" s="37"/>
      <c r="AK60" s="37"/>
      <c r="AL60" s="37"/>
      <c r="AM60" s="34"/>
      <c r="AN60" s="34"/>
      <c r="AO60" s="34"/>
      <c r="AP60" s="34"/>
      <c r="AQ60" s="34"/>
      <c r="AR60" s="34"/>
      <c r="AS60" s="54"/>
      <c r="AT60" s="34"/>
      <c r="AU60" s="34"/>
      <c r="AV60" s="34"/>
      <c r="AW60" s="34"/>
      <c r="AX60" s="34"/>
      <c r="AY60" s="34"/>
      <c r="AZ60" s="24"/>
      <c r="BA60" s="905"/>
      <c r="BB60" s="905"/>
      <c r="BC60" s="905"/>
      <c r="BD60" s="905"/>
      <c r="BE60" s="905"/>
      <c r="BF60" s="905"/>
      <c r="BG60" s="905"/>
      <c r="BH60" s="905"/>
      <c r="BI60" s="905"/>
      <c r="BJ60" s="905"/>
      <c r="BK60" s="905"/>
      <c r="BL60" s="905"/>
      <c r="BM60" s="905"/>
      <c r="BN60" s="905"/>
      <c r="BO60" s="905"/>
      <c r="BP60" s="905"/>
      <c r="BQ60" s="905"/>
      <c r="BR60" s="905"/>
      <c r="BS60" s="905"/>
      <c r="BT60" s="905"/>
      <c r="BU60" s="905"/>
      <c r="BV60" s="905"/>
      <c r="BW60" s="905"/>
      <c r="BX60" s="905"/>
      <c r="BY60" s="905"/>
      <c r="BZ60" s="905"/>
      <c r="CA60" s="905"/>
      <c r="CB60" s="905"/>
      <c r="CC60" s="905"/>
      <c r="CD60" s="905"/>
      <c r="CE60" s="905"/>
      <c r="CF60" s="905"/>
      <c r="CG60" s="905"/>
      <c r="CH60" s="905"/>
      <c r="CI60" s="905"/>
      <c r="CJ60" s="905"/>
      <c r="CK60" s="905"/>
      <c r="CL60" s="905"/>
      <c r="CM60" s="905"/>
      <c r="CN60" s="905"/>
      <c r="CO60" s="905"/>
      <c r="CP60" s="905"/>
      <c r="CQ60" s="905"/>
      <c r="CR60" s="905"/>
      <c r="CS60" s="905"/>
      <c r="CT60" s="905"/>
      <c r="CU60" s="905"/>
      <c r="CV60" s="905"/>
      <c r="CW60" s="905"/>
      <c r="CX60" s="905"/>
      <c r="CY60" s="905"/>
      <c r="CZ60" s="905"/>
      <c r="DA60" s="905"/>
      <c r="DB60" s="905"/>
      <c r="DC60" s="905"/>
      <c r="DD60" s="905"/>
      <c r="DE60" s="905"/>
      <c r="DF60" s="905"/>
      <c r="DG60" s="905"/>
      <c r="DH60" s="905"/>
      <c r="DI60" s="905"/>
      <c r="DJ60" s="905"/>
      <c r="DK60" s="905"/>
      <c r="DL60" s="905"/>
      <c r="DM60" s="905"/>
      <c r="DN60" s="905"/>
      <c r="DO60" s="905"/>
      <c r="DP60" s="905"/>
      <c r="DQ60" s="905"/>
      <c r="DR60" s="905"/>
      <c r="DS60" s="905"/>
      <c r="DT60" s="905"/>
      <c r="DU60" s="905"/>
      <c r="DV60" s="905"/>
      <c r="DW60" s="905"/>
      <c r="DX60" s="905"/>
      <c r="DY60" s="905"/>
      <c r="DZ60" s="905"/>
      <c r="EA60" s="905"/>
      <c r="EB60" s="905"/>
      <c r="EC60" s="905"/>
      <c r="ED60" s="905"/>
      <c r="EE60" s="905"/>
      <c r="EF60" s="905"/>
      <c r="EG60" s="905"/>
      <c r="EH60" s="905"/>
      <c r="EI60" s="905"/>
      <c r="EJ60" s="905"/>
      <c r="EK60" s="905"/>
      <c r="EL60" s="905"/>
      <c r="EM60" s="905"/>
      <c r="EN60" s="905"/>
      <c r="EO60" s="905"/>
      <c r="EP60" s="905"/>
      <c r="EQ60" s="905"/>
      <c r="ER60" s="905"/>
      <c r="ES60" s="905"/>
      <c r="ET60" s="905"/>
      <c r="EU60" s="905"/>
      <c r="EV60" s="905"/>
      <c r="EW60" s="905"/>
      <c r="EX60" s="905"/>
      <c r="EY60" s="905"/>
      <c r="EZ60" s="905"/>
      <c r="FA60" s="905"/>
      <c r="FB60" s="905"/>
      <c r="FC60" s="905"/>
      <c r="FD60" s="905"/>
      <c r="FE60" s="905"/>
      <c r="FF60" s="905"/>
      <c r="FG60" s="905"/>
      <c r="FH60" s="905"/>
      <c r="FI60" s="905"/>
      <c r="FJ60" s="905"/>
      <c r="FK60" s="905"/>
      <c r="FL60" s="905"/>
      <c r="FM60" s="905"/>
      <c r="FN60" s="905"/>
      <c r="FO60" s="905"/>
      <c r="FP60" s="905"/>
      <c r="FQ60" s="905"/>
      <c r="FR60" s="905"/>
      <c r="FS60" s="905"/>
      <c r="FT60" s="905"/>
      <c r="FU60" s="905"/>
      <c r="FV60" s="905"/>
      <c r="FW60" s="905"/>
      <c r="FX60" s="905"/>
      <c r="FY60" s="905"/>
      <c r="FZ60" s="905"/>
      <c r="GA60" s="905"/>
      <c r="GB60" s="905"/>
      <c r="GC60" s="905"/>
      <c r="GD60" s="905"/>
      <c r="GE60" s="905"/>
      <c r="GF60" s="905"/>
      <c r="GG60" s="905"/>
      <c r="GH60" s="905"/>
      <c r="GI60" s="905"/>
      <c r="GJ60" s="905"/>
      <c r="GK60" s="905"/>
      <c r="GL60" s="905"/>
      <c r="GM60" s="905"/>
      <c r="GN60" s="905"/>
      <c r="GO60" s="905"/>
      <c r="GP60" s="905"/>
      <c r="GQ60" s="905"/>
      <c r="GR60" s="905"/>
      <c r="GS60" s="905"/>
      <c r="GT60" s="905"/>
      <c r="GU60" s="905"/>
      <c r="GV60" s="905"/>
      <c r="GW60" s="905"/>
      <c r="GX60" s="905"/>
      <c r="GY60" s="905"/>
      <c r="GZ60" s="905"/>
      <c r="HA60" s="905"/>
      <c r="HB60" s="905"/>
      <c r="HC60" s="905"/>
      <c r="HD60" s="34"/>
      <c r="HE60" s="59"/>
      <c r="HF60" s="59"/>
      <c r="HG60" s="59"/>
      <c r="HH60" s="59"/>
      <c r="HI60" s="65"/>
      <c r="HJ60" s="65"/>
      <c r="HK60" s="38"/>
      <c r="HL60" s="38"/>
    </row>
    <row r="61" spans="2:249" ht="18" customHeight="1" x14ac:dyDescent="0.15">
      <c r="B61" s="23"/>
      <c r="C61" s="55"/>
      <c r="D61" s="55"/>
      <c r="E61" s="55"/>
      <c r="F61" s="55"/>
      <c r="G61" s="56"/>
      <c r="H61" s="56"/>
      <c r="I61" s="56"/>
      <c r="J61" s="56"/>
      <c r="K61" s="56"/>
      <c r="L61" s="56"/>
      <c r="M61" s="56"/>
      <c r="N61" s="56"/>
      <c r="O61" s="56"/>
      <c r="P61" s="56"/>
      <c r="Q61" s="56"/>
      <c r="R61" s="56"/>
      <c r="S61" s="56"/>
      <c r="T61" s="56"/>
      <c r="U61" s="56"/>
      <c r="V61" s="56"/>
      <c r="W61" s="56"/>
      <c r="X61" s="56"/>
      <c r="Y61" s="56"/>
      <c r="Z61" s="56"/>
      <c r="AA61" s="56"/>
      <c r="AB61" s="56"/>
      <c r="AC61" s="36"/>
      <c r="AD61" s="32"/>
      <c r="AE61" s="37"/>
      <c r="AF61" s="37"/>
      <c r="AG61" s="37"/>
      <c r="AH61" s="37"/>
      <c r="AI61" s="37"/>
      <c r="AJ61" s="37"/>
      <c r="AK61" s="37"/>
      <c r="AL61" s="37"/>
      <c r="AM61" s="34"/>
      <c r="AN61" s="34"/>
      <c r="AO61" s="34"/>
      <c r="AP61" s="34"/>
      <c r="AQ61" s="34"/>
      <c r="AR61" s="34"/>
      <c r="AS61" s="54"/>
      <c r="AT61" s="34"/>
      <c r="AU61" s="34"/>
      <c r="AV61" s="34"/>
      <c r="AW61" s="34"/>
      <c r="AX61" s="34"/>
      <c r="AY61" s="34"/>
      <c r="AZ61" s="24"/>
      <c r="BA61" s="905"/>
      <c r="BB61" s="905"/>
      <c r="BC61" s="905"/>
      <c r="BD61" s="905"/>
      <c r="BE61" s="905"/>
      <c r="BF61" s="905"/>
      <c r="BG61" s="905"/>
      <c r="BH61" s="905"/>
      <c r="BI61" s="905"/>
      <c r="BJ61" s="905"/>
      <c r="BK61" s="905"/>
      <c r="BL61" s="905"/>
      <c r="BM61" s="905"/>
      <c r="BN61" s="905"/>
      <c r="BO61" s="905"/>
      <c r="BP61" s="905"/>
      <c r="BQ61" s="905"/>
      <c r="BR61" s="905"/>
      <c r="BS61" s="905"/>
      <c r="BT61" s="905"/>
      <c r="BU61" s="905"/>
      <c r="BV61" s="905"/>
      <c r="BW61" s="905"/>
      <c r="BX61" s="905"/>
      <c r="BY61" s="905"/>
      <c r="BZ61" s="905"/>
      <c r="CA61" s="905"/>
      <c r="CB61" s="905"/>
      <c r="CC61" s="905"/>
      <c r="CD61" s="905"/>
      <c r="CE61" s="905"/>
      <c r="CF61" s="905"/>
      <c r="CG61" s="905"/>
      <c r="CH61" s="905"/>
      <c r="CI61" s="905"/>
      <c r="CJ61" s="905"/>
      <c r="CK61" s="905"/>
      <c r="CL61" s="905"/>
      <c r="CM61" s="905"/>
      <c r="CN61" s="905"/>
      <c r="CO61" s="905"/>
      <c r="CP61" s="905"/>
      <c r="CQ61" s="905"/>
      <c r="CR61" s="905"/>
      <c r="CS61" s="905"/>
      <c r="CT61" s="905"/>
      <c r="CU61" s="905"/>
      <c r="CV61" s="905"/>
      <c r="CW61" s="905"/>
      <c r="CX61" s="905"/>
      <c r="CY61" s="905"/>
      <c r="CZ61" s="905"/>
      <c r="DA61" s="905"/>
      <c r="DB61" s="905"/>
      <c r="DC61" s="905"/>
      <c r="DD61" s="905"/>
      <c r="DE61" s="905"/>
      <c r="DF61" s="905"/>
      <c r="DG61" s="905"/>
      <c r="DH61" s="905"/>
      <c r="DI61" s="905"/>
      <c r="DJ61" s="905"/>
      <c r="DK61" s="905"/>
      <c r="DL61" s="905"/>
      <c r="DM61" s="905"/>
      <c r="DN61" s="905"/>
      <c r="DO61" s="905"/>
      <c r="DP61" s="905"/>
      <c r="DQ61" s="905"/>
      <c r="DR61" s="905"/>
      <c r="DS61" s="905"/>
      <c r="DT61" s="905"/>
      <c r="DU61" s="905"/>
      <c r="DV61" s="905"/>
      <c r="DW61" s="905"/>
      <c r="DX61" s="905"/>
      <c r="DY61" s="905"/>
      <c r="DZ61" s="905"/>
      <c r="EA61" s="905"/>
      <c r="EB61" s="905"/>
      <c r="EC61" s="905"/>
      <c r="ED61" s="905"/>
      <c r="EE61" s="905"/>
      <c r="EF61" s="905"/>
      <c r="EG61" s="905"/>
      <c r="EH61" s="905"/>
      <c r="EI61" s="905"/>
      <c r="EJ61" s="905"/>
      <c r="EK61" s="905"/>
      <c r="EL61" s="905"/>
      <c r="EM61" s="905"/>
      <c r="EN61" s="905"/>
      <c r="EO61" s="905"/>
      <c r="EP61" s="905"/>
      <c r="EQ61" s="905"/>
      <c r="ER61" s="905"/>
      <c r="ES61" s="905"/>
      <c r="ET61" s="905"/>
      <c r="EU61" s="905"/>
      <c r="EV61" s="905"/>
      <c r="EW61" s="905"/>
      <c r="EX61" s="905"/>
      <c r="EY61" s="905"/>
      <c r="EZ61" s="905"/>
      <c r="FA61" s="905"/>
      <c r="FB61" s="905"/>
      <c r="FC61" s="905"/>
      <c r="FD61" s="905"/>
      <c r="FE61" s="905"/>
      <c r="FF61" s="905"/>
      <c r="FG61" s="905"/>
      <c r="FH61" s="905"/>
      <c r="FI61" s="905"/>
      <c r="FJ61" s="905"/>
      <c r="FK61" s="905"/>
      <c r="FL61" s="905"/>
      <c r="FM61" s="905"/>
      <c r="FN61" s="905"/>
      <c r="FO61" s="905"/>
      <c r="FP61" s="905"/>
      <c r="FQ61" s="905"/>
      <c r="FR61" s="905"/>
      <c r="FS61" s="905"/>
      <c r="FT61" s="905"/>
      <c r="FU61" s="905"/>
      <c r="FV61" s="905"/>
      <c r="FW61" s="905"/>
      <c r="FX61" s="905"/>
      <c r="FY61" s="905"/>
      <c r="FZ61" s="905"/>
      <c r="GA61" s="905"/>
      <c r="GB61" s="905"/>
      <c r="GC61" s="905"/>
      <c r="GD61" s="905"/>
      <c r="GE61" s="905"/>
      <c r="GF61" s="905"/>
      <c r="GG61" s="905"/>
      <c r="GH61" s="905"/>
      <c r="GI61" s="905"/>
      <c r="GJ61" s="905"/>
      <c r="GK61" s="905"/>
      <c r="GL61" s="905"/>
      <c r="GM61" s="905"/>
      <c r="GN61" s="905"/>
      <c r="GO61" s="905"/>
      <c r="GP61" s="905"/>
      <c r="GQ61" s="905"/>
      <c r="GR61" s="905"/>
      <c r="GS61" s="905"/>
      <c r="GT61" s="905"/>
      <c r="GU61" s="905"/>
      <c r="GV61" s="905"/>
      <c r="GW61" s="905"/>
      <c r="GX61" s="905"/>
      <c r="GY61" s="905"/>
      <c r="GZ61" s="905"/>
      <c r="HA61" s="905"/>
      <c r="HB61" s="905"/>
      <c r="HC61" s="905"/>
      <c r="HD61" s="386"/>
      <c r="HE61" s="409"/>
      <c r="HF61" s="409"/>
      <c r="HG61" s="409"/>
      <c r="HH61" s="409"/>
      <c r="HI61" s="65"/>
      <c r="HJ61" s="65"/>
      <c r="HK61" s="38"/>
      <c r="HL61" s="38"/>
    </row>
    <row r="62" spans="2:249" ht="3.75" customHeight="1"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491"/>
      <c r="BB62" s="906"/>
      <c r="BC62" s="906"/>
      <c r="BD62" s="906"/>
      <c r="BE62" s="906"/>
      <c r="BF62" s="906"/>
      <c r="BG62" s="906"/>
      <c r="BH62" s="906"/>
      <c r="BI62" s="906"/>
      <c r="BJ62" s="906"/>
      <c r="BK62" s="906"/>
      <c r="BL62" s="906"/>
      <c r="BM62" s="906"/>
      <c r="BN62" s="906"/>
      <c r="BO62" s="906"/>
      <c r="BP62" s="906"/>
      <c r="BQ62" s="906"/>
      <c r="BR62" s="906"/>
      <c r="BS62" s="906"/>
      <c r="BT62" s="906"/>
      <c r="BU62" s="906"/>
      <c r="BV62" s="906"/>
      <c r="BW62" s="906"/>
      <c r="BX62" s="906"/>
      <c r="BY62" s="906"/>
      <c r="BZ62" s="906"/>
      <c r="CA62" s="906"/>
      <c r="CB62" s="906"/>
      <c r="CC62" s="906"/>
      <c r="CD62" s="906"/>
      <c r="CE62" s="906"/>
      <c r="CF62" s="906"/>
      <c r="CG62" s="906"/>
      <c r="CH62" s="906"/>
      <c r="CI62" s="906"/>
      <c r="CJ62" s="906"/>
      <c r="CK62" s="906"/>
      <c r="CL62" s="906"/>
      <c r="CM62" s="906"/>
      <c r="CN62" s="906"/>
      <c r="CO62" s="906"/>
      <c r="CP62" s="906"/>
      <c r="CQ62" s="906"/>
      <c r="CR62" s="906"/>
      <c r="CS62" s="906"/>
      <c r="CT62" s="906"/>
      <c r="CU62" s="906"/>
      <c r="CV62" s="906"/>
      <c r="CW62" s="906"/>
      <c r="CX62" s="906"/>
      <c r="CY62" s="906"/>
      <c r="CZ62" s="906"/>
      <c r="DA62" s="906"/>
      <c r="DB62" s="906"/>
      <c r="DC62" s="906"/>
      <c r="DD62" s="906"/>
      <c r="DE62" s="906"/>
      <c r="DF62" s="906"/>
      <c r="DG62" s="906"/>
      <c r="DH62" s="906"/>
      <c r="DI62" s="906"/>
      <c r="DJ62" s="906"/>
      <c r="DK62" s="906"/>
      <c r="DL62" s="906"/>
      <c r="DM62" s="906"/>
      <c r="DN62" s="906"/>
      <c r="DO62" s="906"/>
      <c r="DP62" s="906"/>
      <c r="DQ62" s="906"/>
      <c r="DR62" s="906"/>
      <c r="DS62" s="906"/>
      <c r="DT62" s="906"/>
      <c r="DU62" s="906"/>
      <c r="DV62" s="906"/>
      <c r="DW62" s="906"/>
      <c r="DX62" s="906"/>
      <c r="DY62" s="906"/>
      <c r="DZ62" s="906"/>
      <c r="EA62" s="906"/>
      <c r="EB62" s="906"/>
      <c r="EC62" s="906"/>
      <c r="ED62" s="906"/>
      <c r="EE62" s="906"/>
      <c r="EF62" s="906"/>
      <c r="EG62" s="906"/>
      <c r="EH62" s="906"/>
      <c r="EI62" s="906"/>
      <c r="EJ62" s="906"/>
      <c r="EK62" s="906"/>
      <c r="EL62" s="906"/>
      <c r="EM62" s="906"/>
      <c r="EN62" s="906"/>
      <c r="EO62" s="906"/>
      <c r="EP62" s="906"/>
      <c r="EQ62" s="906"/>
      <c r="ER62" s="906"/>
      <c r="ES62" s="906"/>
      <c r="ET62" s="906"/>
      <c r="EU62" s="906"/>
      <c r="EV62" s="906"/>
      <c r="EW62" s="906"/>
      <c r="EX62" s="906"/>
      <c r="EY62" s="906"/>
      <c r="EZ62" s="906"/>
      <c r="FA62" s="906"/>
      <c r="FB62" s="906"/>
      <c r="FC62" s="906"/>
      <c r="FD62" s="906"/>
      <c r="FE62" s="906"/>
      <c r="FF62" s="906"/>
      <c r="FG62" s="906"/>
      <c r="FH62" s="906"/>
      <c r="FI62" s="906"/>
      <c r="FJ62" s="906"/>
      <c r="FK62" s="906"/>
      <c r="FL62" s="906"/>
      <c r="FM62" s="906"/>
      <c r="FN62" s="906"/>
      <c r="FO62" s="906"/>
      <c r="FP62" s="906"/>
      <c r="FQ62" s="906"/>
      <c r="FR62" s="906"/>
      <c r="FS62" s="906"/>
      <c r="FT62" s="906"/>
      <c r="FU62" s="906"/>
      <c r="FV62" s="906"/>
      <c r="FW62" s="906"/>
      <c r="FX62" s="906"/>
      <c r="FY62" s="906"/>
      <c r="FZ62" s="906"/>
      <c r="GA62" s="906"/>
      <c r="GB62" s="906"/>
      <c r="GC62" s="906"/>
      <c r="GD62" s="906"/>
      <c r="GE62" s="906"/>
      <c r="GF62" s="906"/>
      <c r="GG62" s="906"/>
      <c r="GH62" s="906"/>
      <c r="GI62" s="906"/>
      <c r="GJ62" s="906"/>
      <c r="GK62" s="906"/>
      <c r="GL62" s="906"/>
      <c r="GM62" s="906"/>
      <c r="GN62" s="906"/>
      <c r="GO62" s="906"/>
      <c r="GP62" s="906"/>
      <c r="GQ62" s="906"/>
      <c r="GR62" s="906"/>
      <c r="GS62" s="906"/>
      <c r="GT62" s="906"/>
      <c r="GU62" s="906"/>
      <c r="GV62" s="906"/>
      <c r="GW62" s="906"/>
      <c r="GX62" s="906"/>
      <c r="GY62" s="906"/>
      <c r="GZ62" s="906"/>
      <c r="HA62" s="906"/>
      <c r="HB62" s="906"/>
      <c r="HC62" s="491"/>
      <c r="HD62" s="360"/>
      <c r="HE62" s="360"/>
      <c r="HF62" s="360"/>
      <c r="HG62" s="360"/>
      <c r="HH62" s="360"/>
    </row>
    <row r="63" spans="2:249" ht="14.25" x14ac:dyDescent="0.15">
      <c r="EM63" s="170"/>
      <c r="EN63" s="170"/>
      <c r="EO63" s="170"/>
      <c r="EP63" s="170"/>
      <c r="EQ63" s="170"/>
      <c r="ER63" s="170"/>
      <c r="ES63" s="170"/>
      <c r="ET63" s="170"/>
      <c r="EU63" s="170"/>
      <c r="EV63" s="170"/>
      <c r="EW63" s="170"/>
      <c r="EX63" s="170"/>
      <c r="EY63" s="170"/>
      <c r="EZ63" s="170"/>
      <c r="FA63" s="170"/>
      <c r="FB63" s="170"/>
      <c r="FC63" s="170"/>
      <c r="FD63" s="170"/>
      <c r="FE63" s="170"/>
      <c r="FF63" s="170"/>
      <c r="FG63" s="171"/>
      <c r="FH63" s="171"/>
      <c r="FI63" s="171"/>
      <c r="FJ63" s="171"/>
      <c r="FK63" s="171"/>
      <c r="FL63" s="171"/>
      <c r="FM63" s="170"/>
      <c r="FN63" s="170"/>
      <c r="FO63" s="170"/>
      <c r="FP63" s="170"/>
      <c r="FQ63" s="170"/>
      <c r="FR63" s="170"/>
      <c r="FS63" s="170"/>
      <c r="FT63" s="170"/>
      <c r="FU63" s="170"/>
      <c r="FV63" s="170"/>
    </row>
    <row r="64" spans="2:249" ht="14.25" x14ac:dyDescent="0.15">
      <c r="EM64" s="170"/>
      <c r="EN64" s="170"/>
      <c r="EO64" s="170"/>
      <c r="EP64" s="170"/>
      <c r="EQ64" s="170"/>
      <c r="ER64" s="170"/>
      <c r="ES64" s="170"/>
      <c r="ET64" s="170"/>
      <c r="EU64" s="170"/>
      <c r="EV64" s="170"/>
      <c r="EW64" s="170"/>
      <c r="EX64" s="170"/>
      <c r="EY64" s="170"/>
      <c r="EZ64" s="170"/>
      <c r="FA64" s="170"/>
      <c r="FB64" s="170"/>
      <c r="FC64" s="170"/>
      <c r="FD64" s="170"/>
      <c r="FE64" s="170"/>
      <c r="FF64" s="170"/>
      <c r="FG64" s="171"/>
      <c r="FH64" s="171" t="s">
        <v>501</v>
      </c>
      <c r="FI64" s="171"/>
      <c r="FJ64" s="171"/>
      <c r="FK64" s="171"/>
      <c r="FL64" s="171"/>
      <c r="FM64" s="170"/>
      <c r="FN64" s="170"/>
      <c r="FO64" s="170"/>
      <c r="FP64" s="170"/>
      <c r="FQ64" s="170"/>
      <c r="FR64" s="170"/>
      <c r="FS64" s="170"/>
      <c r="FT64" s="170"/>
      <c r="FU64" s="170"/>
      <c r="FV64" s="170"/>
    </row>
    <row r="65" spans="143:178" ht="14.25" x14ac:dyDescent="0.15">
      <c r="EM65" s="170"/>
      <c r="EN65" s="170"/>
      <c r="EO65" s="170"/>
      <c r="EP65" s="170"/>
      <c r="EQ65" s="170"/>
      <c r="ER65" s="170"/>
      <c r="ES65" s="170"/>
      <c r="ET65" s="170"/>
      <c r="EU65" s="170"/>
      <c r="EV65" s="170"/>
      <c r="EW65" s="170"/>
      <c r="EX65" s="170"/>
      <c r="EY65" s="170"/>
      <c r="EZ65" s="170"/>
      <c r="FA65" s="170"/>
      <c r="FB65" s="170"/>
      <c r="FC65" s="170"/>
      <c r="FD65" s="170"/>
      <c r="FE65" s="170"/>
      <c r="FF65" s="170"/>
      <c r="FG65" s="171"/>
      <c r="FH65" s="171" t="s">
        <v>502</v>
      </c>
      <c r="FI65" s="171"/>
      <c r="FJ65" s="171"/>
      <c r="FK65" s="171"/>
      <c r="FL65" s="171"/>
      <c r="FM65" s="170"/>
      <c r="FN65" s="170"/>
      <c r="FO65" s="170"/>
      <c r="FP65" s="170"/>
      <c r="FQ65" s="170"/>
      <c r="FR65" s="170"/>
      <c r="FS65" s="170"/>
      <c r="FT65" s="170"/>
      <c r="FU65" s="170"/>
      <c r="FV65" s="170"/>
    </row>
    <row r="66" spans="143:178" ht="14.25" x14ac:dyDescent="0.15">
      <c r="EM66" s="170"/>
      <c r="EN66" s="170"/>
      <c r="EO66" s="170"/>
      <c r="EP66" s="170"/>
      <c r="EQ66" s="170"/>
      <c r="ER66" s="170"/>
      <c r="ES66" s="170"/>
      <c r="ET66" s="170"/>
      <c r="EU66" s="170"/>
      <c r="EV66" s="170"/>
      <c r="EW66" s="170"/>
      <c r="EX66" s="170"/>
      <c r="EY66" s="170"/>
      <c r="EZ66" s="170"/>
      <c r="FA66" s="170"/>
      <c r="FB66" s="170"/>
      <c r="FC66" s="170"/>
      <c r="FD66" s="170"/>
      <c r="FE66" s="170"/>
      <c r="FF66" s="170"/>
      <c r="FG66" s="171"/>
      <c r="FH66" s="171" t="s">
        <v>503</v>
      </c>
      <c r="FI66" s="171"/>
      <c r="FJ66" s="171"/>
      <c r="FK66" s="171"/>
      <c r="FL66" s="171"/>
      <c r="FM66" s="170"/>
      <c r="FN66" s="170"/>
      <c r="FO66" s="170"/>
      <c r="FP66" s="170"/>
      <c r="FQ66" s="170"/>
      <c r="FR66" s="170"/>
      <c r="FS66" s="170"/>
      <c r="FT66" s="170"/>
      <c r="FU66" s="170"/>
      <c r="FV66" s="170"/>
    </row>
    <row r="67" spans="143:178" ht="14.25" x14ac:dyDescent="0.15">
      <c r="EM67" s="170"/>
      <c r="EN67" s="170"/>
      <c r="EO67" s="170"/>
      <c r="EP67" s="170"/>
      <c r="EQ67" s="170"/>
      <c r="ER67" s="170"/>
      <c r="ES67" s="170"/>
      <c r="ET67" s="170"/>
      <c r="EU67" s="170"/>
      <c r="EV67" s="170"/>
      <c r="EW67" s="170"/>
      <c r="EX67" s="170"/>
      <c r="EY67" s="170"/>
      <c r="EZ67" s="170"/>
      <c r="FA67" s="170"/>
      <c r="FB67" s="170"/>
      <c r="FC67" s="170"/>
      <c r="FD67" s="170"/>
      <c r="FE67" s="170"/>
      <c r="FF67" s="170"/>
      <c r="FG67" s="171"/>
      <c r="FH67" s="171" t="s">
        <v>504</v>
      </c>
      <c r="FI67" s="171"/>
      <c r="FJ67" s="171"/>
      <c r="FK67" s="171"/>
      <c r="FL67" s="171"/>
      <c r="FM67" s="170"/>
      <c r="FN67" s="170"/>
      <c r="FO67" s="170"/>
      <c r="FP67" s="170"/>
      <c r="FQ67" s="170"/>
      <c r="FR67" s="170"/>
      <c r="FS67" s="170"/>
      <c r="FT67" s="170"/>
      <c r="FU67" s="170"/>
      <c r="FV67" s="170"/>
    </row>
  </sheetData>
  <sheetProtection algorithmName="SHA-512" hashValue="vEsPvpyt93kvHeli+Ht7MVbNF3wznTOTHdEwpwbvnioIlu4JI/PjaQ0c2RrUSc2893jUZ0VNYLlDC0+S5EDEnQ==" saltValue="Bcr/nuPXvZIruNmw/xfV0g==" spinCount="100000" sheet="1" objects="1" scenarios="1" selectLockedCells="1"/>
  <mergeCells count="274">
    <mergeCell ref="E17:AI17"/>
    <mergeCell ref="DG17:DY17"/>
    <mergeCell ref="EA17:HH17"/>
    <mergeCell ref="AP20:AT21"/>
    <mergeCell ref="AU20:BC20"/>
    <mergeCell ref="BD20:BO20"/>
    <mergeCell ref="FG20:GB20"/>
    <mergeCell ref="E18:AI18"/>
    <mergeCell ref="AL18:AR18"/>
    <mergeCell ref="E19:AO19"/>
    <mergeCell ref="AJ20:AN21"/>
    <mergeCell ref="DG12:DY12"/>
    <mergeCell ref="EA12:HH12"/>
    <mergeCell ref="DG13:DY13"/>
    <mergeCell ref="EA13:HH13"/>
    <mergeCell ref="DG14:DY14"/>
    <mergeCell ref="EA14:HH14"/>
    <mergeCell ref="EB21:EE21"/>
    <mergeCell ref="EG21:EJ21"/>
    <mergeCell ref="BC22:BF23"/>
    <mergeCell ref="CF22:CO23"/>
    <mergeCell ref="DG18:DY18"/>
    <mergeCell ref="EA18:HH18"/>
    <mergeCell ref="DG15:DY15"/>
    <mergeCell ref="EA15:HH15"/>
    <mergeCell ref="DG16:DY16"/>
    <mergeCell ref="EA16:HH16"/>
    <mergeCell ref="A22:A23"/>
    <mergeCell ref="C22:AB23"/>
    <mergeCell ref="AE22:AH23"/>
    <mergeCell ref="AK22:AN23"/>
    <mergeCell ref="AP22:AS23"/>
    <mergeCell ref="AX22:BA23"/>
    <mergeCell ref="BA59:HC59"/>
    <mergeCell ref="BA60:HC60"/>
    <mergeCell ref="BA61:HC61"/>
    <mergeCell ref="BI23:CE24"/>
    <mergeCell ref="FE24:FN24"/>
    <mergeCell ref="EZ22:FD23"/>
    <mergeCell ref="FE22:FN23"/>
    <mergeCell ref="FO22:FR23"/>
    <mergeCell ref="GE22:GH23"/>
    <mergeCell ref="DW22:DZ23"/>
    <mergeCell ref="EB22:EE23"/>
    <mergeCell ref="EG22:EJ23"/>
    <mergeCell ref="EL22:EO23"/>
    <mergeCell ref="DB22:DE23"/>
    <mergeCell ref="DG22:DJ23"/>
    <mergeCell ref="DK22:DM23"/>
    <mergeCell ref="DQ22:DV23"/>
    <mergeCell ref="AQ55:BO55"/>
    <mergeCell ref="BB62:HB62"/>
    <mergeCell ref="CP22:CR23"/>
    <mergeCell ref="CY22:DA23"/>
    <mergeCell ref="FT22:FW23"/>
    <mergeCell ref="FX22:GD23"/>
    <mergeCell ref="BI21:CE22"/>
    <mergeCell ref="CS21:CX24"/>
    <mergeCell ref="BA57:HC57"/>
    <mergeCell ref="BA58:HC58"/>
    <mergeCell ref="EL21:EO21"/>
    <mergeCell ref="EQ21:ET21"/>
    <mergeCell ref="EV21:EY21"/>
    <mergeCell ref="FO21:FR21"/>
    <mergeCell ref="GE21:GH21"/>
    <mergeCell ref="GT21:GW21"/>
    <mergeCell ref="AX21:BA21"/>
    <mergeCell ref="DW21:DZ21"/>
    <mergeCell ref="GJ22:GM23"/>
    <mergeCell ref="GN22:GS23"/>
    <mergeCell ref="GT22:GW23"/>
    <mergeCell ref="GY22:HB23"/>
    <mergeCell ref="HC22:HH23"/>
    <mergeCell ref="EQ22:ET23"/>
    <mergeCell ref="EV22:EY23"/>
    <mergeCell ref="BA56:HC56"/>
    <mergeCell ref="GN50:GS50"/>
    <mergeCell ref="CQ50:CX50"/>
    <mergeCell ref="CZ50:DG50"/>
    <mergeCell ref="DI50:DP50"/>
    <mergeCell ref="HC50:HH50"/>
    <mergeCell ref="C52:AB52"/>
    <mergeCell ref="AE52:CW52"/>
    <mergeCell ref="DI52:EL52"/>
    <mergeCell ref="EO52:HH52"/>
    <mergeCell ref="AG54:HH54"/>
    <mergeCell ref="FX50:GD50"/>
    <mergeCell ref="GE50:GH50"/>
    <mergeCell ref="GJ50:GM50"/>
    <mergeCell ref="GT50:GW50"/>
    <mergeCell ref="GY50:HB50"/>
    <mergeCell ref="DR50:DY50"/>
    <mergeCell ref="EA50:EH50"/>
    <mergeCell ref="EQ50:FG50"/>
    <mergeCell ref="FH50:FK50"/>
    <mergeCell ref="FO50:FR50"/>
    <mergeCell ref="FT50:FW50"/>
    <mergeCell ref="C50:AB50"/>
    <mergeCell ref="AE50:AH50"/>
    <mergeCell ref="AK50:AN50"/>
    <mergeCell ref="AP50:AS50"/>
    <mergeCell ref="AX50:BE50"/>
    <mergeCell ref="BG50:BN50"/>
    <mergeCell ref="BP50:BW50"/>
    <mergeCell ref="BY50:CF50"/>
    <mergeCell ref="CH50:CO50"/>
    <mergeCell ref="EQ48:HH48"/>
    <mergeCell ref="AX49:BE49"/>
    <mergeCell ref="BP49:BW49"/>
    <mergeCell ref="BY49:CF49"/>
    <mergeCell ref="CH49:CO49"/>
    <mergeCell ref="CQ49:CX49"/>
    <mergeCell ref="CZ49:DG49"/>
    <mergeCell ref="DI49:DP49"/>
    <mergeCell ref="DR49:DY49"/>
    <mergeCell ref="EA49:EH49"/>
    <mergeCell ref="FH49:FK49"/>
    <mergeCell ref="FO49:FR49"/>
    <mergeCell ref="GE49:GH49"/>
    <mergeCell ref="GT49:GW49"/>
    <mergeCell ref="GT44:GW44"/>
    <mergeCell ref="GY44:HB44"/>
    <mergeCell ref="HC44:HH44"/>
    <mergeCell ref="C46:AB46"/>
    <mergeCell ref="AE46:CW46"/>
    <mergeCell ref="DI46:EL46"/>
    <mergeCell ref="EO46:HH46"/>
    <mergeCell ref="FH44:FK44"/>
    <mergeCell ref="FO44:FR44"/>
    <mergeCell ref="FH43:FK43"/>
    <mergeCell ref="FO43:FR43"/>
    <mergeCell ref="GE43:GH43"/>
    <mergeCell ref="GT43:GW43"/>
    <mergeCell ref="C44:AB44"/>
    <mergeCell ref="AE44:AH44"/>
    <mergeCell ref="AK44:AN44"/>
    <mergeCell ref="AP44:AS44"/>
    <mergeCell ref="AX44:BE44"/>
    <mergeCell ref="BG44:BN44"/>
    <mergeCell ref="BP44:BW44"/>
    <mergeCell ref="BY44:CF44"/>
    <mergeCell ref="CH44:CO44"/>
    <mergeCell ref="FT44:FW44"/>
    <mergeCell ref="FX44:GD44"/>
    <mergeCell ref="GE44:GH44"/>
    <mergeCell ref="GJ44:GM44"/>
    <mergeCell ref="CQ44:CX44"/>
    <mergeCell ref="CZ44:DG44"/>
    <mergeCell ref="DI44:DP44"/>
    <mergeCell ref="DR44:DY44"/>
    <mergeCell ref="EA44:EH44"/>
    <mergeCell ref="EQ44:FG44"/>
    <mergeCell ref="GN44:GS44"/>
    <mergeCell ref="AX43:BE43"/>
    <mergeCell ref="BP43:BW43"/>
    <mergeCell ref="BY43:CF43"/>
    <mergeCell ref="CH43:CO43"/>
    <mergeCell ref="CQ43:CX43"/>
    <mergeCell ref="CZ43:DG43"/>
    <mergeCell ref="DI43:DP43"/>
    <mergeCell ref="DR43:DY43"/>
    <mergeCell ref="EA43:EH43"/>
    <mergeCell ref="HC38:HH38"/>
    <mergeCell ref="C40:AB40"/>
    <mergeCell ref="AE40:CW40"/>
    <mergeCell ref="DI40:EL40"/>
    <mergeCell ref="EO40:HH40"/>
    <mergeCell ref="EQ42:HH42"/>
    <mergeCell ref="FX38:GD38"/>
    <mergeCell ref="GE38:GH38"/>
    <mergeCell ref="GJ38:GM38"/>
    <mergeCell ref="GN38:GS38"/>
    <mergeCell ref="GT38:GW38"/>
    <mergeCell ref="GY38:HB38"/>
    <mergeCell ref="DR38:DY38"/>
    <mergeCell ref="EA38:EH38"/>
    <mergeCell ref="EQ38:FG38"/>
    <mergeCell ref="FH38:FK38"/>
    <mergeCell ref="FO38:FR38"/>
    <mergeCell ref="BP38:BW38"/>
    <mergeCell ref="BY38:CF38"/>
    <mergeCell ref="CH38:CO38"/>
    <mergeCell ref="CQ38:CX38"/>
    <mergeCell ref="CZ38:DG38"/>
    <mergeCell ref="DI38:DP38"/>
    <mergeCell ref="DI37:DP37"/>
    <mergeCell ref="DR37:DY37"/>
    <mergeCell ref="EA37:EH37"/>
    <mergeCell ref="FT38:FW38"/>
    <mergeCell ref="C38:AB38"/>
    <mergeCell ref="AE38:AH38"/>
    <mergeCell ref="AK38:AN38"/>
    <mergeCell ref="AP38:AS38"/>
    <mergeCell ref="AX38:BE38"/>
    <mergeCell ref="BG38:BN38"/>
    <mergeCell ref="AX37:BE37"/>
    <mergeCell ref="BP37:BW37"/>
    <mergeCell ref="BY37:CF37"/>
    <mergeCell ref="CH37:CO37"/>
    <mergeCell ref="CQ37:CX37"/>
    <mergeCell ref="CZ37:DG37"/>
    <mergeCell ref="FH37:FK37"/>
    <mergeCell ref="FO37:FR37"/>
    <mergeCell ref="GE37:GH37"/>
    <mergeCell ref="GT37:GW37"/>
    <mergeCell ref="GN32:GS32"/>
    <mergeCell ref="GT32:GW32"/>
    <mergeCell ref="GJ32:GM32"/>
    <mergeCell ref="EQ36:HH36"/>
    <mergeCell ref="GY32:HB32"/>
    <mergeCell ref="HC32:HH32"/>
    <mergeCell ref="Y34:AF35"/>
    <mergeCell ref="AG34:HH34"/>
    <mergeCell ref="AG35:DH35"/>
    <mergeCell ref="FH32:FK32"/>
    <mergeCell ref="FO32:FR32"/>
    <mergeCell ref="FT32:FW32"/>
    <mergeCell ref="FX32:GD32"/>
    <mergeCell ref="GE32:GH32"/>
    <mergeCell ref="CQ32:CX32"/>
    <mergeCell ref="CZ32:DG32"/>
    <mergeCell ref="DI32:DP32"/>
    <mergeCell ref="DR32:DY32"/>
    <mergeCell ref="EA32:EH32"/>
    <mergeCell ref="EQ32:FG32"/>
    <mergeCell ref="C32:AB32"/>
    <mergeCell ref="AE32:AH32"/>
    <mergeCell ref="AK32:AN32"/>
    <mergeCell ref="AP32:AS32"/>
    <mergeCell ref="AX32:BE32"/>
    <mergeCell ref="BG32:BN32"/>
    <mergeCell ref="BP32:BW32"/>
    <mergeCell ref="BY32:CF32"/>
    <mergeCell ref="CH32:CO32"/>
    <mergeCell ref="DJ26:DO26"/>
    <mergeCell ref="AG28:HH28"/>
    <mergeCell ref="AG29:FV29"/>
    <mergeCell ref="EQ30:HH30"/>
    <mergeCell ref="AX31:BE31"/>
    <mergeCell ref="BP31:BW31"/>
    <mergeCell ref="BY31:CF31"/>
    <mergeCell ref="CH31:CO31"/>
    <mergeCell ref="CQ31:CX31"/>
    <mergeCell ref="CZ31:DG31"/>
    <mergeCell ref="DI31:DP31"/>
    <mergeCell ref="DR31:DY31"/>
    <mergeCell ref="EA31:EH31"/>
    <mergeCell ref="FH31:FK31"/>
    <mergeCell ref="FO31:FR31"/>
    <mergeCell ref="GE31:GH31"/>
    <mergeCell ref="GT31:GW31"/>
    <mergeCell ref="AO7:CH7"/>
    <mergeCell ref="B8:AD8"/>
    <mergeCell ref="AG8:DM8"/>
    <mergeCell ref="DQ8:FC8"/>
    <mergeCell ref="GD11:GK11"/>
    <mergeCell ref="GL11:GR11"/>
    <mergeCell ref="GS11:GZ11"/>
    <mergeCell ref="HA11:HG11"/>
    <mergeCell ref="AO9:CZ9"/>
    <mergeCell ref="AG10:CY10"/>
    <mergeCell ref="AG11:CY11"/>
    <mergeCell ref="FD11:FN11"/>
    <mergeCell ref="FO11:FV11"/>
    <mergeCell ref="FW11:GC11"/>
    <mergeCell ref="B4:HH4"/>
    <mergeCell ref="AG6:CY6"/>
    <mergeCell ref="C2:DA3"/>
    <mergeCell ref="GK2:HH2"/>
    <mergeCell ref="GK3:GN3"/>
    <mergeCell ref="GP3:GS3"/>
    <mergeCell ref="GU3:GX3"/>
    <mergeCell ref="GZ3:HC3"/>
    <mergeCell ref="HE3:HH3"/>
  </mergeCells>
  <phoneticPr fontId="2"/>
  <dataValidations count="1">
    <dataValidation type="list" allowBlank="1" showInputMessage="1" showErrorMessage="1" sqref="FH32:FK32 FH50:FK50 FH44:FK44 FH38:FK38" xr:uid="{00000000-0002-0000-0300-000000000000}">
      <formula1>$FH$63:$FH$67</formula1>
    </dataValidation>
  </dataValidations>
  <printOptions horizontalCentered="1"/>
  <pageMargins left="0.39370078740157483" right="0.19685039370078741" top="0.51181102362204722" bottom="0.62992125984251968" header="0.27559055118110237" footer="0.19685039370078741"/>
  <pageSetup paperSize="9" scale="68"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HO54"/>
  <sheetViews>
    <sheetView showRowColHeaders="0" zoomScale="86" workbookViewId="0">
      <selection activeCell="FU8" sqref="FU8:FZ8"/>
    </sheetView>
  </sheetViews>
  <sheetFormatPr defaultColWidth="11.25" defaultRowHeight="13.5" x14ac:dyDescent="0.15"/>
  <cols>
    <col min="1" max="1" width="5.625" style="6" customWidth="1"/>
    <col min="2" max="211" width="0.625" style="6" customWidth="1"/>
    <col min="212" max="212" width="11.5" style="6" customWidth="1"/>
    <col min="213" max="213" width="15.75" style="6" customWidth="1"/>
    <col min="214" max="217" width="11.5" style="6" customWidth="1"/>
    <col min="218" max="225" width="11.875" style="6" customWidth="1"/>
    <col min="226" max="16384" width="11.25" style="6"/>
  </cols>
  <sheetData>
    <row r="1" spans="1:213" s="133" customFormat="1" ht="9.75" customHeight="1" x14ac:dyDescent="0.15">
      <c r="HE1" s="6"/>
    </row>
    <row r="2" spans="1:213" s="22" customFormat="1" ht="13.5" customHeight="1" x14ac:dyDescent="0.15">
      <c r="B2" s="360"/>
      <c r="C2" s="373" t="s">
        <v>383</v>
      </c>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945" t="s">
        <v>178</v>
      </c>
      <c r="GC2" s="945"/>
      <c r="GD2" s="945"/>
      <c r="GE2" s="945"/>
      <c r="GF2" s="945"/>
      <c r="GG2" s="945"/>
      <c r="GH2" s="945"/>
      <c r="GI2" s="945"/>
      <c r="GJ2" s="945"/>
      <c r="GK2" s="945"/>
      <c r="GL2" s="945"/>
      <c r="GM2" s="945"/>
      <c r="GN2" s="945"/>
      <c r="GO2" s="945"/>
      <c r="GP2" s="945"/>
      <c r="GQ2" s="945"/>
      <c r="GR2" s="945"/>
      <c r="GS2" s="945"/>
      <c r="GT2" s="945"/>
      <c r="GU2" s="945"/>
      <c r="GV2" s="945"/>
      <c r="GW2" s="945"/>
      <c r="GX2" s="945"/>
      <c r="GY2" s="945"/>
      <c r="GZ2" s="945"/>
      <c r="HA2" s="945"/>
      <c r="HB2" s="945"/>
      <c r="HC2" s="945"/>
      <c r="HE2" s="6"/>
    </row>
    <row r="3" spans="1:213" s="29" customFormat="1" ht="28.5" customHeight="1" x14ac:dyDescent="0.15">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957"/>
      <c r="AM3" s="957"/>
      <c r="AN3" s="957"/>
      <c r="AO3" s="957"/>
      <c r="AP3" s="957"/>
      <c r="AQ3" s="957"/>
      <c r="AR3" s="957"/>
      <c r="AS3" s="957"/>
      <c r="AT3" s="957"/>
      <c r="AU3" s="957"/>
      <c r="AV3" s="957"/>
      <c r="AW3" s="957"/>
      <c r="AX3" s="957"/>
      <c r="AY3" s="957"/>
      <c r="AZ3" s="957"/>
      <c r="BA3" s="957"/>
      <c r="BB3" s="957"/>
      <c r="BC3" s="957"/>
      <c r="BD3" s="957"/>
      <c r="BE3" s="957"/>
      <c r="BF3" s="957"/>
      <c r="BG3" s="957"/>
      <c r="BH3" s="957"/>
      <c r="BI3" s="957"/>
      <c r="BJ3" s="957"/>
      <c r="BK3" s="957"/>
      <c r="BL3" s="957"/>
      <c r="BM3" s="957"/>
      <c r="BN3" s="957"/>
      <c r="BO3" s="957"/>
      <c r="BP3" s="957"/>
      <c r="BQ3" s="957"/>
      <c r="BR3" s="957"/>
      <c r="BS3" s="957"/>
      <c r="BT3" s="957"/>
      <c r="BU3" s="957"/>
      <c r="BV3" s="957"/>
      <c r="BW3" s="957"/>
      <c r="BX3" s="957"/>
      <c r="BY3" s="957"/>
      <c r="BZ3" s="957"/>
      <c r="CA3" s="957"/>
      <c r="CB3" s="957"/>
      <c r="CC3" s="957"/>
      <c r="CD3" s="957"/>
      <c r="CE3" s="957"/>
      <c r="CF3" s="957"/>
      <c r="CG3" s="957"/>
      <c r="CH3" s="957"/>
      <c r="CI3" s="957"/>
      <c r="CJ3" s="957"/>
      <c r="CK3" s="957"/>
      <c r="CL3" s="957"/>
      <c r="CM3" s="957"/>
      <c r="CN3" s="957"/>
      <c r="CO3" s="957"/>
      <c r="CP3" s="957"/>
      <c r="CQ3" s="957"/>
      <c r="CR3" s="957"/>
      <c r="CS3" s="957"/>
      <c r="CT3" s="957"/>
      <c r="CU3" s="957"/>
      <c r="CV3" s="957"/>
      <c r="CW3" s="957"/>
      <c r="CX3" s="957"/>
      <c r="CY3" s="957"/>
      <c r="CZ3" s="957"/>
      <c r="DA3" s="957"/>
      <c r="DB3" s="957"/>
      <c r="DC3" s="957"/>
      <c r="DD3" s="957"/>
      <c r="DE3" s="957"/>
      <c r="DF3" s="957"/>
      <c r="DG3" s="957"/>
      <c r="DH3" s="957"/>
      <c r="DI3" s="957"/>
      <c r="DJ3" s="957"/>
      <c r="DK3" s="957"/>
      <c r="DL3" s="957"/>
      <c r="DM3" s="957"/>
      <c r="DN3" s="957"/>
      <c r="DO3" s="957"/>
      <c r="DP3" s="957"/>
      <c r="DQ3" s="957"/>
      <c r="DR3" s="957"/>
      <c r="DS3" s="957"/>
      <c r="DT3" s="957"/>
      <c r="DU3" s="957"/>
      <c r="DV3" s="957"/>
      <c r="DW3" s="957"/>
      <c r="DX3" s="957"/>
      <c r="DY3" s="957"/>
      <c r="DZ3" s="957"/>
      <c r="EA3" s="957"/>
      <c r="EB3" s="957"/>
      <c r="EC3" s="380"/>
      <c r="ED3" s="380"/>
      <c r="EE3" s="377"/>
      <c r="EF3" s="377"/>
      <c r="EG3" s="377"/>
      <c r="EH3" s="377"/>
      <c r="EI3" s="377"/>
      <c r="EJ3" s="377"/>
      <c r="EK3" s="377"/>
      <c r="EL3" s="377"/>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0"/>
      <c r="GB3" s="380"/>
      <c r="GC3" s="380"/>
      <c r="GD3" s="380"/>
      <c r="GE3" s="380"/>
      <c r="GF3" s="760">
        <v>0</v>
      </c>
      <c r="GG3" s="761"/>
      <c r="GH3" s="761"/>
      <c r="GI3" s="762"/>
      <c r="GJ3" s="375"/>
      <c r="GK3" s="760">
        <v>0</v>
      </c>
      <c r="GL3" s="761"/>
      <c r="GM3" s="761"/>
      <c r="GN3" s="762"/>
      <c r="GO3" s="375"/>
      <c r="GP3" s="760">
        <v>0</v>
      </c>
      <c r="GQ3" s="761"/>
      <c r="GR3" s="761"/>
      <c r="GS3" s="762"/>
      <c r="GT3" s="375"/>
      <c r="GU3" s="760">
        <v>0</v>
      </c>
      <c r="GV3" s="761"/>
      <c r="GW3" s="761"/>
      <c r="GX3" s="762"/>
      <c r="GY3" s="375"/>
      <c r="GZ3" s="760">
        <v>9</v>
      </c>
      <c r="HA3" s="761"/>
      <c r="HB3" s="761"/>
      <c r="HC3" s="762"/>
    </row>
    <row r="4" spans="1:213" s="22" customFormat="1" ht="23.25" customHeight="1" x14ac:dyDescent="0.15">
      <c r="B4" s="958" t="s">
        <v>478</v>
      </c>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8"/>
      <c r="AZ4" s="958"/>
      <c r="BA4" s="958"/>
      <c r="BB4" s="958"/>
      <c r="BC4" s="958"/>
      <c r="BD4" s="958"/>
      <c r="BE4" s="958"/>
      <c r="BF4" s="958"/>
      <c r="BG4" s="958"/>
      <c r="BH4" s="958"/>
      <c r="BI4" s="958"/>
      <c r="BJ4" s="958"/>
      <c r="BK4" s="958"/>
      <c r="BL4" s="958"/>
      <c r="BM4" s="958"/>
      <c r="BN4" s="958"/>
      <c r="BO4" s="958"/>
      <c r="BP4" s="958"/>
      <c r="BQ4" s="958"/>
      <c r="BR4" s="958"/>
      <c r="BS4" s="958"/>
      <c r="BT4" s="958"/>
      <c r="BU4" s="958"/>
      <c r="BV4" s="958"/>
      <c r="BW4" s="958"/>
      <c r="BX4" s="958"/>
      <c r="BY4" s="958"/>
      <c r="BZ4" s="958"/>
      <c r="CA4" s="958"/>
      <c r="CB4" s="958"/>
      <c r="CC4" s="958"/>
      <c r="CD4" s="958"/>
      <c r="CE4" s="958"/>
      <c r="CF4" s="958"/>
      <c r="CG4" s="958"/>
      <c r="CH4" s="958"/>
      <c r="CI4" s="958"/>
      <c r="CJ4" s="958"/>
      <c r="CK4" s="958"/>
      <c r="CL4" s="958"/>
      <c r="CM4" s="958"/>
      <c r="CN4" s="958"/>
      <c r="CO4" s="958"/>
      <c r="CP4" s="958"/>
      <c r="CQ4" s="958"/>
      <c r="CR4" s="958"/>
      <c r="CS4" s="958"/>
      <c r="CT4" s="958"/>
      <c r="CU4" s="958"/>
      <c r="CV4" s="958"/>
      <c r="CW4" s="958"/>
      <c r="CX4" s="958"/>
      <c r="CY4" s="958"/>
      <c r="CZ4" s="958"/>
      <c r="DA4" s="958"/>
      <c r="DB4" s="958"/>
      <c r="DC4" s="958"/>
      <c r="DD4" s="958"/>
      <c r="DE4" s="958"/>
      <c r="DF4" s="958"/>
      <c r="DG4" s="958"/>
      <c r="DH4" s="958"/>
      <c r="DI4" s="958"/>
      <c r="DJ4" s="958"/>
      <c r="DK4" s="958"/>
      <c r="DL4" s="958"/>
      <c r="DM4" s="958"/>
      <c r="DN4" s="958"/>
      <c r="DO4" s="958"/>
      <c r="DP4" s="958"/>
      <c r="DQ4" s="958"/>
      <c r="DR4" s="958"/>
      <c r="DS4" s="958"/>
      <c r="DT4" s="958"/>
      <c r="DU4" s="958"/>
      <c r="DV4" s="958"/>
      <c r="DW4" s="958"/>
      <c r="DX4" s="958"/>
      <c r="DY4" s="958"/>
      <c r="DZ4" s="958"/>
      <c r="EA4" s="958"/>
      <c r="EB4" s="958"/>
      <c r="EC4" s="958"/>
      <c r="ED4" s="958"/>
      <c r="EE4" s="958"/>
      <c r="EF4" s="958"/>
      <c r="EG4" s="958"/>
      <c r="EH4" s="958"/>
      <c r="EI4" s="958"/>
      <c r="EJ4" s="958"/>
      <c r="EK4" s="958"/>
      <c r="EL4" s="958"/>
      <c r="EM4" s="958"/>
      <c r="EN4" s="958"/>
      <c r="EO4" s="958"/>
      <c r="EP4" s="958"/>
      <c r="EQ4" s="958"/>
      <c r="ER4" s="958"/>
      <c r="ES4" s="958"/>
      <c r="ET4" s="958"/>
      <c r="EU4" s="958"/>
      <c r="EV4" s="958"/>
      <c r="EW4" s="958"/>
      <c r="EX4" s="958"/>
      <c r="EY4" s="958"/>
      <c r="EZ4" s="958"/>
      <c r="FA4" s="958"/>
      <c r="FB4" s="958"/>
      <c r="FC4" s="958"/>
      <c r="FD4" s="958"/>
      <c r="FE4" s="958"/>
      <c r="FF4" s="958"/>
      <c r="FG4" s="958"/>
      <c r="FH4" s="958"/>
      <c r="FI4" s="958"/>
      <c r="FJ4" s="958"/>
      <c r="FK4" s="958"/>
      <c r="FL4" s="958"/>
      <c r="FM4" s="958"/>
      <c r="FN4" s="958"/>
      <c r="FO4" s="958"/>
      <c r="FP4" s="958"/>
      <c r="FQ4" s="958"/>
      <c r="FR4" s="958"/>
      <c r="FS4" s="958"/>
      <c r="FT4" s="958"/>
      <c r="FU4" s="958"/>
      <c r="FV4" s="958"/>
      <c r="FW4" s="958"/>
      <c r="FX4" s="958"/>
      <c r="FY4" s="958"/>
      <c r="FZ4" s="958"/>
      <c r="GA4" s="958"/>
      <c r="GB4" s="958"/>
      <c r="GC4" s="958"/>
      <c r="GD4" s="958"/>
      <c r="GE4" s="958"/>
      <c r="GF4" s="958"/>
      <c r="GG4" s="958"/>
      <c r="GH4" s="958"/>
      <c r="GI4" s="958"/>
      <c r="GJ4" s="958"/>
      <c r="GK4" s="958"/>
      <c r="GL4" s="958"/>
      <c r="GM4" s="958"/>
      <c r="GN4" s="958"/>
      <c r="GO4" s="958"/>
      <c r="GP4" s="958"/>
      <c r="GQ4" s="958"/>
      <c r="GR4" s="958"/>
      <c r="GS4" s="958"/>
      <c r="GT4" s="958"/>
      <c r="GU4" s="958"/>
      <c r="GV4" s="958"/>
      <c r="GW4" s="958"/>
      <c r="GX4" s="958"/>
      <c r="GY4" s="958"/>
      <c r="GZ4" s="958"/>
      <c r="HA4" s="958"/>
      <c r="HB4" s="958"/>
      <c r="HC4" s="958"/>
    </row>
    <row r="5" spans="1:213" s="22" customFormat="1" ht="26.25" customHeight="1" x14ac:dyDescent="0.1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7"/>
      <c r="BB5" s="137"/>
      <c r="BC5" s="137"/>
      <c r="BD5" s="137"/>
      <c r="BE5" s="137"/>
      <c r="BF5" s="137"/>
      <c r="BG5" s="137"/>
      <c r="BH5" s="137"/>
      <c r="BI5" s="137"/>
      <c r="BJ5" s="137"/>
      <c r="BK5" s="137"/>
      <c r="BL5" s="137"/>
      <c r="BM5" s="137"/>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138"/>
      <c r="EF5" s="138"/>
      <c r="EG5" s="138"/>
      <c r="EH5" s="138"/>
      <c r="EI5" s="138"/>
      <c r="EJ5" s="138"/>
      <c r="EK5" s="138"/>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23"/>
      <c r="GC5" s="23"/>
      <c r="GD5" s="23"/>
      <c r="GE5" s="23"/>
      <c r="GF5" s="23"/>
      <c r="GG5" s="23"/>
      <c r="GH5" s="23"/>
      <c r="GI5" s="23"/>
      <c r="GJ5" s="23"/>
      <c r="GK5" s="23"/>
      <c r="GL5" s="23"/>
      <c r="GM5" s="23"/>
      <c r="GN5" s="23"/>
      <c r="GO5" s="23"/>
      <c r="GP5" s="23"/>
      <c r="GQ5" s="23"/>
      <c r="GR5" s="23"/>
      <c r="GS5" s="23"/>
      <c r="GT5" s="23"/>
      <c r="GU5" s="138"/>
      <c r="GV5" s="138"/>
      <c r="GW5" s="138"/>
      <c r="GX5" s="138"/>
      <c r="GY5" s="138"/>
      <c r="GZ5" s="138"/>
      <c r="HA5" s="138"/>
      <c r="HB5" s="138"/>
      <c r="HC5" s="138"/>
    </row>
    <row r="6" spans="1:213" s="29" customFormat="1" ht="13.5" customHeight="1" x14ac:dyDescent="0.15">
      <c r="B6" s="959" t="s">
        <v>179</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59"/>
      <c r="AY6" s="959"/>
      <c r="AZ6" s="959"/>
      <c r="BA6" s="959"/>
      <c r="BB6" s="959"/>
      <c r="BC6" s="959"/>
      <c r="BD6" s="959"/>
      <c r="BE6" s="959"/>
      <c r="BF6" s="959"/>
      <c r="BG6" s="959"/>
      <c r="BH6" s="959"/>
      <c r="BI6" s="959"/>
      <c r="BJ6" s="959"/>
      <c r="BK6" s="959"/>
      <c r="BL6" s="959"/>
      <c r="BM6" s="959"/>
      <c r="BN6" s="959"/>
      <c r="BO6" s="959"/>
      <c r="BP6" s="959"/>
      <c r="BQ6" s="959"/>
      <c r="BR6" s="959"/>
      <c r="BS6" s="959"/>
      <c r="BT6" s="959"/>
      <c r="BU6" s="959"/>
      <c r="BV6" s="959"/>
      <c r="BW6" s="959"/>
      <c r="BX6" s="959"/>
      <c r="BY6" s="959"/>
      <c r="BZ6" s="959"/>
      <c r="CA6" s="959"/>
      <c r="CB6" s="959"/>
      <c r="CC6" s="959"/>
      <c r="CD6" s="959"/>
      <c r="CE6" s="959"/>
      <c r="CF6" s="959"/>
      <c r="CG6" s="959"/>
      <c r="CH6" s="959"/>
      <c r="CI6" s="959"/>
      <c r="CJ6" s="959"/>
      <c r="CK6" s="959"/>
      <c r="CL6" s="959"/>
      <c r="CM6" s="959"/>
      <c r="CN6" s="959"/>
      <c r="CO6" s="959"/>
      <c r="CP6" s="959"/>
      <c r="CQ6" s="959"/>
      <c r="CR6" s="959"/>
      <c r="CS6" s="959"/>
      <c r="CT6" s="959"/>
      <c r="CU6" s="959"/>
      <c r="CV6" s="959"/>
      <c r="CW6" s="959"/>
      <c r="CX6" s="959"/>
      <c r="CY6" s="959"/>
      <c r="CZ6" s="959"/>
      <c r="DA6" s="959"/>
      <c r="DB6" s="959"/>
      <c r="DC6" s="959"/>
      <c r="DD6" s="959"/>
      <c r="DE6" s="959"/>
      <c r="DF6" s="959"/>
      <c r="DG6" s="959"/>
      <c r="DH6" s="959"/>
      <c r="DI6" s="959"/>
      <c r="DJ6" s="959"/>
      <c r="DK6" s="959"/>
      <c r="DL6" s="959"/>
      <c r="DM6" s="959"/>
      <c r="DN6" s="959"/>
      <c r="DO6" s="959"/>
      <c r="DP6" s="959"/>
      <c r="DQ6" s="959"/>
      <c r="DR6" s="959"/>
      <c r="DS6" s="959"/>
      <c r="DT6" s="959"/>
      <c r="DU6" s="959"/>
      <c r="DV6" s="959"/>
      <c r="DW6" s="959"/>
      <c r="DX6" s="959"/>
      <c r="DY6" s="959"/>
      <c r="DZ6" s="959"/>
      <c r="EA6" s="959"/>
      <c r="EB6" s="959"/>
      <c r="EC6" s="959"/>
      <c r="ED6" s="959"/>
      <c r="EE6" s="959"/>
      <c r="EF6" s="959"/>
      <c r="EG6" s="959"/>
      <c r="EH6" s="959"/>
      <c r="EI6" s="959"/>
      <c r="EJ6" s="959"/>
      <c r="EK6" s="959"/>
      <c r="EL6" s="959"/>
      <c r="EM6" s="959"/>
      <c r="EN6" s="959"/>
      <c r="EO6" s="959"/>
      <c r="EP6" s="959"/>
      <c r="EQ6" s="959"/>
      <c r="ER6" s="959"/>
      <c r="ES6" s="959"/>
      <c r="ET6" s="959"/>
      <c r="EU6" s="959"/>
      <c r="EV6" s="959"/>
      <c r="EW6" s="959"/>
      <c r="EX6" s="959"/>
      <c r="EY6" s="959"/>
      <c r="EZ6" s="959"/>
      <c r="FA6" s="959"/>
      <c r="FB6" s="959"/>
      <c r="FC6" s="959"/>
      <c r="FD6" s="959"/>
      <c r="FE6" s="959"/>
      <c r="FF6" s="959"/>
      <c r="FG6" s="959"/>
      <c r="FH6" s="959"/>
      <c r="FI6" s="959"/>
      <c r="FJ6" s="959"/>
      <c r="FK6" s="959"/>
      <c r="FL6" s="959"/>
      <c r="FM6" s="959"/>
      <c r="FN6" s="959"/>
      <c r="FO6" s="959"/>
      <c r="FP6" s="959"/>
      <c r="FQ6" s="959"/>
      <c r="FR6" s="959"/>
      <c r="FS6" s="959"/>
      <c r="FT6" s="959"/>
      <c r="FU6" s="959"/>
      <c r="FV6" s="959"/>
      <c r="FW6" s="959"/>
      <c r="FX6" s="959"/>
      <c r="FY6" s="959"/>
      <c r="FZ6" s="959"/>
      <c r="GA6" s="959"/>
      <c r="GB6" s="959"/>
      <c r="GC6" s="959"/>
      <c r="GD6" s="959"/>
      <c r="GE6" s="959"/>
      <c r="GF6" s="959"/>
      <c r="GG6" s="959"/>
      <c r="GH6" s="959"/>
      <c r="GI6" s="959"/>
      <c r="GJ6" s="959"/>
      <c r="GK6" s="959"/>
      <c r="GL6" s="959"/>
      <c r="GM6" s="959"/>
      <c r="GN6" s="959"/>
      <c r="GO6" s="959"/>
      <c r="GP6" s="959"/>
      <c r="GQ6" s="959"/>
      <c r="GR6" s="959"/>
      <c r="GS6" s="959"/>
      <c r="GT6" s="959"/>
      <c r="GU6" s="959"/>
      <c r="GV6" s="959"/>
      <c r="GW6" s="959"/>
      <c r="GX6" s="959"/>
      <c r="GY6" s="959"/>
      <c r="GZ6" s="959"/>
      <c r="HA6" s="959"/>
      <c r="HB6" s="959"/>
      <c r="HC6" s="959"/>
    </row>
    <row r="7" spans="1:213" s="29" customFormat="1" ht="8.25" customHeight="1" x14ac:dyDescent="0.1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4"/>
      <c r="AW7" s="30"/>
      <c r="AX7" s="134"/>
      <c r="AY7" s="30"/>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row>
    <row r="8" spans="1:213" s="29" customFormat="1" ht="19.5" customHeight="1" x14ac:dyDescent="0.15">
      <c r="A8" s="566" t="s">
        <v>485</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30"/>
      <c r="AW8" s="30"/>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960" t="s">
        <v>483</v>
      </c>
      <c r="FL8" s="960"/>
      <c r="FM8" s="960"/>
      <c r="FN8" s="960"/>
      <c r="FO8" s="960"/>
      <c r="FP8" s="960"/>
      <c r="FQ8" s="960"/>
      <c r="FR8" s="960"/>
      <c r="FS8" s="960"/>
      <c r="FT8" s="960"/>
      <c r="FU8" s="672"/>
      <c r="FV8" s="672"/>
      <c r="FW8" s="672"/>
      <c r="FX8" s="672"/>
      <c r="FY8" s="672"/>
      <c r="FZ8" s="672"/>
      <c r="GA8" s="731" t="s">
        <v>2</v>
      </c>
      <c r="GB8" s="731"/>
      <c r="GC8" s="731"/>
      <c r="GD8" s="731"/>
      <c r="GE8" s="731"/>
      <c r="GF8" s="672"/>
      <c r="GG8" s="672"/>
      <c r="GH8" s="672"/>
      <c r="GI8" s="672"/>
      <c r="GJ8" s="672"/>
      <c r="GK8" s="672"/>
      <c r="GL8" s="731" t="s">
        <v>3</v>
      </c>
      <c r="GM8" s="731"/>
      <c r="GN8" s="731"/>
      <c r="GO8" s="731"/>
      <c r="GP8" s="731"/>
      <c r="GQ8" s="672"/>
      <c r="GR8" s="672"/>
      <c r="GS8" s="672"/>
      <c r="GT8" s="672"/>
      <c r="GU8" s="672"/>
      <c r="GV8" s="672"/>
      <c r="GW8" s="731" t="s">
        <v>4</v>
      </c>
      <c r="GX8" s="731"/>
      <c r="GY8" s="731"/>
      <c r="GZ8" s="731"/>
      <c r="HA8" s="731"/>
      <c r="HB8" s="380"/>
      <c r="HC8" s="380"/>
    </row>
    <row r="9" spans="1:213" s="29" customFormat="1" ht="19.5" customHeight="1" x14ac:dyDescent="0.15">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3"/>
      <c r="AW9" s="493"/>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731" t="str">
        <f>IF(会社名等!D19="","",会社名等!D19)</f>
        <v/>
      </c>
      <c r="CZ9" s="731"/>
      <c r="DA9" s="731"/>
      <c r="DB9" s="731"/>
      <c r="DC9" s="731"/>
      <c r="DD9" s="731"/>
      <c r="DE9" s="731"/>
      <c r="DF9" s="731"/>
      <c r="DG9" s="731"/>
      <c r="DH9" s="731"/>
      <c r="DI9" s="731"/>
      <c r="DJ9" s="731"/>
      <c r="DK9" s="731"/>
      <c r="DL9" s="731"/>
      <c r="DM9" s="731"/>
      <c r="DN9" s="731"/>
      <c r="DO9" s="731"/>
      <c r="DP9" s="731"/>
      <c r="DQ9" s="731"/>
      <c r="DR9" s="731"/>
      <c r="DS9" s="731"/>
      <c r="DT9" s="731"/>
      <c r="DU9" s="377"/>
      <c r="DV9" s="377"/>
      <c r="DW9" s="923" t="str">
        <f>IF(会社名等!E19="","",会社名等!E19)</f>
        <v/>
      </c>
      <c r="DX9" s="923"/>
      <c r="DY9" s="923"/>
      <c r="DZ9" s="923"/>
      <c r="EA9" s="923"/>
      <c r="EB9" s="923"/>
      <c r="EC9" s="923"/>
      <c r="ED9" s="923"/>
      <c r="EE9" s="923"/>
      <c r="EF9" s="923"/>
      <c r="EG9" s="923"/>
      <c r="EH9" s="923"/>
      <c r="EI9" s="923"/>
      <c r="EJ9" s="923"/>
      <c r="EK9" s="923"/>
      <c r="EL9" s="923"/>
      <c r="EM9" s="923"/>
      <c r="EN9" s="923"/>
      <c r="EO9" s="923"/>
      <c r="EP9" s="923"/>
      <c r="EQ9" s="923"/>
      <c r="ER9" s="923"/>
      <c r="ES9" s="923"/>
      <c r="ET9" s="923"/>
      <c r="EU9" s="923"/>
      <c r="EV9" s="923"/>
      <c r="EW9" s="923"/>
      <c r="EX9" s="923"/>
      <c r="EY9" s="923"/>
      <c r="EZ9" s="923"/>
      <c r="FA9" s="923"/>
      <c r="FB9" s="923"/>
      <c r="FC9" s="923"/>
      <c r="FD9" s="923"/>
      <c r="FE9" s="923"/>
      <c r="FF9" s="923"/>
      <c r="FG9" s="923"/>
      <c r="FH9" s="923"/>
      <c r="FI9" s="923"/>
      <c r="FJ9" s="923"/>
      <c r="FK9" s="923"/>
      <c r="FL9" s="923"/>
      <c r="FM9" s="923"/>
      <c r="FN9" s="923"/>
      <c r="FO9" s="923"/>
      <c r="FP9" s="923"/>
      <c r="FQ9" s="923"/>
      <c r="FR9" s="923"/>
      <c r="FS9" s="923"/>
      <c r="FT9" s="923"/>
      <c r="FU9" s="923"/>
      <c r="FV9" s="923"/>
      <c r="FW9" s="923"/>
      <c r="FX9" s="923"/>
      <c r="FY9" s="923"/>
      <c r="FZ9" s="923"/>
      <c r="GA9" s="923"/>
      <c r="GB9" s="923"/>
      <c r="GC9" s="923"/>
      <c r="GD9" s="923"/>
      <c r="GE9" s="923"/>
      <c r="GF9" s="923"/>
      <c r="GG9" s="923"/>
      <c r="GH9" s="923"/>
      <c r="GI9" s="923"/>
      <c r="GJ9" s="923"/>
      <c r="GK9" s="923"/>
      <c r="GL9" s="923"/>
      <c r="GM9" s="923"/>
      <c r="GN9" s="923"/>
      <c r="GO9" s="923"/>
      <c r="GP9" s="923"/>
      <c r="GQ9" s="923"/>
      <c r="GR9" s="923"/>
      <c r="GS9" s="923"/>
      <c r="GT9" s="923"/>
      <c r="GU9" s="923"/>
      <c r="GV9" s="923"/>
      <c r="GW9" s="923"/>
      <c r="GX9" s="923"/>
      <c r="GY9" s="923"/>
      <c r="GZ9" s="923"/>
      <c r="HA9" s="923"/>
      <c r="HB9" s="923"/>
      <c r="HC9" s="923"/>
    </row>
    <row r="10" spans="1:213" s="29" customFormat="1" ht="19.5" customHeight="1" x14ac:dyDescent="0.15">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3"/>
      <c r="AW10" s="493"/>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731" t="str">
        <f>IF(会社名等!D20="","",会社名等!D20)</f>
        <v/>
      </c>
      <c r="CZ10" s="731"/>
      <c r="DA10" s="731"/>
      <c r="DB10" s="731"/>
      <c r="DC10" s="731"/>
      <c r="DD10" s="731"/>
      <c r="DE10" s="731"/>
      <c r="DF10" s="731"/>
      <c r="DG10" s="731"/>
      <c r="DH10" s="731"/>
      <c r="DI10" s="731"/>
      <c r="DJ10" s="731"/>
      <c r="DK10" s="731"/>
      <c r="DL10" s="731"/>
      <c r="DM10" s="731"/>
      <c r="DN10" s="731"/>
      <c r="DO10" s="731"/>
      <c r="DP10" s="731"/>
      <c r="DQ10" s="731"/>
      <c r="DR10" s="731"/>
      <c r="DS10" s="731"/>
      <c r="DT10" s="731"/>
      <c r="DU10" s="377"/>
      <c r="DV10" s="377"/>
      <c r="DW10" s="924" t="str">
        <f>IF(会社名等!E20="","",会社名等!E20)</f>
        <v/>
      </c>
      <c r="DX10" s="924"/>
      <c r="DY10" s="924"/>
      <c r="DZ10" s="924"/>
      <c r="EA10" s="924"/>
      <c r="EB10" s="924"/>
      <c r="EC10" s="924"/>
      <c r="ED10" s="924"/>
      <c r="EE10" s="924"/>
      <c r="EF10" s="924"/>
      <c r="EG10" s="924"/>
      <c r="EH10" s="924"/>
      <c r="EI10" s="924"/>
      <c r="EJ10" s="924"/>
      <c r="EK10" s="924"/>
      <c r="EL10" s="924"/>
      <c r="EM10" s="924"/>
      <c r="EN10" s="924"/>
      <c r="EO10" s="924"/>
      <c r="EP10" s="924"/>
      <c r="EQ10" s="924"/>
      <c r="ER10" s="924"/>
      <c r="ES10" s="924"/>
      <c r="ET10" s="924"/>
      <c r="EU10" s="924"/>
      <c r="EV10" s="924"/>
      <c r="EW10" s="924"/>
      <c r="EX10" s="924"/>
      <c r="EY10" s="924"/>
      <c r="EZ10" s="924"/>
      <c r="FA10" s="924"/>
      <c r="FB10" s="924"/>
      <c r="FC10" s="924"/>
      <c r="FD10" s="924"/>
      <c r="FE10" s="924"/>
      <c r="FF10" s="924"/>
      <c r="FG10" s="924"/>
      <c r="FH10" s="924"/>
      <c r="FI10" s="924"/>
      <c r="FJ10" s="924"/>
      <c r="FK10" s="924"/>
      <c r="FL10" s="924"/>
      <c r="FM10" s="924"/>
      <c r="FN10" s="924"/>
      <c r="FO10" s="924"/>
      <c r="FP10" s="924"/>
      <c r="FQ10" s="924"/>
      <c r="FR10" s="924"/>
      <c r="FS10" s="924"/>
      <c r="FT10" s="924"/>
      <c r="FU10" s="924"/>
      <c r="FV10" s="924"/>
      <c r="FW10" s="924"/>
      <c r="FX10" s="924"/>
      <c r="FY10" s="924"/>
      <c r="FZ10" s="924"/>
      <c r="GA10" s="924"/>
      <c r="GB10" s="924"/>
      <c r="GC10" s="924"/>
      <c r="GD10" s="924"/>
      <c r="GE10" s="924"/>
      <c r="GF10" s="924"/>
      <c r="GG10" s="924"/>
      <c r="GH10" s="924"/>
      <c r="GI10" s="924"/>
      <c r="GJ10" s="924"/>
      <c r="GK10" s="924"/>
      <c r="GL10" s="924"/>
      <c r="GM10" s="924"/>
      <c r="GN10" s="924"/>
      <c r="GO10" s="924"/>
      <c r="GP10" s="924"/>
      <c r="GQ10" s="924"/>
      <c r="GR10" s="924"/>
      <c r="GS10" s="924"/>
      <c r="GT10" s="924"/>
      <c r="GU10" s="924"/>
      <c r="GV10" s="924"/>
      <c r="GW10" s="924"/>
      <c r="GX10" s="924"/>
      <c r="GY10" s="924"/>
      <c r="GZ10" s="924"/>
      <c r="HA10" s="924"/>
      <c r="HB10" s="924"/>
      <c r="HC10" s="924"/>
    </row>
    <row r="11" spans="1:213" s="29" customFormat="1" ht="19.5" customHeight="1" x14ac:dyDescent="0.15">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3"/>
      <c r="AW11" s="493"/>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731" t="str">
        <f>IF(会社名等!D21="","",会社名等!D21)</f>
        <v>届出者</v>
      </c>
      <c r="CZ11" s="731"/>
      <c r="DA11" s="731"/>
      <c r="DB11" s="731"/>
      <c r="DC11" s="731"/>
      <c r="DD11" s="731"/>
      <c r="DE11" s="731"/>
      <c r="DF11" s="731"/>
      <c r="DG11" s="731"/>
      <c r="DH11" s="731"/>
      <c r="DI11" s="731"/>
      <c r="DJ11" s="731"/>
      <c r="DK11" s="731"/>
      <c r="DL11" s="731"/>
      <c r="DM11" s="731"/>
      <c r="DN11" s="731"/>
      <c r="DO11" s="731"/>
      <c r="DP11" s="731"/>
      <c r="DQ11" s="731"/>
      <c r="DR11" s="731"/>
      <c r="DS11" s="731"/>
      <c r="DT11" s="731"/>
      <c r="DU11" s="377"/>
      <c r="DV11" s="377"/>
      <c r="DW11" s="924" t="str">
        <f>IF(会社名等!E21="","",会社名等!E21)</f>
        <v/>
      </c>
      <c r="DX11" s="924"/>
      <c r="DY11" s="924"/>
      <c r="DZ11" s="924"/>
      <c r="EA11" s="924"/>
      <c r="EB11" s="924"/>
      <c r="EC11" s="924"/>
      <c r="ED11" s="924"/>
      <c r="EE11" s="924"/>
      <c r="EF11" s="924"/>
      <c r="EG11" s="924"/>
      <c r="EH11" s="924"/>
      <c r="EI11" s="924"/>
      <c r="EJ11" s="924"/>
      <c r="EK11" s="924"/>
      <c r="EL11" s="924"/>
      <c r="EM11" s="924"/>
      <c r="EN11" s="924"/>
      <c r="EO11" s="924"/>
      <c r="EP11" s="924"/>
      <c r="EQ11" s="924"/>
      <c r="ER11" s="924"/>
      <c r="ES11" s="924"/>
      <c r="ET11" s="924"/>
      <c r="EU11" s="924"/>
      <c r="EV11" s="924"/>
      <c r="EW11" s="924"/>
      <c r="EX11" s="924"/>
      <c r="EY11" s="924"/>
      <c r="EZ11" s="924"/>
      <c r="FA11" s="924"/>
      <c r="FB11" s="924"/>
      <c r="FC11" s="924"/>
      <c r="FD11" s="924"/>
      <c r="FE11" s="924"/>
      <c r="FF11" s="924"/>
      <c r="FG11" s="924"/>
      <c r="FH11" s="924"/>
      <c r="FI11" s="924"/>
      <c r="FJ11" s="924"/>
      <c r="FK11" s="924"/>
      <c r="FL11" s="924"/>
      <c r="FM11" s="924"/>
      <c r="FN11" s="924"/>
      <c r="FO11" s="924"/>
      <c r="FP11" s="924"/>
      <c r="FQ11" s="924"/>
      <c r="FR11" s="924"/>
      <c r="FS11" s="924"/>
      <c r="FT11" s="924"/>
      <c r="FU11" s="924"/>
      <c r="FV11" s="924"/>
      <c r="FW11" s="924"/>
      <c r="FX11" s="924"/>
      <c r="FY11" s="924"/>
      <c r="FZ11" s="924"/>
      <c r="GA11" s="924"/>
      <c r="GB11" s="924"/>
      <c r="GC11" s="924"/>
      <c r="GD11" s="924"/>
      <c r="GE11" s="924"/>
      <c r="GF11" s="924"/>
      <c r="GG11" s="924"/>
      <c r="GH11" s="924"/>
      <c r="GI11" s="924"/>
      <c r="GJ11" s="924"/>
      <c r="GK11" s="924"/>
      <c r="GL11" s="924"/>
      <c r="GM11" s="924"/>
      <c r="GN11" s="924"/>
      <c r="GO11" s="924"/>
      <c r="GP11" s="924"/>
      <c r="GQ11" s="924"/>
      <c r="GR11" s="924"/>
      <c r="GS11" s="924"/>
      <c r="GT11" s="924"/>
      <c r="GU11" s="924"/>
      <c r="GV11" s="924"/>
      <c r="GW11" s="924"/>
      <c r="GX11" s="924"/>
      <c r="GY11" s="924"/>
      <c r="GZ11" s="924"/>
      <c r="HA11" s="924"/>
      <c r="HB11" s="924"/>
      <c r="HC11" s="924"/>
    </row>
    <row r="12" spans="1:213" s="29" customFormat="1" ht="19.5" customHeight="1" x14ac:dyDescent="0.15">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3"/>
      <c r="AW12" s="493"/>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731" t="str">
        <f>IF(会社名等!D22="","",会社名等!D22)</f>
        <v/>
      </c>
      <c r="CZ12" s="731"/>
      <c r="DA12" s="731"/>
      <c r="DB12" s="731"/>
      <c r="DC12" s="731"/>
      <c r="DD12" s="731"/>
      <c r="DE12" s="731"/>
      <c r="DF12" s="731"/>
      <c r="DG12" s="731"/>
      <c r="DH12" s="731"/>
      <c r="DI12" s="731"/>
      <c r="DJ12" s="731"/>
      <c r="DK12" s="731"/>
      <c r="DL12" s="731"/>
      <c r="DM12" s="731"/>
      <c r="DN12" s="731"/>
      <c r="DO12" s="731"/>
      <c r="DP12" s="731"/>
      <c r="DQ12" s="731"/>
      <c r="DR12" s="731"/>
      <c r="DS12" s="731"/>
      <c r="DT12" s="731"/>
      <c r="DU12" s="377"/>
      <c r="DV12" s="377"/>
      <c r="DW12" s="924" t="str">
        <f>IF(会社名等!E22="","",会社名等!E22)</f>
        <v/>
      </c>
      <c r="DX12" s="924"/>
      <c r="DY12" s="924"/>
      <c r="DZ12" s="924"/>
      <c r="EA12" s="924"/>
      <c r="EB12" s="924"/>
      <c r="EC12" s="924"/>
      <c r="ED12" s="924"/>
      <c r="EE12" s="924"/>
      <c r="EF12" s="924"/>
      <c r="EG12" s="924"/>
      <c r="EH12" s="924"/>
      <c r="EI12" s="924"/>
      <c r="EJ12" s="924"/>
      <c r="EK12" s="924"/>
      <c r="EL12" s="924"/>
      <c r="EM12" s="924"/>
      <c r="EN12" s="924"/>
      <c r="EO12" s="924"/>
      <c r="EP12" s="924"/>
      <c r="EQ12" s="924"/>
      <c r="ER12" s="924"/>
      <c r="ES12" s="924"/>
      <c r="ET12" s="924"/>
      <c r="EU12" s="924"/>
      <c r="EV12" s="924"/>
      <c r="EW12" s="924"/>
      <c r="EX12" s="924"/>
      <c r="EY12" s="924"/>
      <c r="EZ12" s="924"/>
      <c r="FA12" s="924"/>
      <c r="FB12" s="924"/>
      <c r="FC12" s="924"/>
      <c r="FD12" s="924"/>
      <c r="FE12" s="924"/>
      <c r="FF12" s="924"/>
      <c r="FG12" s="924"/>
      <c r="FH12" s="924"/>
      <c r="FI12" s="924"/>
      <c r="FJ12" s="924"/>
      <c r="FK12" s="924"/>
      <c r="FL12" s="924"/>
      <c r="FM12" s="924"/>
      <c r="FN12" s="924"/>
      <c r="FO12" s="924"/>
      <c r="FP12" s="924"/>
      <c r="FQ12" s="924"/>
      <c r="FR12" s="924"/>
      <c r="FS12" s="924"/>
      <c r="FT12" s="924"/>
      <c r="FU12" s="924"/>
      <c r="FV12" s="924"/>
      <c r="FW12" s="924"/>
      <c r="FX12" s="924"/>
      <c r="FY12" s="924"/>
      <c r="FZ12" s="924"/>
      <c r="GA12" s="924"/>
      <c r="GB12" s="924"/>
      <c r="GC12" s="924"/>
      <c r="GD12" s="924"/>
      <c r="GE12" s="924"/>
      <c r="GF12" s="924"/>
      <c r="GG12" s="924"/>
      <c r="GH12" s="924"/>
      <c r="GI12" s="924"/>
      <c r="GJ12" s="924"/>
      <c r="GK12" s="924"/>
      <c r="GL12" s="924"/>
      <c r="GM12" s="924"/>
      <c r="GN12" s="924"/>
      <c r="GO12" s="924"/>
      <c r="GP12" s="924"/>
      <c r="GQ12" s="924"/>
      <c r="GR12" s="924"/>
      <c r="GS12" s="924"/>
      <c r="GT12" s="924"/>
      <c r="GU12" s="924"/>
      <c r="GV12" s="924"/>
      <c r="GW12" s="924"/>
      <c r="GX12" s="924"/>
      <c r="GY12" s="924"/>
      <c r="GZ12" s="924"/>
      <c r="HA12" s="924"/>
      <c r="HB12" s="924"/>
      <c r="HC12" s="924"/>
    </row>
    <row r="13" spans="1:213" s="22" customFormat="1" ht="19.5" customHeight="1" x14ac:dyDescent="0.15">
      <c r="A13" s="29"/>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731" t="str">
        <f>IF(会社名等!D23="","",会社名等!D23)</f>
        <v/>
      </c>
      <c r="CZ13" s="731"/>
      <c r="DA13" s="731"/>
      <c r="DB13" s="731"/>
      <c r="DC13" s="731"/>
      <c r="DD13" s="731"/>
      <c r="DE13" s="731"/>
      <c r="DF13" s="731"/>
      <c r="DG13" s="731"/>
      <c r="DH13" s="731"/>
      <c r="DI13" s="731"/>
      <c r="DJ13" s="731"/>
      <c r="DK13" s="731"/>
      <c r="DL13" s="731"/>
      <c r="DM13" s="731"/>
      <c r="DN13" s="731"/>
      <c r="DO13" s="731"/>
      <c r="DP13" s="731"/>
      <c r="DQ13" s="731"/>
      <c r="DR13" s="731"/>
      <c r="DS13" s="731"/>
      <c r="DT13" s="731"/>
      <c r="DU13" s="358"/>
      <c r="DV13" s="365"/>
      <c r="DW13" s="924" t="str">
        <f>IF(会社名等!E23="","",会社名等!E23)</f>
        <v/>
      </c>
      <c r="DX13" s="924"/>
      <c r="DY13" s="924"/>
      <c r="DZ13" s="924"/>
      <c r="EA13" s="924"/>
      <c r="EB13" s="924"/>
      <c r="EC13" s="924"/>
      <c r="ED13" s="924"/>
      <c r="EE13" s="924"/>
      <c r="EF13" s="924"/>
      <c r="EG13" s="924"/>
      <c r="EH13" s="924"/>
      <c r="EI13" s="924"/>
      <c r="EJ13" s="924"/>
      <c r="EK13" s="924"/>
      <c r="EL13" s="924"/>
      <c r="EM13" s="924"/>
      <c r="EN13" s="924"/>
      <c r="EO13" s="924"/>
      <c r="EP13" s="924"/>
      <c r="EQ13" s="924"/>
      <c r="ER13" s="924"/>
      <c r="ES13" s="924"/>
      <c r="ET13" s="924"/>
      <c r="EU13" s="924"/>
      <c r="EV13" s="924"/>
      <c r="EW13" s="924"/>
      <c r="EX13" s="924"/>
      <c r="EY13" s="924"/>
      <c r="EZ13" s="924"/>
      <c r="FA13" s="924"/>
      <c r="FB13" s="924"/>
      <c r="FC13" s="924"/>
      <c r="FD13" s="924"/>
      <c r="FE13" s="924"/>
      <c r="FF13" s="924"/>
      <c r="FG13" s="924"/>
      <c r="FH13" s="924"/>
      <c r="FI13" s="924"/>
      <c r="FJ13" s="924"/>
      <c r="FK13" s="924"/>
      <c r="FL13" s="924"/>
      <c r="FM13" s="924"/>
      <c r="FN13" s="924"/>
      <c r="FO13" s="924"/>
      <c r="FP13" s="924"/>
      <c r="FQ13" s="924"/>
      <c r="FR13" s="924"/>
      <c r="FS13" s="924"/>
      <c r="FT13" s="924"/>
      <c r="FU13" s="924"/>
      <c r="FV13" s="924"/>
      <c r="FW13" s="924"/>
      <c r="FX13" s="924"/>
      <c r="FY13" s="924"/>
      <c r="FZ13" s="924"/>
      <c r="GA13" s="924"/>
      <c r="GB13" s="924"/>
      <c r="GC13" s="924"/>
      <c r="GD13" s="924"/>
      <c r="GE13" s="924"/>
      <c r="GF13" s="924"/>
      <c r="GG13" s="924"/>
      <c r="GH13" s="924"/>
      <c r="GI13" s="924"/>
      <c r="GJ13" s="924"/>
      <c r="GK13" s="924"/>
      <c r="GL13" s="924"/>
      <c r="GM13" s="924"/>
      <c r="GN13" s="924"/>
      <c r="GO13" s="924"/>
      <c r="GP13" s="924"/>
      <c r="GQ13" s="924"/>
      <c r="GR13" s="924"/>
      <c r="GS13" s="924"/>
      <c r="GT13" s="924"/>
      <c r="GU13" s="924"/>
      <c r="GV13" s="924"/>
      <c r="GW13" s="924"/>
      <c r="GX13" s="924"/>
      <c r="GY13" s="924"/>
      <c r="GZ13" s="924"/>
      <c r="HA13" s="924"/>
      <c r="HB13" s="924"/>
      <c r="HC13" s="924"/>
    </row>
    <row r="14" spans="1:213" s="22" customFormat="1" ht="19.5" customHeight="1" x14ac:dyDescent="0.15">
      <c r="A14" s="29"/>
      <c r="B14" s="828" t="str">
        <f>会社名等!D6</f>
        <v>○○局長</v>
      </c>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731" t="str">
        <f>IF(会社名等!D24="","",会社名等!D24)</f>
        <v>代理人</v>
      </c>
      <c r="CZ14" s="731"/>
      <c r="DA14" s="731"/>
      <c r="DB14" s="731"/>
      <c r="DC14" s="731"/>
      <c r="DD14" s="731"/>
      <c r="DE14" s="731"/>
      <c r="DF14" s="731"/>
      <c r="DG14" s="731"/>
      <c r="DH14" s="731"/>
      <c r="DI14" s="731"/>
      <c r="DJ14" s="731"/>
      <c r="DK14" s="731"/>
      <c r="DL14" s="731"/>
      <c r="DM14" s="731"/>
      <c r="DN14" s="731"/>
      <c r="DO14" s="731"/>
      <c r="DP14" s="731"/>
      <c r="DQ14" s="731"/>
      <c r="DR14" s="731"/>
      <c r="DS14" s="731"/>
      <c r="DT14" s="731"/>
      <c r="DU14" s="365"/>
      <c r="DV14" s="365"/>
      <c r="DW14" s="924" t="str">
        <f>IF(会社名等!E24="","",会社名等!E24)</f>
        <v/>
      </c>
      <c r="DX14" s="924"/>
      <c r="DY14" s="924"/>
      <c r="DZ14" s="924"/>
      <c r="EA14" s="924"/>
      <c r="EB14" s="924"/>
      <c r="EC14" s="924"/>
      <c r="ED14" s="924"/>
      <c r="EE14" s="924"/>
      <c r="EF14" s="924"/>
      <c r="EG14" s="924"/>
      <c r="EH14" s="924"/>
      <c r="EI14" s="924"/>
      <c r="EJ14" s="924"/>
      <c r="EK14" s="924"/>
      <c r="EL14" s="924"/>
      <c r="EM14" s="924"/>
      <c r="EN14" s="924"/>
      <c r="EO14" s="924"/>
      <c r="EP14" s="924"/>
      <c r="EQ14" s="924"/>
      <c r="ER14" s="924"/>
      <c r="ES14" s="924"/>
      <c r="ET14" s="924"/>
      <c r="EU14" s="924"/>
      <c r="EV14" s="924"/>
      <c r="EW14" s="924"/>
      <c r="EX14" s="924"/>
      <c r="EY14" s="924"/>
      <c r="EZ14" s="924"/>
      <c r="FA14" s="924"/>
      <c r="FB14" s="924"/>
      <c r="FC14" s="924"/>
      <c r="FD14" s="924"/>
      <c r="FE14" s="924"/>
      <c r="FF14" s="924"/>
      <c r="FG14" s="924"/>
      <c r="FH14" s="924"/>
      <c r="FI14" s="924"/>
      <c r="FJ14" s="924"/>
      <c r="FK14" s="924"/>
      <c r="FL14" s="924"/>
      <c r="FM14" s="924"/>
      <c r="FN14" s="924"/>
      <c r="FO14" s="924"/>
      <c r="FP14" s="924"/>
      <c r="FQ14" s="924"/>
      <c r="FR14" s="924"/>
      <c r="FS14" s="924"/>
      <c r="FT14" s="924"/>
      <c r="FU14" s="924"/>
      <c r="FV14" s="924"/>
      <c r="FW14" s="924"/>
      <c r="FX14" s="924"/>
      <c r="FY14" s="924"/>
      <c r="FZ14" s="924"/>
      <c r="GA14" s="924"/>
      <c r="GB14" s="924"/>
      <c r="GC14" s="924"/>
      <c r="GD14" s="924"/>
      <c r="GE14" s="924"/>
      <c r="GF14" s="924"/>
      <c r="GG14" s="924"/>
      <c r="GH14" s="924"/>
      <c r="GI14" s="924"/>
      <c r="GJ14" s="924"/>
      <c r="GK14" s="924"/>
      <c r="GL14" s="924"/>
      <c r="GM14" s="924"/>
      <c r="GN14" s="924"/>
      <c r="GO14" s="924"/>
      <c r="GP14" s="924"/>
      <c r="GQ14" s="924"/>
      <c r="GR14" s="924"/>
      <c r="GS14" s="924"/>
      <c r="GT14" s="924"/>
      <c r="GU14" s="924"/>
      <c r="GV14" s="924"/>
      <c r="GW14" s="924"/>
      <c r="GX14" s="924"/>
      <c r="GY14" s="924"/>
      <c r="GZ14" s="924"/>
      <c r="HA14" s="924"/>
      <c r="HB14" s="924"/>
      <c r="HC14" s="924"/>
    </row>
    <row r="15" spans="1:213" s="22" customFormat="1" ht="19.5" customHeight="1" x14ac:dyDescent="0.15">
      <c r="A15" s="29"/>
      <c r="B15" s="785" t="str">
        <f>会社名等!D7</f>
        <v>○○知事</v>
      </c>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365"/>
      <c r="AH15" s="365"/>
      <c r="AI15" s="668" t="s">
        <v>5</v>
      </c>
      <c r="AJ15" s="668"/>
      <c r="AK15" s="668"/>
      <c r="AL15" s="668"/>
      <c r="AM15" s="668"/>
      <c r="AN15" s="668"/>
      <c r="AO15" s="668"/>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94"/>
      <c r="CH15" s="365"/>
      <c r="CI15" s="365"/>
      <c r="CJ15" s="365"/>
      <c r="CK15" s="365"/>
      <c r="CL15" s="375"/>
      <c r="CM15" s="375"/>
      <c r="CN15" s="375"/>
      <c r="CO15" s="375"/>
      <c r="CP15" s="375"/>
      <c r="CQ15" s="365"/>
      <c r="CR15" s="365"/>
      <c r="CS15" s="365"/>
      <c r="CT15" s="365"/>
      <c r="CU15" s="365"/>
      <c r="CV15" s="365"/>
      <c r="CW15" s="365"/>
      <c r="CX15" s="365"/>
      <c r="CY15" s="731" t="str">
        <f>IF(会社名等!D25="","",会社名等!D25)</f>
        <v/>
      </c>
      <c r="CZ15" s="731"/>
      <c r="DA15" s="731"/>
      <c r="DB15" s="731"/>
      <c r="DC15" s="731"/>
      <c r="DD15" s="731"/>
      <c r="DE15" s="731"/>
      <c r="DF15" s="731"/>
      <c r="DG15" s="731"/>
      <c r="DH15" s="731"/>
      <c r="DI15" s="731"/>
      <c r="DJ15" s="731"/>
      <c r="DK15" s="731"/>
      <c r="DL15" s="731"/>
      <c r="DM15" s="731"/>
      <c r="DN15" s="731"/>
      <c r="DO15" s="731"/>
      <c r="DP15" s="731"/>
      <c r="DQ15" s="731"/>
      <c r="DR15" s="731"/>
      <c r="DS15" s="731"/>
      <c r="DT15" s="731"/>
      <c r="DU15" s="418"/>
      <c r="DV15" s="495"/>
      <c r="DW15" s="925" t="str">
        <f>IF(会社名等!E25="","",会社名等!E25)</f>
        <v/>
      </c>
      <c r="DX15" s="925"/>
      <c r="DY15" s="925"/>
      <c r="DZ15" s="925"/>
      <c r="EA15" s="925"/>
      <c r="EB15" s="925"/>
      <c r="EC15" s="925"/>
      <c r="ED15" s="925"/>
      <c r="EE15" s="925"/>
      <c r="EF15" s="925"/>
      <c r="EG15" s="925"/>
      <c r="EH15" s="925"/>
      <c r="EI15" s="925"/>
      <c r="EJ15" s="925"/>
      <c r="EK15" s="925"/>
      <c r="EL15" s="925"/>
      <c r="EM15" s="925"/>
      <c r="EN15" s="925"/>
      <c r="EO15" s="925"/>
      <c r="EP15" s="925"/>
      <c r="EQ15" s="925"/>
      <c r="ER15" s="925"/>
      <c r="ES15" s="925"/>
      <c r="ET15" s="925"/>
      <c r="EU15" s="925"/>
      <c r="EV15" s="925"/>
      <c r="EW15" s="925"/>
      <c r="EX15" s="925"/>
      <c r="EY15" s="925"/>
      <c r="EZ15" s="925"/>
      <c r="FA15" s="925"/>
      <c r="FB15" s="925"/>
      <c r="FC15" s="925"/>
      <c r="FD15" s="925"/>
      <c r="FE15" s="925"/>
      <c r="FF15" s="925"/>
      <c r="FG15" s="925"/>
      <c r="FH15" s="925"/>
      <c r="FI15" s="925"/>
      <c r="FJ15" s="925"/>
      <c r="FK15" s="925"/>
      <c r="FL15" s="925"/>
      <c r="FM15" s="925"/>
      <c r="FN15" s="925"/>
      <c r="FO15" s="925"/>
      <c r="FP15" s="925"/>
      <c r="FQ15" s="925"/>
      <c r="FR15" s="925"/>
      <c r="FS15" s="925"/>
      <c r="FT15" s="925"/>
      <c r="FU15" s="925"/>
      <c r="FV15" s="925"/>
      <c r="FW15" s="925"/>
      <c r="FX15" s="925"/>
      <c r="FY15" s="925"/>
      <c r="FZ15" s="925"/>
      <c r="GA15" s="925"/>
      <c r="GB15" s="925"/>
      <c r="GC15" s="925"/>
      <c r="GD15" s="925"/>
      <c r="GE15" s="925"/>
      <c r="GF15" s="925"/>
      <c r="GG15" s="925"/>
      <c r="GH15" s="925"/>
      <c r="GI15" s="925"/>
      <c r="GJ15" s="925"/>
      <c r="GK15" s="925"/>
      <c r="GL15" s="925"/>
      <c r="GM15" s="925"/>
      <c r="GN15" s="925"/>
      <c r="GO15" s="925"/>
      <c r="GP15" s="925"/>
      <c r="GQ15" s="925"/>
      <c r="GR15" s="925"/>
      <c r="GS15" s="925"/>
      <c r="GT15" s="925"/>
      <c r="GU15" s="925"/>
      <c r="GV15" s="925"/>
      <c r="GW15" s="925"/>
      <c r="GX15" s="925"/>
      <c r="GY15" s="925"/>
      <c r="GZ15" s="925"/>
      <c r="HA15" s="925"/>
      <c r="HB15" s="925"/>
      <c r="HC15" s="925"/>
    </row>
    <row r="16" spans="1:213" s="22" customFormat="1" ht="42" customHeight="1" x14ac:dyDescent="0.15">
      <c r="A16" s="29"/>
      <c r="B16" s="360"/>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row>
    <row r="17" spans="1:223" s="140" customFormat="1" ht="14.25" customHeight="1" x14ac:dyDescent="0.15">
      <c r="A17" s="29"/>
      <c r="B17" s="406"/>
      <c r="C17" s="444"/>
      <c r="D17" s="444"/>
      <c r="E17" s="444"/>
      <c r="F17" s="444"/>
      <c r="G17" s="444"/>
      <c r="H17" s="444"/>
      <c r="I17" s="444"/>
      <c r="J17" s="444"/>
      <c r="K17" s="444"/>
      <c r="L17" s="444"/>
      <c r="M17" s="444"/>
      <c r="N17" s="444"/>
      <c r="O17" s="444"/>
      <c r="P17" s="444"/>
      <c r="Q17" s="444"/>
      <c r="R17" s="444"/>
      <c r="S17" s="444"/>
      <c r="T17" s="444"/>
      <c r="U17" s="444"/>
      <c r="V17" s="444"/>
      <c r="W17" s="444"/>
      <c r="X17" s="444"/>
      <c r="Y17" s="406"/>
      <c r="Z17" s="406"/>
      <c r="AA17" s="406"/>
      <c r="AB17" s="406"/>
      <c r="AC17" s="406"/>
      <c r="AD17" s="406"/>
      <c r="AE17" s="406"/>
      <c r="AF17" s="939" t="s">
        <v>8</v>
      </c>
      <c r="AG17" s="939"/>
      <c r="AH17" s="939"/>
      <c r="AI17" s="939"/>
      <c r="AJ17" s="939"/>
      <c r="AK17" s="331"/>
      <c r="AL17" s="702" t="s">
        <v>9</v>
      </c>
      <c r="AM17" s="702"/>
      <c r="AN17" s="702"/>
      <c r="AO17" s="702"/>
      <c r="AP17" s="702"/>
      <c r="AQ17" s="496"/>
      <c r="AR17" s="496"/>
      <c r="AS17" s="799">
        <v>3</v>
      </c>
      <c r="AT17" s="799"/>
      <c r="AU17" s="799"/>
      <c r="AV17" s="799"/>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139"/>
      <c r="HE17" s="139"/>
      <c r="HF17" s="139"/>
      <c r="HG17" s="139"/>
      <c r="HH17" s="139"/>
      <c r="HI17" s="139"/>
      <c r="HJ17" s="139"/>
      <c r="HK17" s="139"/>
      <c r="HL17" s="139"/>
      <c r="HM17" s="139"/>
      <c r="HN17" s="139"/>
      <c r="HO17" s="139"/>
    </row>
    <row r="18" spans="1:223" s="22" customFormat="1" ht="14.25" customHeight="1" x14ac:dyDescent="0.15">
      <c r="A18" s="29"/>
      <c r="B18" s="756" t="s">
        <v>180</v>
      </c>
      <c r="C18" s="756"/>
      <c r="D18" s="756"/>
      <c r="E18" s="756"/>
      <c r="F18" s="756"/>
      <c r="G18" s="756"/>
      <c r="H18" s="756"/>
      <c r="I18" s="756"/>
      <c r="J18" s="756"/>
      <c r="K18" s="756"/>
      <c r="L18" s="756"/>
      <c r="M18" s="756"/>
      <c r="N18" s="756"/>
      <c r="O18" s="756"/>
      <c r="P18" s="756"/>
      <c r="Q18" s="756"/>
      <c r="R18" s="756"/>
      <c r="S18" s="756"/>
      <c r="T18" s="756"/>
      <c r="U18" s="756"/>
      <c r="V18" s="756"/>
      <c r="W18" s="756"/>
      <c r="X18" s="756"/>
      <c r="Y18" s="360"/>
      <c r="Z18" s="933"/>
      <c r="AA18" s="934"/>
      <c r="AB18" s="934"/>
      <c r="AC18" s="935"/>
      <c r="AD18" s="376"/>
      <c r="AE18" s="376"/>
      <c r="AF18" s="376"/>
      <c r="AG18" s="820">
        <v>5</v>
      </c>
      <c r="AH18" s="821"/>
      <c r="AI18" s="821"/>
      <c r="AJ18" s="822"/>
      <c r="AK18" s="375"/>
      <c r="AL18" s="820">
        <v>4</v>
      </c>
      <c r="AM18" s="821"/>
      <c r="AN18" s="821"/>
      <c r="AO18" s="822"/>
      <c r="AP18" s="386"/>
      <c r="AQ18" s="386"/>
      <c r="AR18" s="366"/>
      <c r="AS18" s="806"/>
      <c r="AT18" s="807"/>
      <c r="AU18" s="807"/>
      <c r="AV18" s="808"/>
      <c r="AW18" s="355"/>
      <c r="AX18" s="785" t="s">
        <v>168</v>
      </c>
      <c r="AY18" s="785"/>
      <c r="AZ18" s="785"/>
      <c r="BA18" s="785"/>
      <c r="BB18" s="908" t="s">
        <v>181</v>
      </c>
      <c r="BC18" s="908"/>
      <c r="BD18" s="908"/>
      <c r="BE18" s="908"/>
      <c r="BF18" s="908"/>
      <c r="BG18" s="908"/>
      <c r="BH18" s="908"/>
      <c r="BI18" s="908"/>
      <c r="BJ18" s="908"/>
      <c r="BK18" s="908"/>
      <c r="BL18" s="908"/>
      <c r="BM18" s="908"/>
      <c r="BN18" s="908"/>
      <c r="BO18" s="908"/>
      <c r="BP18" s="908"/>
      <c r="BQ18" s="908"/>
      <c r="BR18" s="908"/>
      <c r="BS18" s="908"/>
      <c r="BT18" s="908"/>
      <c r="BU18" s="908"/>
      <c r="BV18" s="908"/>
      <c r="BW18" s="908"/>
      <c r="BX18" s="908"/>
      <c r="BY18" s="908"/>
      <c r="BZ18" s="908"/>
      <c r="CA18" s="908"/>
      <c r="CB18" s="908"/>
      <c r="CC18" s="908"/>
      <c r="CD18" s="908"/>
      <c r="CE18" s="814" t="s">
        <v>160</v>
      </c>
      <c r="CF18" s="814"/>
      <c r="CG18" s="814"/>
      <c r="CH18" s="814"/>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0"/>
      <c r="ED18" s="360"/>
      <c r="EE18" s="360"/>
      <c r="EF18" s="360"/>
      <c r="EG18" s="360"/>
      <c r="EH18" s="360"/>
      <c r="EI18" s="360"/>
      <c r="EJ18" s="360"/>
      <c r="EK18" s="360"/>
      <c r="EL18" s="360"/>
      <c r="EM18" s="360"/>
      <c r="EN18" s="360"/>
      <c r="EO18" s="360"/>
      <c r="EP18" s="360"/>
      <c r="EQ18" s="360"/>
      <c r="ER18" s="360"/>
      <c r="ES18" s="360"/>
      <c r="ET18" s="360"/>
      <c r="EU18" s="360"/>
      <c r="EV18" s="360"/>
      <c r="EW18" s="360"/>
      <c r="EX18" s="360"/>
      <c r="EY18" s="360"/>
      <c r="EZ18" s="360"/>
      <c r="FA18" s="360"/>
      <c r="FB18" s="360"/>
      <c r="FC18" s="360"/>
      <c r="FD18" s="360"/>
      <c r="FE18" s="360"/>
      <c r="FF18" s="360"/>
      <c r="FG18" s="360"/>
      <c r="FH18" s="360"/>
      <c r="FI18" s="360"/>
      <c r="FJ18" s="360"/>
      <c r="FK18" s="360"/>
      <c r="FL18" s="360"/>
      <c r="FM18" s="360"/>
      <c r="FN18" s="360"/>
      <c r="FO18" s="360"/>
      <c r="FP18" s="360"/>
      <c r="FQ18" s="360"/>
      <c r="FR18" s="360"/>
      <c r="FS18" s="360"/>
      <c r="FT18" s="360"/>
      <c r="FU18" s="360"/>
      <c r="FV18" s="360"/>
      <c r="FW18" s="360"/>
      <c r="FX18" s="360"/>
      <c r="FY18" s="360"/>
      <c r="FZ18" s="360"/>
      <c r="GA18" s="360"/>
      <c r="GB18" s="360"/>
      <c r="GC18" s="360"/>
      <c r="GD18" s="360"/>
      <c r="GE18" s="360"/>
      <c r="GF18" s="360"/>
      <c r="GG18" s="360"/>
      <c r="GH18" s="360"/>
      <c r="GI18" s="360"/>
      <c r="GJ18" s="360"/>
      <c r="GK18" s="360"/>
      <c r="GL18" s="360"/>
      <c r="GM18" s="360"/>
      <c r="GN18" s="360"/>
      <c r="GO18" s="360"/>
      <c r="GP18" s="360"/>
      <c r="GQ18" s="360"/>
      <c r="GR18" s="360"/>
      <c r="GS18" s="360"/>
      <c r="GT18" s="360"/>
      <c r="GU18" s="360"/>
      <c r="GV18" s="355"/>
      <c r="GW18" s="355"/>
      <c r="GX18" s="355"/>
      <c r="GY18" s="355"/>
      <c r="GZ18" s="355"/>
      <c r="HA18" s="355"/>
      <c r="HB18" s="355"/>
      <c r="HC18" s="355"/>
      <c r="HD18" s="141"/>
      <c r="HE18" s="141"/>
      <c r="HF18" s="141"/>
      <c r="HG18" s="141"/>
      <c r="HH18" s="141"/>
      <c r="HI18" s="141"/>
      <c r="HJ18" s="141"/>
      <c r="HK18" s="141"/>
      <c r="HL18" s="141"/>
      <c r="HM18" s="141"/>
      <c r="HN18" s="141"/>
      <c r="HO18" s="141"/>
    </row>
    <row r="19" spans="1:223" s="22" customFormat="1" ht="14.25" customHeight="1" x14ac:dyDescent="0.15">
      <c r="A19" s="29"/>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360"/>
      <c r="Z19" s="936"/>
      <c r="AA19" s="937"/>
      <c r="AB19" s="937"/>
      <c r="AC19" s="938"/>
      <c r="AD19" s="376"/>
      <c r="AE19" s="376"/>
      <c r="AF19" s="376"/>
      <c r="AG19" s="825"/>
      <c r="AH19" s="826"/>
      <c r="AI19" s="826"/>
      <c r="AJ19" s="827"/>
      <c r="AK19" s="375"/>
      <c r="AL19" s="825"/>
      <c r="AM19" s="826"/>
      <c r="AN19" s="826"/>
      <c r="AO19" s="827"/>
      <c r="AP19" s="386"/>
      <c r="AQ19" s="386"/>
      <c r="AR19" s="366"/>
      <c r="AS19" s="741"/>
      <c r="AT19" s="742"/>
      <c r="AU19" s="742"/>
      <c r="AV19" s="743"/>
      <c r="AW19" s="355"/>
      <c r="AX19" s="785"/>
      <c r="AY19" s="785"/>
      <c r="AZ19" s="785"/>
      <c r="BA19" s="785"/>
      <c r="BB19" s="908" t="s">
        <v>182</v>
      </c>
      <c r="BC19" s="908"/>
      <c r="BD19" s="908"/>
      <c r="BE19" s="908"/>
      <c r="BF19" s="908"/>
      <c r="BG19" s="908"/>
      <c r="BH19" s="908"/>
      <c r="BI19" s="908"/>
      <c r="BJ19" s="908"/>
      <c r="BK19" s="908"/>
      <c r="BL19" s="908"/>
      <c r="BM19" s="908"/>
      <c r="BN19" s="908"/>
      <c r="BO19" s="908"/>
      <c r="BP19" s="908"/>
      <c r="BQ19" s="908"/>
      <c r="BR19" s="908"/>
      <c r="BS19" s="908"/>
      <c r="BT19" s="908"/>
      <c r="BU19" s="908"/>
      <c r="BV19" s="908"/>
      <c r="BW19" s="908"/>
      <c r="BX19" s="908"/>
      <c r="BY19" s="908"/>
      <c r="BZ19" s="908"/>
      <c r="CA19" s="908"/>
      <c r="CB19" s="908"/>
      <c r="CC19" s="908"/>
      <c r="CD19" s="908"/>
      <c r="CE19" s="814"/>
      <c r="CF19" s="814"/>
      <c r="CG19" s="814"/>
      <c r="CH19" s="814"/>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0"/>
      <c r="GE19" s="360"/>
      <c r="GF19" s="360"/>
      <c r="GG19" s="360"/>
      <c r="GH19" s="360"/>
      <c r="GI19" s="360"/>
      <c r="GJ19" s="360"/>
      <c r="GK19" s="360"/>
      <c r="GL19" s="360"/>
      <c r="GM19" s="360"/>
      <c r="GN19" s="360"/>
      <c r="GO19" s="360"/>
      <c r="GP19" s="360"/>
      <c r="GQ19" s="360"/>
      <c r="GR19" s="360"/>
      <c r="GS19" s="360"/>
      <c r="GT19" s="360"/>
      <c r="GU19" s="360"/>
      <c r="GV19" s="355"/>
      <c r="GW19" s="355"/>
      <c r="GX19" s="355"/>
      <c r="GY19" s="355"/>
      <c r="GZ19" s="355"/>
      <c r="HA19" s="355"/>
      <c r="HB19" s="355"/>
      <c r="HC19" s="355"/>
      <c r="HD19" s="141"/>
      <c r="HE19" s="141"/>
      <c r="HF19" s="141"/>
      <c r="HG19" s="141"/>
      <c r="HH19" s="141"/>
      <c r="HI19" s="141"/>
      <c r="HJ19" s="141"/>
      <c r="HK19" s="141"/>
      <c r="HL19" s="141"/>
      <c r="HM19" s="141"/>
      <c r="HN19" s="141"/>
      <c r="HO19" s="141"/>
    </row>
    <row r="20" spans="1:223" s="22" customFormat="1" ht="48.75" customHeight="1" x14ac:dyDescent="0.15">
      <c r="A20" s="29"/>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360"/>
      <c r="Z20" s="497"/>
      <c r="AA20" s="497"/>
      <c r="AB20" s="497"/>
      <c r="AC20" s="497"/>
      <c r="AD20" s="376"/>
      <c r="AE20" s="376"/>
      <c r="AF20" s="376"/>
      <c r="AG20" s="344"/>
      <c r="AH20" s="344"/>
      <c r="AI20" s="344"/>
      <c r="AJ20" s="344"/>
      <c r="AK20" s="375"/>
      <c r="AL20" s="344"/>
      <c r="AM20" s="344"/>
      <c r="AN20" s="344"/>
      <c r="AO20" s="344"/>
      <c r="AP20" s="386"/>
      <c r="AQ20" s="386"/>
      <c r="AR20" s="366"/>
      <c r="AS20" s="374"/>
      <c r="AT20" s="374"/>
      <c r="AU20" s="374"/>
      <c r="AV20" s="374"/>
      <c r="AW20" s="355"/>
      <c r="AX20" s="355"/>
      <c r="AY20" s="355"/>
      <c r="AZ20" s="355"/>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c r="FC20" s="360"/>
      <c r="FD20" s="360"/>
      <c r="FE20" s="360"/>
      <c r="FF20" s="360"/>
      <c r="FG20" s="360"/>
      <c r="FH20" s="360"/>
      <c r="FI20" s="360"/>
      <c r="FJ20" s="360"/>
      <c r="FK20" s="360"/>
      <c r="FL20" s="360"/>
      <c r="FM20" s="360"/>
      <c r="FN20" s="360"/>
      <c r="FO20" s="360"/>
      <c r="FP20" s="360"/>
      <c r="FQ20" s="360"/>
      <c r="FR20" s="360"/>
      <c r="FS20" s="360"/>
      <c r="FT20" s="360"/>
      <c r="FU20" s="360"/>
      <c r="FV20" s="360"/>
      <c r="FW20" s="360"/>
      <c r="FX20" s="360"/>
      <c r="FY20" s="360"/>
      <c r="FZ20" s="360"/>
      <c r="GA20" s="360"/>
      <c r="GB20" s="360"/>
      <c r="GC20" s="360"/>
      <c r="GD20" s="360"/>
      <c r="GE20" s="360"/>
      <c r="GF20" s="360"/>
      <c r="GG20" s="360"/>
      <c r="GH20" s="360"/>
      <c r="GI20" s="360"/>
      <c r="GJ20" s="360"/>
      <c r="GK20" s="360"/>
      <c r="GL20" s="360"/>
      <c r="GM20" s="360"/>
      <c r="GN20" s="360"/>
      <c r="GO20" s="360"/>
      <c r="GP20" s="360"/>
      <c r="GQ20" s="360"/>
      <c r="GR20" s="360"/>
      <c r="GS20" s="360"/>
      <c r="GT20" s="360"/>
      <c r="GU20" s="360"/>
      <c r="GV20" s="355"/>
      <c r="GW20" s="355"/>
      <c r="GX20" s="355"/>
      <c r="GY20" s="355"/>
      <c r="GZ20" s="355"/>
      <c r="HA20" s="355"/>
      <c r="HB20" s="355"/>
      <c r="HC20" s="355"/>
      <c r="HD20" s="141"/>
      <c r="HE20" s="141"/>
      <c r="HF20" s="141"/>
      <c r="HG20" s="141"/>
      <c r="HH20" s="141"/>
      <c r="HI20" s="141"/>
      <c r="HJ20" s="141"/>
      <c r="HK20" s="141"/>
      <c r="HL20" s="141"/>
      <c r="HM20" s="141"/>
      <c r="HN20" s="141"/>
      <c r="HO20" s="141"/>
    </row>
    <row r="21" spans="1:223" s="22" customFormat="1" ht="13.5" customHeight="1" x14ac:dyDescent="0.15">
      <c r="A21" s="29"/>
      <c r="B21" s="360"/>
      <c r="C21" s="498"/>
      <c r="D21" s="498"/>
      <c r="E21" s="498"/>
      <c r="F21" s="498"/>
      <c r="G21" s="498"/>
      <c r="H21" s="498"/>
      <c r="I21" s="498"/>
      <c r="J21" s="498"/>
      <c r="K21" s="498"/>
      <c r="L21" s="498"/>
      <c r="M21" s="498"/>
      <c r="N21" s="498"/>
      <c r="O21" s="498"/>
      <c r="P21" s="498"/>
      <c r="Q21" s="498"/>
      <c r="R21" s="498"/>
      <c r="S21" s="498"/>
      <c r="T21" s="498"/>
      <c r="U21" s="498"/>
      <c r="V21" s="498"/>
      <c r="W21" s="444"/>
      <c r="X21" s="444"/>
      <c r="Y21" s="376"/>
      <c r="Z21" s="376"/>
      <c r="AA21" s="376"/>
      <c r="AB21" s="376"/>
      <c r="AC21" s="376"/>
      <c r="AD21" s="376"/>
      <c r="AE21" s="376"/>
      <c r="AF21" s="376"/>
      <c r="AG21" s="375"/>
      <c r="AH21" s="375"/>
      <c r="AI21" s="375"/>
      <c r="AJ21" s="375"/>
      <c r="AK21" s="375"/>
      <c r="AL21" s="375"/>
      <c r="AM21" s="375"/>
      <c r="AN21" s="375"/>
      <c r="AO21" s="710" t="s">
        <v>153</v>
      </c>
      <c r="AP21" s="710"/>
      <c r="AQ21" s="710"/>
      <c r="AR21" s="710"/>
      <c r="AS21" s="710"/>
      <c r="AT21" s="710"/>
      <c r="AU21" s="710"/>
      <c r="AV21" s="710"/>
      <c r="AW21" s="710"/>
      <c r="AX21" s="946" t="s">
        <v>167</v>
      </c>
      <c r="AY21" s="946"/>
      <c r="AZ21" s="946"/>
      <c r="BA21" s="946"/>
      <c r="BB21" s="946"/>
      <c r="BC21" s="946"/>
      <c r="BD21" s="946"/>
      <c r="BE21" s="946"/>
      <c r="BF21" s="946"/>
      <c r="BG21" s="946"/>
      <c r="BH21" s="946"/>
      <c r="BI21" s="946"/>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5"/>
      <c r="DX21" s="365"/>
      <c r="DY21" s="365"/>
      <c r="DZ21" s="365"/>
      <c r="EA21" s="365"/>
      <c r="EB21" s="365"/>
      <c r="EC21" s="365"/>
      <c r="ED21" s="365"/>
      <c r="EE21" s="365"/>
      <c r="EF21" s="365"/>
      <c r="EG21" s="365"/>
      <c r="EH21" s="365"/>
      <c r="EI21" s="365"/>
      <c r="EJ21" s="365"/>
      <c r="EK21" s="365"/>
      <c r="EL21" s="365"/>
      <c r="EM21" s="365"/>
      <c r="EN21" s="365"/>
      <c r="EO21" s="365"/>
      <c r="EP21" s="365"/>
      <c r="EQ21" s="365"/>
      <c r="ER21" s="365"/>
      <c r="ES21" s="365"/>
      <c r="ET21" s="365"/>
      <c r="EU21" s="365"/>
      <c r="EV21" s="365"/>
      <c r="EW21" s="365"/>
      <c r="EX21" s="365"/>
      <c r="EY21" s="365"/>
      <c r="EZ21" s="365"/>
      <c r="FA21" s="365"/>
      <c r="FB21" s="365"/>
      <c r="FC21" s="365"/>
      <c r="FD21" s="365"/>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5"/>
      <c r="GE21" s="365"/>
      <c r="GF21" s="365"/>
      <c r="GG21" s="365"/>
      <c r="GH21" s="355"/>
      <c r="GI21" s="355"/>
      <c r="GJ21" s="355"/>
      <c r="GK21" s="355"/>
      <c r="GL21" s="355"/>
      <c r="GM21" s="355"/>
      <c r="GN21" s="355"/>
      <c r="GO21" s="355"/>
      <c r="GP21" s="355"/>
      <c r="GQ21" s="355"/>
      <c r="GR21" s="355"/>
      <c r="GS21" s="355"/>
      <c r="GT21" s="355"/>
      <c r="GU21" s="355"/>
      <c r="GV21" s="355"/>
      <c r="GW21" s="355"/>
      <c r="GX21" s="355"/>
      <c r="GY21" s="355"/>
      <c r="GZ21" s="355"/>
      <c r="HA21" s="355"/>
      <c r="HB21" s="355"/>
      <c r="HC21" s="360"/>
    </row>
    <row r="22" spans="1:223" s="22" customFormat="1" ht="13.5" customHeight="1" x14ac:dyDescent="0.15">
      <c r="A22" s="29"/>
      <c r="B22" s="360"/>
      <c r="C22" s="444"/>
      <c r="D22" s="444"/>
      <c r="E22" s="444"/>
      <c r="F22" s="444"/>
      <c r="G22" s="444"/>
      <c r="H22" s="444"/>
      <c r="I22" s="444"/>
      <c r="J22" s="444"/>
      <c r="K22" s="444"/>
      <c r="L22" s="444"/>
      <c r="M22" s="444"/>
      <c r="N22" s="444"/>
      <c r="O22" s="444"/>
      <c r="P22" s="444"/>
      <c r="Q22" s="444"/>
      <c r="R22" s="444"/>
      <c r="S22" s="444"/>
      <c r="T22" s="444"/>
      <c r="U22" s="444"/>
      <c r="V22" s="444"/>
      <c r="W22" s="444"/>
      <c r="X22" s="444"/>
      <c r="Y22" s="376"/>
      <c r="Z22" s="376"/>
      <c r="AA22" s="376"/>
      <c r="AB22" s="376"/>
      <c r="AC22" s="376"/>
      <c r="AD22" s="376"/>
      <c r="AE22" s="376"/>
      <c r="AF22" s="376"/>
      <c r="AG22" s="344"/>
      <c r="AH22" s="344"/>
      <c r="AI22" s="344"/>
      <c r="AJ22" s="344"/>
      <c r="AK22" s="344"/>
      <c r="AL22" s="344"/>
      <c r="AM22" s="344"/>
      <c r="AN22" s="344"/>
      <c r="AO22" s="710" t="s">
        <v>154</v>
      </c>
      <c r="AP22" s="710"/>
      <c r="AQ22" s="710"/>
      <c r="AR22" s="710"/>
      <c r="AS22" s="710"/>
      <c r="AT22" s="710"/>
      <c r="AU22" s="710"/>
      <c r="AV22" s="710"/>
      <c r="AW22" s="710"/>
      <c r="AX22" s="946"/>
      <c r="AY22" s="946"/>
      <c r="AZ22" s="946"/>
      <c r="BA22" s="946"/>
      <c r="BB22" s="946"/>
      <c r="BC22" s="946"/>
      <c r="BD22" s="946"/>
      <c r="BE22" s="946"/>
      <c r="BF22" s="946"/>
      <c r="BG22" s="946"/>
      <c r="BH22" s="946"/>
      <c r="BI22" s="946"/>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55"/>
      <c r="CT22" s="355"/>
      <c r="CU22" s="355"/>
      <c r="CV22" s="355"/>
      <c r="CW22" s="355"/>
      <c r="CX22" s="355"/>
      <c r="CY22" s="355"/>
      <c r="CZ22" s="355"/>
      <c r="DA22" s="355"/>
      <c r="DB22" s="365"/>
      <c r="DC22" s="365"/>
      <c r="DD22" s="365"/>
      <c r="DE22" s="365"/>
      <c r="DF22" s="365"/>
      <c r="DG22" s="365"/>
      <c r="DH22" s="365"/>
      <c r="DI22" s="365"/>
      <c r="DJ22" s="365"/>
      <c r="DK22" s="365"/>
      <c r="DL22" s="365"/>
      <c r="DM22" s="365"/>
      <c r="DN22" s="365"/>
      <c r="DO22" s="365"/>
      <c r="DP22" s="365"/>
      <c r="DQ22" s="365"/>
      <c r="DR22" s="365"/>
      <c r="DS22" s="365"/>
      <c r="DT22" s="365"/>
      <c r="DU22" s="365"/>
      <c r="DV22" s="365"/>
      <c r="DW22" s="365"/>
      <c r="DX22" s="365"/>
      <c r="DY22" s="365"/>
      <c r="DZ22" s="365"/>
      <c r="EA22" s="365"/>
      <c r="EB22" s="365"/>
      <c r="EC22" s="365"/>
      <c r="ED22" s="365"/>
      <c r="EE22" s="365"/>
      <c r="EF22" s="365"/>
      <c r="EG22" s="365"/>
      <c r="EH22" s="365"/>
      <c r="EI22" s="365"/>
      <c r="EJ22" s="365"/>
      <c r="EK22" s="365"/>
      <c r="EL22" s="365"/>
      <c r="EM22" s="365"/>
      <c r="EN22" s="365"/>
      <c r="EO22" s="365"/>
      <c r="EP22" s="365"/>
      <c r="EQ22" s="355"/>
      <c r="ER22" s="377"/>
      <c r="ES22" s="377"/>
      <c r="ET22" s="377"/>
      <c r="EU22" s="377"/>
      <c r="EV22" s="377"/>
      <c r="EW22" s="360"/>
      <c r="EX22" s="360"/>
      <c r="EY22" s="360"/>
      <c r="EZ22" s="360"/>
      <c r="FA22" s="360"/>
      <c r="FB22" s="360"/>
      <c r="FC22" s="360"/>
      <c r="FD22" s="360"/>
      <c r="FE22" s="814" t="s">
        <v>10</v>
      </c>
      <c r="FF22" s="814"/>
      <c r="FG22" s="814"/>
      <c r="FH22" s="814"/>
      <c r="FI22" s="814"/>
      <c r="FJ22" s="814"/>
      <c r="FK22" s="814"/>
      <c r="FL22" s="814"/>
      <c r="FM22" s="814"/>
      <c r="FN22" s="814"/>
      <c r="FO22" s="814"/>
      <c r="FP22" s="814"/>
      <c r="FQ22" s="814"/>
      <c r="FR22" s="814"/>
      <c r="FS22" s="814"/>
      <c r="FT22" s="814"/>
      <c r="FU22" s="814"/>
      <c r="FV22" s="814"/>
      <c r="FW22" s="814"/>
      <c r="FX22" s="814"/>
      <c r="FY22" s="814"/>
      <c r="FZ22" s="814"/>
      <c r="GA22" s="814"/>
      <c r="GB22" s="814"/>
      <c r="GC22" s="814"/>
      <c r="GD22" s="365"/>
      <c r="GE22" s="365"/>
      <c r="GF22" s="365"/>
      <c r="GG22" s="365"/>
      <c r="GH22" s="355"/>
      <c r="GI22" s="355"/>
      <c r="GJ22" s="355"/>
      <c r="GK22" s="355"/>
      <c r="GL22" s="355"/>
      <c r="GM22" s="355"/>
      <c r="GN22" s="355"/>
      <c r="GO22" s="355"/>
      <c r="GP22" s="355"/>
      <c r="GQ22" s="355"/>
      <c r="GR22" s="355"/>
      <c r="GS22" s="355"/>
      <c r="GT22" s="355"/>
      <c r="GU22" s="355"/>
      <c r="GV22" s="355"/>
      <c r="GW22" s="355"/>
      <c r="GX22" s="355"/>
      <c r="GY22" s="355"/>
      <c r="GZ22" s="355"/>
      <c r="HA22" s="355"/>
      <c r="HB22" s="355"/>
      <c r="HC22" s="360"/>
    </row>
    <row r="23" spans="1:223" s="140" customFormat="1" ht="9.75" customHeight="1" x14ac:dyDescent="0.15">
      <c r="A23" s="29"/>
      <c r="B23" s="360"/>
      <c r="C23" s="444"/>
      <c r="D23" s="444"/>
      <c r="E23" s="444"/>
      <c r="F23" s="444"/>
      <c r="G23" s="444"/>
      <c r="H23" s="444"/>
      <c r="I23" s="444"/>
      <c r="J23" s="444"/>
      <c r="K23" s="444"/>
      <c r="L23" s="444"/>
      <c r="M23" s="444"/>
      <c r="N23" s="444"/>
      <c r="O23" s="444"/>
      <c r="P23" s="444"/>
      <c r="Q23" s="444"/>
      <c r="R23" s="444"/>
      <c r="S23" s="444"/>
      <c r="T23" s="444"/>
      <c r="U23" s="444"/>
      <c r="V23" s="444"/>
      <c r="W23" s="444"/>
      <c r="X23" s="444"/>
      <c r="Y23" s="406"/>
      <c r="Z23" s="406"/>
      <c r="AA23" s="406"/>
      <c r="AB23" s="406"/>
      <c r="AC23" s="406"/>
      <c r="AD23" s="406"/>
      <c r="AE23" s="406"/>
      <c r="AF23" s="406"/>
      <c r="AG23" s="375"/>
      <c r="AH23" s="375"/>
      <c r="AI23" s="375"/>
      <c r="AJ23" s="375"/>
      <c r="AK23" s="375"/>
      <c r="AL23" s="375"/>
      <c r="AM23" s="375"/>
      <c r="AN23" s="375"/>
      <c r="AO23" s="375"/>
      <c r="AP23" s="378"/>
      <c r="AQ23" s="378"/>
      <c r="AR23" s="378"/>
      <c r="AS23" s="747">
        <v>3</v>
      </c>
      <c r="AT23" s="747"/>
      <c r="AU23" s="747"/>
      <c r="AV23" s="747"/>
      <c r="AW23" s="382"/>
      <c r="AX23" s="382"/>
      <c r="AY23" s="382"/>
      <c r="AZ23" s="382"/>
      <c r="BA23" s="382"/>
      <c r="BB23" s="378"/>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78"/>
      <c r="CS23" s="378"/>
      <c r="CT23" s="378"/>
      <c r="CU23" s="378"/>
      <c r="CV23" s="378"/>
      <c r="CW23" s="378"/>
      <c r="CX23" s="378"/>
      <c r="CY23" s="378"/>
      <c r="CZ23" s="378"/>
      <c r="DA23" s="378"/>
      <c r="DB23" s="378"/>
      <c r="DC23" s="378"/>
      <c r="DD23" s="378"/>
      <c r="DE23" s="378"/>
      <c r="DF23" s="365"/>
      <c r="DG23" s="365"/>
      <c r="DH23" s="365"/>
      <c r="DI23" s="365"/>
      <c r="DJ23" s="747">
        <v>5</v>
      </c>
      <c r="DK23" s="747"/>
      <c r="DL23" s="747"/>
      <c r="DM23" s="747"/>
      <c r="DN23" s="382"/>
      <c r="DO23" s="382"/>
      <c r="DP23" s="382"/>
      <c r="DQ23" s="382"/>
      <c r="DR23" s="382"/>
      <c r="DS23" s="382"/>
      <c r="DT23" s="382"/>
      <c r="DU23" s="382"/>
      <c r="DV23" s="382"/>
      <c r="DW23" s="382"/>
      <c r="DX23" s="382"/>
      <c r="DY23" s="382"/>
      <c r="DZ23" s="382"/>
      <c r="EA23" s="382"/>
      <c r="EB23" s="382"/>
      <c r="EC23" s="382"/>
      <c r="ED23" s="382"/>
      <c r="EE23" s="382"/>
      <c r="EF23" s="382"/>
      <c r="EG23" s="383"/>
      <c r="EH23" s="382"/>
      <c r="EI23" s="747">
        <v>10</v>
      </c>
      <c r="EJ23" s="747"/>
      <c r="EK23" s="747"/>
      <c r="EL23" s="747"/>
      <c r="EM23" s="382"/>
      <c r="EN23" s="382"/>
      <c r="EO23" s="382"/>
      <c r="EP23" s="382"/>
      <c r="EQ23" s="382"/>
      <c r="ER23" s="382"/>
      <c r="ES23" s="382"/>
      <c r="ET23" s="382"/>
      <c r="EU23" s="382"/>
      <c r="EV23" s="382"/>
      <c r="EW23" s="382"/>
      <c r="EX23" s="382"/>
      <c r="EY23" s="383"/>
      <c r="EZ23" s="383"/>
      <c r="FA23" s="383"/>
      <c r="FB23" s="382"/>
      <c r="FC23" s="382"/>
      <c r="FD23" s="382"/>
      <c r="FE23" s="382"/>
      <c r="FF23" s="747">
        <v>11</v>
      </c>
      <c r="FG23" s="747"/>
      <c r="FH23" s="747"/>
      <c r="FI23" s="747"/>
      <c r="FJ23" s="382"/>
      <c r="FK23" s="382"/>
      <c r="FL23" s="382"/>
      <c r="FM23" s="382"/>
      <c r="FN23" s="383"/>
      <c r="FO23" s="383"/>
      <c r="FP23" s="383"/>
      <c r="FQ23" s="383"/>
      <c r="FR23" s="382"/>
      <c r="FS23" s="439"/>
      <c r="FT23" s="747">
        <v>13</v>
      </c>
      <c r="FU23" s="747"/>
      <c r="FV23" s="747"/>
      <c r="FW23" s="747"/>
      <c r="FX23" s="382"/>
      <c r="FY23" s="382"/>
      <c r="FZ23" s="382"/>
      <c r="GA23" s="382"/>
      <c r="GB23" s="383"/>
      <c r="GC23" s="382"/>
      <c r="GD23" s="382"/>
      <c r="GE23" s="382"/>
      <c r="GF23" s="382"/>
      <c r="GG23" s="439"/>
      <c r="GH23" s="747">
        <v>15</v>
      </c>
      <c r="GI23" s="747"/>
      <c r="GJ23" s="747"/>
      <c r="GK23" s="747"/>
      <c r="GL23" s="382"/>
      <c r="GM23" s="382"/>
      <c r="GN23" s="382"/>
      <c r="GO23" s="382"/>
      <c r="GP23" s="382"/>
      <c r="GQ23" s="378"/>
      <c r="GR23" s="378"/>
      <c r="GS23" s="378"/>
      <c r="GT23" s="378"/>
      <c r="GU23" s="378"/>
      <c r="GV23" s="378"/>
      <c r="GW23" s="378"/>
      <c r="GX23" s="378"/>
      <c r="GY23" s="378"/>
      <c r="GZ23" s="378"/>
      <c r="HA23" s="378"/>
      <c r="HB23" s="378"/>
      <c r="HC23" s="406"/>
    </row>
    <row r="24" spans="1:223" s="22" customFormat="1" ht="3" customHeight="1" x14ac:dyDescent="0.15">
      <c r="A24" s="29"/>
      <c r="B24" s="940" t="s">
        <v>183</v>
      </c>
      <c r="C24" s="940"/>
      <c r="D24" s="940"/>
      <c r="E24" s="940"/>
      <c r="F24" s="940"/>
      <c r="G24" s="940"/>
      <c r="H24" s="940"/>
      <c r="I24" s="940"/>
      <c r="J24" s="940"/>
      <c r="K24" s="940"/>
      <c r="L24" s="940"/>
      <c r="M24" s="940"/>
      <c r="N24" s="940"/>
      <c r="O24" s="940"/>
      <c r="P24" s="940"/>
      <c r="Q24" s="940"/>
      <c r="R24" s="940"/>
      <c r="S24" s="940"/>
      <c r="T24" s="940"/>
      <c r="U24" s="940"/>
      <c r="V24" s="940"/>
      <c r="W24" s="940"/>
      <c r="X24" s="940"/>
      <c r="Y24" s="376"/>
      <c r="Z24" s="933"/>
      <c r="AA24" s="934"/>
      <c r="AB24" s="934"/>
      <c r="AC24" s="935"/>
      <c r="AD24" s="376"/>
      <c r="AE24" s="376"/>
      <c r="AF24" s="376"/>
      <c r="AG24" s="820">
        <v>5</v>
      </c>
      <c r="AH24" s="821"/>
      <c r="AI24" s="821"/>
      <c r="AJ24" s="822"/>
      <c r="AK24" s="375"/>
      <c r="AL24" s="820">
        <v>5</v>
      </c>
      <c r="AM24" s="821"/>
      <c r="AN24" s="821"/>
      <c r="AO24" s="822"/>
      <c r="AP24" s="386"/>
      <c r="AQ24" s="386"/>
      <c r="AR24" s="366"/>
      <c r="AS24" s="806"/>
      <c r="AT24" s="807"/>
      <c r="AU24" s="807"/>
      <c r="AV24" s="808"/>
      <c r="AW24" s="363"/>
      <c r="AX24" s="806"/>
      <c r="AY24" s="807"/>
      <c r="AZ24" s="807"/>
      <c r="BA24" s="808"/>
      <c r="BB24" s="365"/>
      <c r="BC24" s="828" t="s">
        <v>17</v>
      </c>
      <c r="BD24" s="828"/>
      <c r="BE24" s="828"/>
      <c r="BF24" s="828"/>
      <c r="BG24" s="828"/>
      <c r="BH24" s="828"/>
      <c r="BI24" s="828"/>
      <c r="BJ24" s="828"/>
      <c r="BK24" s="828"/>
      <c r="BL24" s="828"/>
      <c r="BM24" s="828"/>
      <c r="BN24" s="828"/>
      <c r="BO24" s="828"/>
      <c r="BP24" s="828"/>
      <c r="BQ24" s="828"/>
      <c r="BR24" s="828"/>
      <c r="BS24" s="828"/>
      <c r="BT24" s="828"/>
      <c r="BU24" s="828"/>
      <c r="BV24" s="828"/>
      <c r="BW24" s="828"/>
      <c r="BX24" s="355"/>
      <c r="BY24" s="355"/>
      <c r="BZ24" s="355"/>
      <c r="CA24" s="355"/>
      <c r="CB24" s="355"/>
      <c r="CC24" s="499"/>
      <c r="CD24" s="355"/>
      <c r="CE24" s="355"/>
      <c r="CF24" s="358"/>
      <c r="CG24" s="358"/>
      <c r="CH24" s="358"/>
      <c r="CI24" s="800" t="s">
        <v>13</v>
      </c>
      <c r="CJ24" s="800"/>
      <c r="CK24" s="800"/>
      <c r="CL24" s="800"/>
      <c r="CM24" s="800"/>
      <c r="CN24" s="355"/>
      <c r="CO24" s="355"/>
      <c r="CP24" s="355"/>
      <c r="CQ24" s="355"/>
      <c r="CR24" s="357"/>
      <c r="CS24" s="357"/>
      <c r="CT24" s="357"/>
      <c r="CU24" s="355"/>
      <c r="CV24" s="365"/>
      <c r="CW24" s="391"/>
      <c r="CX24" s="391"/>
      <c r="CY24" s="391"/>
      <c r="CZ24" s="355"/>
      <c r="DA24" s="391"/>
      <c r="DB24" s="357"/>
      <c r="DC24" s="357"/>
      <c r="DD24" s="471"/>
      <c r="DE24" s="471"/>
      <c r="DF24" s="365"/>
      <c r="DG24" s="365"/>
      <c r="DH24" s="365"/>
      <c r="DI24" s="365"/>
      <c r="DJ24" s="806"/>
      <c r="DK24" s="807"/>
      <c r="DL24" s="807"/>
      <c r="DM24" s="808"/>
      <c r="DN24" s="363"/>
      <c r="DO24" s="806"/>
      <c r="DP24" s="807"/>
      <c r="DQ24" s="807"/>
      <c r="DR24" s="808"/>
      <c r="DS24" s="374"/>
      <c r="DT24" s="806"/>
      <c r="DU24" s="807"/>
      <c r="DV24" s="807"/>
      <c r="DW24" s="808"/>
      <c r="DX24" s="363"/>
      <c r="DY24" s="806"/>
      <c r="DZ24" s="807"/>
      <c r="EA24" s="807"/>
      <c r="EB24" s="808"/>
      <c r="EC24" s="363"/>
      <c r="ED24" s="806"/>
      <c r="EE24" s="807"/>
      <c r="EF24" s="807"/>
      <c r="EG24" s="808"/>
      <c r="EH24" s="363"/>
      <c r="EI24" s="806"/>
      <c r="EJ24" s="807"/>
      <c r="EK24" s="807"/>
      <c r="EL24" s="808"/>
      <c r="EM24" s="944" t="s">
        <v>6</v>
      </c>
      <c r="EN24" s="944"/>
      <c r="EO24" s="944"/>
      <c r="EP24" s="944"/>
      <c r="EQ24" s="944"/>
      <c r="ER24" s="357"/>
      <c r="ES24" s="357"/>
      <c r="ET24" s="357"/>
      <c r="EU24" s="357"/>
      <c r="EV24" s="357"/>
      <c r="EW24" s="357"/>
      <c r="EX24" s="357"/>
      <c r="EY24" s="357"/>
      <c r="EZ24" s="355"/>
      <c r="FA24" s="357"/>
      <c r="FB24" s="355"/>
      <c r="FC24" s="355"/>
      <c r="FD24" s="355"/>
      <c r="FE24" s="355"/>
      <c r="FF24" s="806"/>
      <c r="FG24" s="807"/>
      <c r="FH24" s="807"/>
      <c r="FI24" s="808"/>
      <c r="FJ24" s="363"/>
      <c r="FK24" s="806"/>
      <c r="FL24" s="807"/>
      <c r="FM24" s="807"/>
      <c r="FN24" s="808"/>
      <c r="FO24" s="365"/>
      <c r="FP24" s="357"/>
      <c r="FQ24" s="357"/>
      <c r="FR24" s="357"/>
      <c r="FS24" s="360"/>
      <c r="FT24" s="806"/>
      <c r="FU24" s="807"/>
      <c r="FV24" s="807"/>
      <c r="FW24" s="808"/>
      <c r="FX24" s="363"/>
      <c r="FY24" s="806"/>
      <c r="FZ24" s="807"/>
      <c r="GA24" s="807"/>
      <c r="GB24" s="808"/>
      <c r="GC24" s="357"/>
      <c r="GD24" s="357"/>
      <c r="GE24" s="357"/>
      <c r="GF24" s="357"/>
      <c r="GG24" s="365"/>
      <c r="GH24" s="806"/>
      <c r="GI24" s="807"/>
      <c r="GJ24" s="807"/>
      <c r="GK24" s="808"/>
      <c r="GL24" s="363"/>
      <c r="GM24" s="806"/>
      <c r="GN24" s="807"/>
      <c r="GO24" s="807"/>
      <c r="GP24" s="808"/>
      <c r="GQ24" s="471"/>
      <c r="GR24" s="355"/>
      <c r="GS24" s="355"/>
      <c r="GT24" s="355"/>
      <c r="GU24" s="355"/>
      <c r="GV24" s="355"/>
      <c r="GW24" s="355"/>
      <c r="GX24" s="355"/>
      <c r="GY24" s="355"/>
      <c r="GZ24" s="355"/>
      <c r="HA24" s="355"/>
      <c r="HB24" s="355"/>
      <c r="HC24" s="360"/>
    </row>
    <row r="25" spans="1:223" s="22" customFormat="1" ht="11.25" customHeight="1" x14ac:dyDescent="0.15">
      <c r="A25" s="930" t="s">
        <v>485</v>
      </c>
      <c r="B25" s="940"/>
      <c r="C25" s="940"/>
      <c r="D25" s="940"/>
      <c r="E25" s="940"/>
      <c r="F25" s="940"/>
      <c r="G25" s="940"/>
      <c r="H25" s="940"/>
      <c r="I25" s="940"/>
      <c r="J25" s="940"/>
      <c r="K25" s="940"/>
      <c r="L25" s="940"/>
      <c r="M25" s="940"/>
      <c r="N25" s="940"/>
      <c r="O25" s="940"/>
      <c r="P25" s="940"/>
      <c r="Q25" s="940"/>
      <c r="R25" s="940"/>
      <c r="S25" s="940"/>
      <c r="T25" s="940"/>
      <c r="U25" s="940"/>
      <c r="V25" s="940"/>
      <c r="W25" s="940"/>
      <c r="X25" s="940"/>
      <c r="Y25" s="376"/>
      <c r="Z25" s="941"/>
      <c r="AA25" s="920"/>
      <c r="AB25" s="920"/>
      <c r="AC25" s="942"/>
      <c r="AD25" s="376"/>
      <c r="AE25" s="376"/>
      <c r="AF25" s="376"/>
      <c r="AG25" s="823"/>
      <c r="AH25" s="731"/>
      <c r="AI25" s="731"/>
      <c r="AJ25" s="824"/>
      <c r="AK25" s="375"/>
      <c r="AL25" s="823"/>
      <c r="AM25" s="731"/>
      <c r="AN25" s="731"/>
      <c r="AO25" s="824"/>
      <c r="AP25" s="386"/>
      <c r="AQ25" s="386"/>
      <c r="AR25" s="366"/>
      <c r="AS25" s="809"/>
      <c r="AT25" s="810"/>
      <c r="AU25" s="810"/>
      <c r="AV25" s="811"/>
      <c r="AW25" s="363"/>
      <c r="AX25" s="809"/>
      <c r="AY25" s="810"/>
      <c r="AZ25" s="810"/>
      <c r="BA25" s="811"/>
      <c r="BB25" s="365"/>
      <c r="BC25" s="828"/>
      <c r="BD25" s="828"/>
      <c r="BE25" s="828"/>
      <c r="BF25" s="828"/>
      <c r="BG25" s="828"/>
      <c r="BH25" s="828"/>
      <c r="BI25" s="828"/>
      <c r="BJ25" s="828"/>
      <c r="BK25" s="828"/>
      <c r="BL25" s="828"/>
      <c r="BM25" s="828"/>
      <c r="BN25" s="828"/>
      <c r="BO25" s="828"/>
      <c r="BP25" s="828"/>
      <c r="BQ25" s="828"/>
      <c r="BR25" s="828"/>
      <c r="BS25" s="828"/>
      <c r="BT25" s="828"/>
      <c r="BU25" s="828"/>
      <c r="BV25" s="828"/>
      <c r="BW25" s="828"/>
      <c r="BX25" s="800" t="s">
        <v>184</v>
      </c>
      <c r="BY25" s="800"/>
      <c r="BZ25" s="800"/>
      <c r="CA25" s="800"/>
      <c r="CB25" s="800"/>
      <c r="CC25" s="800"/>
      <c r="CD25" s="800"/>
      <c r="CE25" s="800"/>
      <c r="CF25" s="800"/>
      <c r="CG25" s="800"/>
      <c r="CH25" s="800"/>
      <c r="CI25" s="800"/>
      <c r="CJ25" s="800"/>
      <c r="CK25" s="800"/>
      <c r="CL25" s="800"/>
      <c r="CM25" s="800"/>
      <c r="CN25" s="800" t="s">
        <v>163</v>
      </c>
      <c r="CO25" s="800"/>
      <c r="CP25" s="800"/>
      <c r="CQ25" s="800"/>
      <c r="CR25" s="806"/>
      <c r="CS25" s="807"/>
      <c r="CT25" s="807"/>
      <c r="CU25" s="808"/>
      <c r="CV25" s="374"/>
      <c r="CW25" s="806"/>
      <c r="CX25" s="807"/>
      <c r="CY25" s="807"/>
      <c r="CZ25" s="808"/>
      <c r="DA25" s="944" t="s">
        <v>160</v>
      </c>
      <c r="DB25" s="944"/>
      <c r="DC25" s="944"/>
      <c r="DD25" s="944"/>
      <c r="DE25" s="800" t="s">
        <v>7</v>
      </c>
      <c r="DF25" s="800"/>
      <c r="DG25" s="800"/>
      <c r="DH25" s="800"/>
      <c r="DI25" s="800"/>
      <c r="DJ25" s="809"/>
      <c r="DK25" s="810"/>
      <c r="DL25" s="810"/>
      <c r="DM25" s="811"/>
      <c r="DN25" s="363"/>
      <c r="DO25" s="809"/>
      <c r="DP25" s="810"/>
      <c r="DQ25" s="810"/>
      <c r="DR25" s="811"/>
      <c r="DS25" s="374"/>
      <c r="DT25" s="809"/>
      <c r="DU25" s="810"/>
      <c r="DV25" s="810"/>
      <c r="DW25" s="811"/>
      <c r="DX25" s="363"/>
      <c r="DY25" s="809"/>
      <c r="DZ25" s="810"/>
      <c r="EA25" s="810"/>
      <c r="EB25" s="811"/>
      <c r="EC25" s="363"/>
      <c r="ED25" s="809"/>
      <c r="EE25" s="810"/>
      <c r="EF25" s="810"/>
      <c r="EG25" s="811"/>
      <c r="EH25" s="363"/>
      <c r="EI25" s="809"/>
      <c r="EJ25" s="810"/>
      <c r="EK25" s="810"/>
      <c r="EL25" s="811"/>
      <c r="EM25" s="944"/>
      <c r="EN25" s="944"/>
      <c r="EO25" s="944"/>
      <c r="EP25" s="944"/>
      <c r="EQ25" s="944"/>
      <c r="ER25" s="943" t="s">
        <v>483</v>
      </c>
      <c r="ES25" s="943"/>
      <c r="ET25" s="943"/>
      <c r="EU25" s="943"/>
      <c r="EV25" s="943"/>
      <c r="EW25" s="943"/>
      <c r="EX25" s="943"/>
      <c r="EY25" s="943"/>
      <c r="EZ25" s="943"/>
      <c r="FA25" s="943"/>
      <c r="FB25" s="943"/>
      <c r="FC25" s="943"/>
      <c r="FD25" s="943"/>
      <c r="FE25" s="943"/>
      <c r="FF25" s="809"/>
      <c r="FG25" s="810"/>
      <c r="FH25" s="810"/>
      <c r="FI25" s="811"/>
      <c r="FJ25" s="363"/>
      <c r="FK25" s="809"/>
      <c r="FL25" s="810"/>
      <c r="FM25" s="810"/>
      <c r="FN25" s="811"/>
      <c r="FO25" s="800" t="s">
        <v>2</v>
      </c>
      <c r="FP25" s="800"/>
      <c r="FQ25" s="800"/>
      <c r="FR25" s="800"/>
      <c r="FS25" s="800"/>
      <c r="FT25" s="809"/>
      <c r="FU25" s="810"/>
      <c r="FV25" s="810"/>
      <c r="FW25" s="811"/>
      <c r="FX25" s="363"/>
      <c r="FY25" s="809"/>
      <c r="FZ25" s="810"/>
      <c r="GA25" s="810"/>
      <c r="GB25" s="811"/>
      <c r="GC25" s="800" t="s">
        <v>3</v>
      </c>
      <c r="GD25" s="800"/>
      <c r="GE25" s="800"/>
      <c r="GF25" s="800"/>
      <c r="GG25" s="800"/>
      <c r="GH25" s="809"/>
      <c r="GI25" s="810"/>
      <c r="GJ25" s="810"/>
      <c r="GK25" s="811"/>
      <c r="GL25" s="363"/>
      <c r="GM25" s="809"/>
      <c r="GN25" s="810"/>
      <c r="GO25" s="810"/>
      <c r="GP25" s="811"/>
      <c r="GQ25" s="800" t="s">
        <v>4</v>
      </c>
      <c r="GR25" s="803"/>
      <c r="GS25" s="803"/>
      <c r="GT25" s="803"/>
      <c r="GU25" s="803"/>
      <c r="GV25" s="343"/>
      <c r="GW25" s="355"/>
      <c r="GX25" s="355"/>
      <c r="GY25" s="355"/>
      <c r="GZ25" s="355"/>
      <c r="HA25" s="355"/>
      <c r="HB25" s="355"/>
      <c r="HC25" s="360"/>
    </row>
    <row r="26" spans="1:223" s="22" customFormat="1" ht="11.25" customHeight="1" x14ac:dyDescent="0.15">
      <c r="A26" s="930"/>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376"/>
      <c r="Z26" s="941"/>
      <c r="AA26" s="920"/>
      <c r="AB26" s="920"/>
      <c r="AC26" s="942"/>
      <c r="AD26" s="376"/>
      <c r="AE26" s="376"/>
      <c r="AF26" s="376"/>
      <c r="AG26" s="823"/>
      <c r="AH26" s="731"/>
      <c r="AI26" s="731"/>
      <c r="AJ26" s="824"/>
      <c r="AK26" s="375"/>
      <c r="AL26" s="823"/>
      <c r="AM26" s="731"/>
      <c r="AN26" s="731"/>
      <c r="AO26" s="824"/>
      <c r="AP26" s="386"/>
      <c r="AQ26" s="386"/>
      <c r="AR26" s="366"/>
      <c r="AS26" s="809"/>
      <c r="AT26" s="810"/>
      <c r="AU26" s="810"/>
      <c r="AV26" s="811"/>
      <c r="AW26" s="363"/>
      <c r="AX26" s="809"/>
      <c r="AY26" s="810"/>
      <c r="AZ26" s="810"/>
      <c r="BA26" s="811"/>
      <c r="BB26" s="365"/>
      <c r="BC26" s="801" t="str">
        <f>+B15</f>
        <v>○○知事</v>
      </c>
      <c r="BD26" s="801"/>
      <c r="BE26" s="801"/>
      <c r="BF26" s="801"/>
      <c r="BG26" s="801"/>
      <c r="BH26" s="801"/>
      <c r="BI26" s="801"/>
      <c r="BJ26" s="801"/>
      <c r="BK26" s="801"/>
      <c r="BL26" s="801"/>
      <c r="BM26" s="801"/>
      <c r="BN26" s="801"/>
      <c r="BO26" s="801"/>
      <c r="BP26" s="801"/>
      <c r="BQ26" s="801"/>
      <c r="BR26" s="801"/>
      <c r="BS26" s="801"/>
      <c r="BT26" s="801"/>
      <c r="BU26" s="801"/>
      <c r="BV26" s="801"/>
      <c r="BW26" s="801"/>
      <c r="BX26" s="800"/>
      <c r="BY26" s="800"/>
      <c r="BZ26" s="800"/>
      <c r="CA26" s="800"/>
      <c r="CB26" s="800"/>
      <c r="CC26" s="800"/>
      <c r="CD26" s="800"/>
      <c r="CE26" s="800"/>
      <c r="CF26" s="800"/>
      <c r="CG26" s="800"/>
      <c r="CH26" s="800"/>
      <c r="CI26" s="800" t="s">
        <v>14</v>
      </c>
      <c r="CJ26" s="800"/>
      <c r="CK26" s="800"/>
      <c r="CL26" s="800"/>
      <c r="CM26" s="800"/>
      <c r="CN26" s="800"/>
      <c r="CO26" s="800"/>
      <c r="CP26" s="800"/>
      <c r="CQ26" s="800"/>
      <c r="CR26" s="741"/>
      <c r="CS26" s="742"/>
      <c r="CT26" s="742"/>
      <c r="CU26" s="743"/>
      <c r="CV26" s="374"/>
      <c r="CW26" s="741"/>
      <c r="CX26" s="742"/>
      <c r="CY26" s="742"/>
      <c r="CZ26" s="743"/>
      <c r="DA26" s="944"/>
      <c r="DB26" s="944"/>
      <c r="DC26" s="944"/>
      <c r="DD26" s="944"/>
      <c r="DE26" s="800"/>
      <c r="DF26" s="800"/>
      <c r="DG26" s="800"/>
      <c r="DH26" s="800"/>
      <c r="DI26" s="800"/>
      <c r="DJ26" s="809"/>
      <c r="DK26" s="810"/>
      <c r="DL26" s="810"/>
      <c r="DM26" s="811"/>
      <c r="DN26" s="363"/>
      <c r="DO26" s="809"/>
      <c r="DP26" s="810"/>
      <c r="DQ26" s="810"/>
      <c r="DR26" s="811"/>
      <c r="DS26" s="374"/>
      <c r="DT26" s="809"/>
      <c r="DU26" s="810"/>
      <c r="DV26" s="810"/>
      <c r="DW26" s="811"/>
      <c r="DX26" s="363"/>
      <c r="DY26" s="809"/>
      <c r="DZ26" s="810"/>
      <c r="EA26" s="810"/>
      <c r="EB26" s="811"/>
      <c r="EC26" s="363"/>
      <c r="ED26" s="809"/>
      <c r="EE26" s="810"/>
      <c r="EF26" s="810"/>
      <c r="EG26" s="811"/>
      <c r="EH26" s="363"/>
      <c r="EI26" s="809"/>
      <c r="EJ26" s="810"/>
      <c r="EK26" s="810"/>
      <c r="EL26" s="811"/>
      <c r="EM26" s="944"/>
      <c r="EN26" s="944"/>
      <c r="EO26" s="944"/>
      <c r="EP26" s="944"/>
      <c r="EQ26" s="944"/>
      <c r="ER26" s="943"/>
      <c r="ES26" s="943"/>
      <c r="ET26" s="943"/>
      <c r="EU26" s="943"/>
      <c r="EV26" s="943"/>
      <c r="EW26" s="943"/>
      <c r="EX26" s="943"/>
      <c r="EY26" s="943"/>
      <c r="EZ26" s="943"/>
      <c r="FA26" s="943"/>
      <c r="FB26" s="943"/>
      <c r="FC26" s="943"/>
      <c r="FD26" s="943"/>
      <c r="FE26" s="943"/>
      <c r="FF26" s="809"/>
      <c r="FG26" s="810"/>
      <c r="FH26" s="810"/>
      <c r="FI26" s="811"/>
      <c r="FJ26" s="363"/>
      <c r="FK26" s="809"/>
      <c r="FL26" s="810"/>
      <c r="FM26" s="810"/>
      <c r="FN26" s="811"/>
      <c r="FO26" s="800"/>
      <c r="FP26" s="800"/>
      <c r="FQ26" s="800"/>
      <c r="FR26" s="800"/>
      <c r="FS26" s="800"/>
      <c r="FT26" s="809"/>
      <c r="FU26" s="810"/>
      <c r="FV26" s="810"/>
      <c r="FW26" s="811"/>
      <c r="FX26" s="363"/>
      <c r="FY26" s="809"/>
      <c r="FZ26" s="810"/>
      <c r="GA26" s="810"/>
      <c r="GB26" s="811"/>
      <c r="GC26" s="800"/>
      <c r="GD26" s="800"/>
      <c r="GE26" s="800"/>
      <c r="GF26" s="800"/>
      <c r="GG26" s="800"/>
      <c r="GH26" s="809"/>
      <c r="GI26" s="810"/>
      <c r="GJ26" s="810"/>
      <c r="GK26" s="811"/>
      <c r="GL26" s="363"/>
      <c r="GM26" s="809"/>
      <c r="GN26" s="810"/>
      <c r="GO26" s="810"/>
      <c r="GP26" s="811"/>
      <c r="GQ26" s="803"/>
      <c r="GR26" s="803"/>
      <c r="GS26" s="803"/>
      <c r="GT26" s="803"/>
      <c r="GU26" s="803"/>
      <c r="GV26" s="343"/>
      <c r="GW26" s="355"/>
      <c r="GX26" s="355"/>
      <c r="GY26" s="355"/>
      <c r="GZ26" s="355"/>
      <c r="HA26" s="355"/>
      <c r="HB26" s="355"/>
      <c r="HC26" s="360"/>
    </row>
    <row r="27" spans="1:223" s="22" customFormat="1" ht="3" customHeight="1" x14ac:dyDescent="0.15">
      <c r="A27" s="29"/>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393"/>
      <c r="Z27" s="936"/>
      <c r="AA27" s="937"/>
      <c r="AB27" s="937"/>
      <c r="AC27" s="938"/>
      <c r="AD27" s="393"/>
      <c r="AE27" s="393"/>
      <c r="AF27" s="393"/>
      <c r="AG27" s="825"/>
      <c r="AH27" s="826"/>
      <c r="AI27" s="826"/>
      <c r="AJ27" s="827"/>
      <c r="AK27" s="344"/>
      <c r="AL27" s="825"/>
      <c r="AM27" s="826"/>
      <c r="AN27" s="826"/>
      <c r="AO27" s="827"/>
      <c r="AP27" s="386"/>
      <c r="AQ27" s="386"/>
      <c r="AR27" s="386"/>
      <c r="AS27" s="741"/>
      <c r="AT27" s="742"/>
      <c r="AU27" s="742"/>
      <c r="AV27" s="743"/>
      <c r="AW27" s="385"/>
      <c r="AX27" s="741"/>
      <c r="AY27" s="742"/>
      <c r="AZ27" s="742"/>
      <c r="BA27" s="743"/>
      <c r="BB27" s="357"/>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355"/>
      <c r="BY27" s="355"/>
      <c r="BZ27" s="355"/>
      <c r="CA27" s="355"/>
      <c r="CB27" s="500"/>
      <c r="CC27" s="499"/>
      <c r="CD27" s="357"/>
      <c r="CE27" s="357"/>
      <c r="CF27" s="358"/>
      <c r="CG27" s="358"/>
      <c r="CH27" s="358"/>
      <c r="CI27" s="800"/>
      <c r="CJ27" s="800"/>
      <c r="CK27" s="800"/>
      <c r="CL27" s="800"/>
      <c r="CM27" s="800"/>
      <c r="CN27" s="355"/>
      <c r="CO27" s="355"/>
      <c r="CP27" s="355"/>
      <c r="CQ27" s="355"/>
      <c r="CR27" s="501"/>
      <c r="CS27" s="501"/>
      <c r="CT27" s="501"/>
      <c r="CU27" s="355"/>
      <c r="CV27" s="357"/>
      <c r="CW27" s="391"/>
      <c r="CX27" s="391"/>
      <c r="CY27" s="391"/>
      <c r="CZ27" s="355"/>
      <c r="DA27" s="391"/>
      <c r="DB27" s="357"/>
      <c r="DC27" s="357"/>
      <c r="DD27" s="471"/>
      <c r="DE27" s="471"/>
      <c r="DF27" s="355"/>
      <c r="DG27" s="355"/>
      <c r="DH27" s="355"/>
      <c r="DI27" s="471"/>
      <c r="DJ27" s="741"/>
      <c r="DK27" s="742"/>
      <c r="DL27" s="742"/>
      <c r="DM27" s="743"/>
      <c r="DN27" s="374"/>
      <c r="DO27" s="741"/>
      <c r="DP27" s="742"/>
      <c r="DQ27" s="742"/>
      <c r="DR27" s="743"/>
      <c r="DS27" s="385"/>
      <c r="DT27" s="741"/>
      <c r="DU27" s="742"/>
      <c r="DV27" s="742"/>
      <c r="DW27" s="743"/>
      <c r="DX27" s="374"/>
      <c r="DY27" s="741"/>
      <c r="DZ27" s="742"/>
      <c r="EA27" s="742"/>
      <c r="EB27" s="743"/>
      <c r="EC27" s="374"/>
      <c r="ED27" s="741"/>
      <c r="EE27" s="742"/>
      <c r="EF27" s="742"/>
      <c r="EG27" s="743"/>
      <c r="EH27" s="374"/>
      <c r="EI27" s="741"/>
      <c r="EJ27" s="742"/>
      <c r="EK27" s="742"/>
      <c r="EL27" s="743"/>
      <c r="EM27" s="944"/>
      <c r="EN27" s="944"/>
      <c r="EO27" s="944"/>
      <c r="EP27" s="944"/>
      <c r="EQ27" s="944"/>
      <c r="ER27" s="931"/>
      <c r="ES27" s="931"/>
      <c r="ET27" s="931"/>
      <c r="EU27" s="931"/>
      <c r="EV27" s="931"/>
      <c r="EW27" s="931"/>
      <c r="EX27" s="931"/>
      <c r="EY27" s="931"/>
      <c r="EZ27" s="931"/>
      <c r="FA27" s="931"/>
      <c r="FB27" s="931"/>
      <c r="FC27" s="931"/>
      <c r="FD27" s="931"/>
      <c r="FE27" s="932"/>
      <c r="FF27" s="741"/>
      <c r="FG27" s="742"/>
      <c r="FH27" s="742"/>
      <c r="FI27" s="743"/>
      <c r="FJ27" s="374"/>
      <c r="FK27" s="741"/>
      <c r="FL27" s="742"/>
      <c r="FM27" s="742"/>
      <c r="FN27" s="743"/>
      <c r="FO27" s="357"/>
      <c r="FP27" s="357"/>
      <c r="FQ27" s="357"/>
      <c r="FR27" s="357"/>
      <c r="FS27" s="360"/>
      <c r="FT27" s="741"/>
      <c r="FU27" s="742"/>
      <c r="FV27" s="742"/>
      <c r="FW27" s="743"/>
      <c r="FX27" s="374"/>
      <c r="FY27" s="741"/>
      <c r="FZ27" s="742"/>
      <c r="GA27" s="742"/>
      <c r="GB27" s="743"/>
      <c r="GC27" s="501"/>
      <c r="GD27" s="501"/>
      <c r="GE27" s="501"/>
      <c r="GF27" s="501"/>
      <c r="GG27" s="357"/>
      <c r="GH27" s="741"/>
      <c r="GI27" s="742"/>
      <c r="GJ27" s="742"/>
      <c r="GK27" s="743"/>
      <c r="GL27" s="374"/>
      <c r="GM27" s="741"/>
      <c r="GN27" s="742"/>
      <c r="GO27" s="742"/>
      <c r="GP27" s="743"/>
      <c r="GQ27" s="471"/>
      <c r="GR27" s="355"/>
      <c r="GS27" s="355"/>
      <c r="GT27" s="355"/>
      <c r="GU27" s="355"/>
      <c r="GV27" s="355"/>
      <c r="GW27" s="355"/>
      <c r="GX27" s="355"/>
      <c r="GY27" s="355"/>
      <c r="GZ27" s="355"/>
      <c r="HA27" s="355"/>
      <c r="HB27" s="355"/>
      <c r="HC27" s="360"/>
    </row>
    <row r="28" spans="1:223" s="22" customFormat="1" ht="66" customHeight="1" x14ac:dyDescent="0.15">
      <c r="A28" s="29"/>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0"/>
      <c r="FU28" s="360"/>
      <c r="FV28" s="360"/>
      <c r="FW28" s="360"/>
      <c r="FX28" s="360"/>
      <c r="FY28" s="360"/>
      <c r="FZ28" s="360"/>
      <c r="GA28" s="360"/>
      <c r="GB28" s="360"/>
      <c r="GC28" s="360"/>
      <c r="GD28" s="360"/>
      <c r="GE28" s="360"/>
      <c r="GF28" s="360"/>
      <c r="GG28" s="360"/>
      <c r="GH28" s="360"/>
      <c r="GI28" s="360"/>
      <c r="GJ28" s="360"/>
      <c r="GK28" s="360"/>
      <c r="GL28" s="360"/>
      <c r="GM28" s="360"/>
      <c r="GN28" s="360"/>
      <c r="GO28" s="360"/>
      <c r="GP28" s="360"/>
      <c r="GQ28" s="360"/>
      <c r="GR28" s="360"/>
      <c r="GS28" s="360"/>
      <c r="GT28" s="360"/>
      <c r="GU28" s="360"/>
      <c r="GV28" s="360"/>
      <c r="GW28" s="360"/>
      <c r="GX28" s="360"/>
      <c r="GY28" s="360"/>
      <c r="GZ28" s="360"/>
      <c r="HA28" s="360"/>
      <c r="HB28" s="360"/>
      <c r="HC28" s="360"/>
    </row>
    <row r="29" spans="1:223" s="22" customFormat="1" ht="47.25" customHeight="1" x14ac:dyDescent="0.15">
      <c r="A29" s="29"/>
      <c r="B29" s="947" t="s">
        <v>21</v>
      </c>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c r="BS29" s="947"/>
      <c r="BT29" s="947"/>
      <c r="BU29" s="947"/>
      <c r="BV29" s="947"/>
      <c r="BW29" s="947"/>
      <c r="BX29" s="947"/>
      <c r="BY29" s="947"/>
      <c r="BZ29" s="947"/>
      <c r="CA29" s="947"/>
      <c r="CB29" s="947"/>
      <c r="CC29" s="947"/>
      <c r="CD29" s="947"/>
      <c r="CE29" s="947"/>
      <c r="CF29" s="947"/>
      <c r="CG29" s="947"/>
      <c r="CH29" s="947"/>
      <c r="CI29" s="947"/>
      <c r="CJ29" s="947"/>
      <c r="CK29" s="947"/>
      <c r="CL29" s="947"/>
      <c r="CM29" s="947"/>
      <c r="CN29" s="947"/>
      <c r="CO29" s="947"/>
      <c r="CP29" s="947"/>
      <c r="CQ29" s="947"/>
      <c r="CR29" s="947"/>
      <c r="CS29" s="947"/>
      <c r="CT29" s="947"/>
      <c r="CU29" s="947"/>
      <c r="CV29" s="947"/>
      <c r="CW29" s="947"/>
      <c r="CX29" s="947"/>
      <c r="CY29" s="947"/>
      <c r="CZ29" s="947"/>
      <c r="DA29" s="947"/>
      <c r="DB29" s="947"/>
      <c r="DC29" s="947"/>
      <c r="DD29" s="947"/>
      <c r="DE29" s="947"/>
      <c r="DF29" s="947"/>
      <c r="DG29" s="947"/>
      <c r="DH29" s="947"/>
      <c r="DI29" s="947"/>
      <c r="DJ29" s="947"/>
      <c r="DK29" s="947"/>
      <c r="DL29" s="947"/>
      <c r="DM29" s="947"/>
      <c r="DN29" s="947"/>
      <c r="DO29" s="947"/>
      <c r="DP29" s="947"/>
      <c r="DQ29" s="947"/>
      <c r="DR29" s="947"/>
      <c r="DS29" s="947"/>
      <c r="DT29" s="947"/>
      <c r="DU29" s="947"/>
      <c r="DV29" s="947"/>
      <c r="DW29" s="947"/>
      <c r="DX29" s="947"/>
      <c r="DY29" s="947"/>
      <c r="DZ29" s="947"/>
      <c r="EA29" s="947"/>
      <c r="EB29" s="947"/>
      <c r="EC29" s="947"/>
      <c r="ED29" s="947"/>
      <c r="EE29" s="947"/>
      <c r="EF29" s="947"/>
      <c r="EG29" s="947"/>
      <c r="EH29" s="947"/>
      <c r="EI29" s="947"/>
      <c r="EJ29" s="947"/>
      <c r="EK29" s="947"/>
      <c r="EL29" s="947"/>
      <c r="EM29" s="947"/>
      <c r="EN29" s="947"/>
      <c r="EO29" s="947"/>
      <c r="EP29" s="947"/>
      <c r="EQ29" s="947"/>
      <c r="ER29" s="947"/>
      <c r="ES29" s="947"/>
      <c r="ET29" s="947"/>
      <c r="EU29" s="947"/>
      <c r="EV29" s="947"/>
      <c r="EW29" s="947"/>
      <c r="EX29" s="947"/>
      <c r="EY29" s="947"/>
      <c r="EZ29" s="947"/>
      <c r="FA29" s="947"/>
      <c r="FB29" s="947"/>
      <c r="FC29" s="947"/>
      <c r="FD29" s="947"/>
      <c r="FE29" s="947"/>
      <c r="FF29" s="947"/>
      <c r="FG29" s="947"/>
      <c r="FH29" s="947"/>
      <c r="FI29" s="947"/>
      <c r="FJ29" s="947"/>
      <c r="FK29" s="947"/>
      <c r="FL29" s="947"/>
      <c r="FM29" s="947"/>
      <c r="FN29" s="947"/>
      <c r="FO29" s="947"/>
      <c r="FP29" s="947"/>
      <c r="FQ29" s="947"/>
      <c r="FR29" s="947"/>
      <c r="FS29" s="947"/>
      <c r="FT29" s="947"/>
      <c r="FU29" s="947"/>
      <c r="FV29" s="947"/>
      <c r="FW29" s="947"/>
      <c r="FX29" s="947"/>
      <c r="FY29" s="947"/>
      <c r="FZ29" s="947"/>
      <c r="GA29" s="947"/>
      <c r="GB29" s="947"/>
      <c r="GC29" s="947"/>
      <c r="GD29" s="947"/>
      <c r="GE29" s="947"/>
      <c r="GF29" s="947"/>
      <c r="GG29" s="947"/>
      <c r="GH29" s="947"/>
      <c r="GI29" s="947"/>
      <c r="GJ29" s="947"/>
      <c r="GK29" s="947"/>
      <c r="GL29" s="947"/>
      <c r="GM29" s="947"/>
      <c r="GN29" s="947"/>
      <c r="GO29" s="947"/>
      <c r="GP29" s="947"/>
      <c r="GQ29" s="947"/>
      <c r="GR29" s="947"/>
      <c r="GS29" s="947"/>
      <c r="GT29" s="947"/>
      <c r="GU29" s="947"/>
      <c r="GV29" s="947"/>
      <c r="GW29" s="947"/>
      <c r="GX29" s="947"/>
      <c r="GY29" s="947"/>
      <c r="GZ29" s="947"/>
      <c r="HA29" s="947"/>
      <c r="HB29" s="947"/>
      <c r="HC29" s="947"/>
    </row>
    <row r="30" spans="1:223" s="143" customFormat="1" ht="13.5" customHeight="1" x14ac:dyDescent="0.15">
      <c r="A30" s="29"/>
      <c r="B30" s="377"/>
      <c r="C30" s="470"/>
      <c r="D30" s="470"/>
      <c r="E30" s="470"/>
      <c r="F30" s="470"/>
      <c r="G30" s="470"/>
      <c r="H30" s="470"/>
      <c r="I30" s="470"/>
      <c r="J30" s="470"/>
      <c r="K30" s="470"/>
      <c r="L30" s="470"/>
      <c r="M30" s="470"/>
      <c r="N30" s="470"/>
      <c r="O30" s="470"/>
      <c r="P30" s="470"/>
      <c r="Q30" s="470"/>
      <c r="R30" s="470"/>
      <c r="S30" s="470"/>
      <c r="T30" s="470"/>
      <c r="U30" s="470"/>
      <c r="V30" s="470"/>
      <c r="W30" s="470"/>
      <c r="X30" s="470"/>
      <c r="Y30" s="471"/>
      <c r="Z30" s="471"/>
      <c r="AA30" s="471"/>
      <c r="AB30" s="471"/>
      <c r="AC30" s="471"/>
      <c r="AD30" s="471"/>
      <c r="AE30" s="471"/>
      <c r="AF30" s="471"/>
      <c r="AG30" s="344"/>
      <c r="AH30" s="344"/>
      <c r="AI30" s="344"/>
      <c r="AJ30" s="344"/>
      <c r="AK30" s="344"/>
      <c r="AL30" s="344"/>
      <c r="AM30" s="344"/>
      <c r="AN30" s="344"/>
      <c r="AO30" s="344"/>
      <c r="AP30" s="471"/>
      <c r="AQ30" s="471"/>
      <c r="AR30" s="768" t="s">
        <v>185</v>
      </c>
      <c r="AS30" s="768"/>
      <c r="AT30" s="768"/>
      <c r="AU30" s="768"/>
      <c r="AV30" s="768"/>
      <c r="AW30" s="768" t="s">
        <v>186</v>
      </c>
      <c r="AX30" s="768"/>
      <c r="AY30" s="768"/>
      <c r="AZ30" s="768"/>
      <c r="BA30" s="768"/>
      <c r="BB30" s="768" t="s">
        <v>187</v>
      </c>
      <c r="BC30" s="768"/>
      <c r="BD30" s="768"/>
      <c r="BE30" s="768"/>
      <c r="BF30" s="768"/>
      <c r="BG30" s="768" t="s">
        <v>188</v>
      </c>
      <c r="BH30" s="768"/>
      <c r="BI30" s="768"/>
      <c r="BJ30" s="768"/>
      <c r="BK30" s="768"/>
      <c r="BL30" s="768" t="s">
        <v>189</v>
      </c>
      <c r="BM30" s="768"/>
      <c r="BN30" s="768"/>
      <c r="BO30" s="768"/>
      <c r="BP30" s="768"/>
      <c r="BQ30" s="768" t="s">
        <v>190</v>
      </c>
      <c r="BR30" s="768"/>
      <c r="BS30" s="768"/>
      <c r="BT30" s="768"/>
      <c r="BU30" s="768"/>
      <c r="BV30" s="768" t="s">
        <v>191</v>
      </c>
      <c r="BW30" s="768"/>
      <c r="BX30" s="768"/>
      <c r="BY30" s="768"/>
      <c r="BZ30" s="768"/>
      <c r="CA30" s="768" t="s">
        <v>192</v>
      </c>
      <c r="CB30" s="768"/>
      <c r="CC30" s="768"/>
      <c r="CD30" s="768"/>
      <c r="CE30" s="768"/>
      <c r="CF30" s="768" t="s">
        <v>193</v>
      </c>
      <c r="CG30" s="768"/>
      <c r="CH30" s="768"/>
      <c r="CI30" s="768"/>
      <c r="CJ30" s="768"/>
      <c r="CK30" s="768" t="s">
        <v>194</v>
      </c>
      <c r="CL30" s="768"/>
      <c r="CM30" s="768"/>
      <c r="CN30" s="768"/>
      <c r="CO30" s="768"/>
      <c r="CP30" s="768" t="s">
        <v>195</v>
      </c>
      <c r="CQ30" s="768"/>
      <c r="CR30" s="768"/>
      <c r="CS30" s="768"/>
      <c r="CT30" s="768"/>
      <c r="CU30" s="768" t="s">
        <v>196</v>
      </c>
      <c r="CV30" s="768"/>
      <c r="CW30" s="768"/>
      <c r="CX30" s="768"/>
      <c r="CY30" s="768"/>
      <c r="CZ30" s="768" t="s">
        <v>475</v>
      </c>
      <c r="DA30" s="768"/>
      <c r="DB30" s="768"/>
      <c r="DC30" s="768"/>
      <c r="DD30" s="768"/>
      <c r="DE30" s="769" t="s">
        <v>197</v>
      </c>
      <c r="DF30" s="769"/>
      <c r="DG30" s="769"/>
      <c r="DH30" s="769"/>
      <c r="DI30" s="769"/>
      <c r="DJ30" s="769"/>
      <c r="DK30" s="753" t="s">
        <v>198</v>
      </c>
      <c r="DL30" s="753"/>
      <c r="DM30" s="753"/>
      <c r="DN30" s="753"/>
      <c r="DO30" s="753"/>
      <c r="DP30" s="753" t="s">
        <v>199</v>
      </c>
      <c r="DQ30" s="753"/>
      <c r="DR30" s="753"/>
      <c r="DS30" s="753"/>
      <c r="DT30" s="753"/>
      <c r="DU30" s="753" t="s">
        <v>200</v>
      </c>
      <c r="DV30" s="753"/>
      <c r="DW30" s="753"/>
      <c r="DX30" s="753"/>
      <c r="DY30" s="753"/>
      <c r="DZ30" s="753" t="s">
        <v>201</v>
      </c>
      <c r="EA30" s="753"/>
      <c r="EB30" s="753"/>
      <c r="EC30" s="753"/>
      <c r="ED30" s="753"/>
      <c r="EE30" s="753" t="s">
        <v>202</v>
      </c>
      <c r="EF30" s="753"/>
      <c r="EG30" s="753"/>
      <c r="EH30" s="753"/>
      <c r="EI30" s="753"/>
      <c r="EJ30" s="753" t="s">
        <v>203</v>
      </c>
      <c r="EK30" s="753"/>
      <c r="EL30" s="753"/>
      <c r="EM30" s="753"/>
      <c r="EN30" s="753"/>
      <c r="EO30" s="753" t="s">
        <v>204</v>
      </c>
      <c r="EP30" s="753"/>
      <c r="EQ30" s="753"/>
      <c r="ER30" s="753"/>
      <c r="ES30" s="753"/>
      <c r="ET30" s="753" t="s">
        <v>205</v>
      </c>
      <c r="EU30" s="753"/>
      <c r="EV30" s="753"/>
      <c r="EW30" s="753"/>
      <c r="EX30" s="753"/>
      <c r="EY30" s="753" t="s">
        <v>206</v>
      </c>
      <c r="EZ30" s="753"/>
      <c r="FA30" s="753"/>
      <c r="FB30" s="753"/>
      <c r="FC30" s="753"/>
      <c r="FD30" s="753" t="s">
        <v>207</v>
      </c>
      <c r="FE30" s="753"/>
      <c r="FF30" s="753"/>
      <c r="FG30" s="753"/>
      <c r="FH30" s="753"/>
      <c r="FI30" s="753" t="s">
        <v>208</v>
      </c>
      <c r="FJ30" s="753"/>
      <c r="FK30" s="753"/>
      <c r="FL30" s="753"/>
      <c r="FM30" s="753"/>
      <c r="FN30" s="753" t="s">
        <v>209</v>
      </c>
      <c r="FO30" s="753"/>
      <c r="FP30" s="753"/>
      <c r="FQ30" s="753"/>
      <c r="FR30" s="753"/>
      <c r="FS30" s="753" t="s">
        <v>210</v>
      </c>
      <c r="FT30" s="753"/>
      <c r="FU30" s="753"/>
      <c r="FV30" s="753"/>
      <c r="FW30" s="753"/>
      <c r="FX30" s="753" t="s">
        <v>211</v>
      </c>
      <c r="FY30" s="753"/>
      <c r="FZ30" s="753"/>
      <c r="GA30" s="753"/>
      <c r="GB30" s="753"/>
      <c r="GC30" s="753" t="s">
        <v>459</v>
      </c>
      <c r="GD30" s="753"/>
      <c r="GE30" s="753"/>
      <c r="GF30" s="753"/>
      <c r="GG30" s="753"/>
      <c r="GH30" s="471"/>
      <c r="GI30" s="471"/>
      <c r="GJ30" s="471"/>
      <c r="GK30" s="471"/>
      <c r="GL30" s="471"/>
      <c r="GM30" s="471"/>
      <c r="GN30" s="471"/>
      <c r="GO30" s="377"/>
      <c r="GP30" s="377"/>
      <c r="GQ30" s="377"/>
      <c r="GR30" s="377"/>
      <c r="GS30" s="377"/>
      <c r="GT30" s="377"/>
      <c r="GU30" s="377"/>
      <c r="GV30" s="377"/>
      <c r="GW30" s="377"/>
      <c r="GX30" s="377"/>
      <c r="GY30" s="377"/>
      <c r="GZ30" s="377"/>
      <c r="HA30" s="377"/>
      <c r="HB30" s="377"/>
      <c r="HC30" s="377"/>
    </row>
    <row r="31" spans="1:223" s="22" customFormat="1" ht="28.5" customHeight="1" x14ac:dyDescent="0.15">
      <c r="A31" s="29"/>
      <c r="B31" s="756" t="s">
        <v>212</v>
      </c>
      <c r="C31" s="756"/>
      <c r="D31" s="756"/>
      <c r="E31" s="756"/>
      <c r="F31" s="756"/>
      <c r="G31" s="756"/>
      <c r="H31" s="756"/>
      <c r="I31" s="756"/>
      <c r="J31" s="756"/>
      <c r="K31" s="756"/>
      <c r="L31" s="756"/>
      <c r="M31" s="756"/>
      <c r="N31" s="756"/>
      <c r="O31" s="756"/>
      <c r="P31" s="756"/>
      <c r="Q31" s="756"/>
      <c r="R31" s="756"/>
      <c r="S31" s="756"/>
      <c r="T31" s="756"/>
      <c r="U31" s="756"/>
      <c r="V31" s="756"/>
      <c r="W31" s="756"/>
      <c r="X31" s="756"/>
      <c r="Y31" s="393"/>
      <c r="Z31" s="757"/>
      <c r="AA31" s="758"/>
      <c r="AB31" s="758"/>
      <c r="AC31" s="759"/>
      <c r="AD31" s="374"/>
      <c r="AE31" s="374"/>
      <c r="AF31" s="374"/>
      <c r="AG31" s="760">
        <v>5</v>
      </c>
      <c r="AH31" s="761"/>
      <c r="AI31" s="761"/>
      <c r="AJ31" s="762"/>
      <c r="AK31" s="375"/>
      <c r="AL31" s="760">
        <v>6</v>
      </c>
      <c r="AM31" s="761"/>
      <c r="AN31" s="761"/>
      <c r="AO31" s="762"/>
      <c r="AP31" s="386"/>
      <c r="AQ31" s="386"/>
      <c r="AR31" s="386"/>
      <c r="AS31" s="748"/>
      <c r="AT31" s="749"/>
      <c r="AU31" s="749"/>
      <c r="AV31" s="750"/>
      <c r="AW31" s="363"/>
      <c r="AX31" s="748"/>
      <c r="AY31" s="749"/>
      <c r="AZ31" s="749"/>
      <c r="BA31" s="750"/>
      <c r="BB31" s="363"/>
      <c r="BC31" s="748"/>
      <c r="BD31" s="749"/>
      <c r="BE31" s="749"/>
      <c r="BF31" s="750"/>
      <c r="BG31" s="363"/>
      <c r="BH31" s="748"/>
      <c r="BI31" s="749"/>
      <c r="BJ31" s="749"/>
      <c r="BK31" s="750"/>
      <c r="BL31" s="363"/>
      <c r="BM31" s="748"/>
      <c r="BN31" s="749"/>
      <c r="BO31" s="749"/>
      <c r="BP31" s="750"/>
      <c r="BQ31" s="363"/>
      <c r="BR31" s="748"/>
      <c r="BS31" s="749"/>
      <c r="BT31" s="749"/>
      <c r="BU31" s="750"/>
      <c r="BV31" s="363"/>
      <c r="BW31" s="748"/>
      <c r="BX31" s="749"/>
      <c r="BY31" s="749"/>
      <c r="BZ31" s="750"/>
      <c r="CA31" s="363"/>
      <c r="CB31" s="748"/>
      <c r="CC31" s="749"/>
      <c r="CD31" s="749"/>
      <c r="CE31" s="750"/>
      <c r="CF31" s="363"/>
      <c r="CG31" s="748"/>
      <c r="CH31" s="749"/>
      <c r="CI31" s="749"/>
      <c r="CJ31" s="750"/>
      <c r="CK31" s="363"/>
      <c r="CL31" s="748"/>
      <c r="CM31" s="749"/>
      <c r="CN31" s="749"/>
      <c r="CO31" s="750"/>
      <c r="CP31" s="363"/>
      <c r="CQ31" s="748"/>
      <c r="CR31" s="749"/>
      <c r="CS31" s="749"/>
      <c r="CT31" s="750"/>
      <c r="CU31" s="363"/>
      <c r="CV31" s="748"/>
      <c r="CW31" s="749"/>
      <c r="CX31" s="749"/>
      <c r="CY31" s="750"/>
      <c r="CZ31" s="363"/>
      <c r="DA31" s="748"/>
      <c r="DB31" s="749"/>
      <c r="DC31" s="749"/>
      <c r="DD31" s="750"/>
      <c r="DE31" s="363"/>
      <c r="DF31" s="748"/>
      <c r="DG31" s="749"/>
      <c r="DH31" s="749"/>
      <c r="DI31" s="750"/>
      <c r="DJ31" s="363"/>
      <c r="DK31" s="748"/>
      <c r="DL31" s="749"/>
      <c r="DM31" s="749"/>
      <c r="DN31" s="750"/>
      <c r="DO31" s="363"/>
      <c r="DP31" s="748"/>
      <c r="DQ31" s="749"/>
      <c r="DR31" s="749"/>
      <c r="DS31" s="750"/>
      <c r="DT31" s="363"/>
      <c r="DU31" s="748"/>
      <c r="DV31" s="749"/>
      <c r="DW31" s="749"/>
      <c r="DX31" s="750"/>
      <c r="DY31" s="363"/>
      <c r="DZ31" s="748"/>
      <c r="EA31" s="749"/>
      <c r="EB31" s="749"/>
      <c r="EC31" s="750"/>
      <c r="ED31" s="363"/>
      <c r="EE31" s="748"/>
      <c r="EF31" s="749"/>
      <c r="EG31" s="749"/>
      <c r="EH31" s="750"/>
      <c r="EI31" s="363"/>
      <c r="EJ31" s="748"/>
      <c r="EK31" s="749"/>
      <c r="EL31" s="749"/>
      <c r="EM31" s="750"/>
      <c r="EN31" s="363"/>
      <c r="EO31" s="748"/>
      <c r="EP31" s="749"/>
      <c r="EQ31" s="749"/>
      <c r="ER31" s="750"/>
      <c r="ES31" s="363"/>
      <c r="ET31" s="748"/>
      <c r="EU31" s="749"/>
      <c r="EV31" s="749"/>
      <c r="EW31" s="750"/>
      <c r="EX31" s="363"/>
      <c r="EY31" s="748"/>
      <c r="EZ31" s="749"/>
      <c r="FA31" s="749"/>
      <c r="FB31" s="750"/>
      <c r="FC31" s="363"/>
      <c r="FD31" s="748"/>
      <c r="FE31" s="749"/>
      <c r="FF31" s="749"/>
      <c r="FG31" s="750"/>
      <c r="FH31" s="363"/>
      <c r="FI31" s="748"/>
      <c r="FJ31" s="749"/>
      <c r="FK31" s="749"/>
      <c r="FL31" s="750"/>
      <c r="FM31" s="363"/>
      <c r="FN31" s="748"/>
      <c r="FO31" s="749"/>
      <c r="FP31" s="749"/>
      <c r="FQ31" s="750"/>
      <c r="FR31" s="363"/>
      <c r="FS31" s="748"/>
      <c r="FT31" s="749"/>
      <c r="FU31" s="749"/>
      <c r="FV31" s="750"/>
      <c r="FW31" s="363"/>
      <c r="FX31" s="748"/>
      <c r="FY31" s="749"/>
      <c r="FZ31" s="749"/>
      <c r="GA31" s="750"/>
      <c r="GB31" s="366"/>
      <c r="GC31" s="748"/>
      <c r="GD31" s="749"/>
      <c r="GE31" s="749"/>
      <c r="GF31" s="750"/>
      <c r="GG31" s="366"/>
      <c r="GH31" s="360"/>
      <c r="GI31" s="360"/>
      <c r="GJ31" s="360"/>
      <c r="GK31" s="375"/>
      <c r="GL31" s="375"/>
      <c r="GM31" s="948" t="s">
        <v>213</v>
      </c>
      <c r="GN31" s="948"/>
      <c r="GO31" s="948"/>
      <c r="GP31" s="948"/>
      <c r="GQ31" s="948"/>
      <c r="GR31" s="948"/>
      <c r="GS31" s="948"/>
      <c r="GT31" s="948"/>
      <c r="GU31" s="948"/>
      <c r="GV31" s="948"/>
      <c r="GW31" s="948"/>
      <c r="GX31" s="948"/>
      <c r="GY31" s="948"/>
      <c r="GZ31" s="502"/>
      <c r="HA31" s="502"/>
      <c r="HB31" s="502"/>
      <c r="HC31" s="375"/>
    </row>
    <row r="32" spans="1:223" s="140" customFormat="1" ht="9.75" customHeight="1" x14ac:dyDescent="0.15">
      <c r="A32" s="29"/>
      <c r="B32" s="950" t="s">
        <v>470</v>
      </c>
      <c r="C32" s="950"/>
      <c r="D32" s="950"/>
      <c r="E32" s="950"/>
      <c r="F32" s="950"/>
      <c r="G32" s="950"/>
      <c r="H32" s="950"/>
      <c r="I32" s="950"/>
      <c r="J32" s="950"/>
      <c r="K32" s="950"/>
      <c r="L32" s="950"/>
      <c r="M32" s="950"/>
      <c r="N32" s="950"/>
      <c r="O32" s="950"/>
      <c r="P32" s="950"/>
      <c r="Q32" s="950"/>
      <c r="R32" s="950"/>
      <c r="S32" s="950"/>
      <c r="T32" s="950"/>
      <c r="U32" s="950"/>
      <c r="V32" s="950"/>
      <c r="W32" s="950"/>
      <c r="X32" s="950"/>
      <c r="Y32" s="408"/>
      <c r="Z32" s="409"/>
      <c r="AA32" s="409"/>
      <c r="AB32" s="409"/>
      <c r="AC32" s="409"/>
      <c r="AD32" s="409"/>
      <c r="AE32" s="409"/>
      <c r="AF32" s="409"/>
      <c r="AG32" s="344"/>
      <c r="AH32" s="344"/>
      <c r="AI32" s="344"/>
      <c r="AJ32" s="344"/>
      <c r="AK32" s="344"/>
      <c r="AL32" s="344"/>
      <c r="AM32" s="344"/>
      <c r="AN32" s="344"/>
      <c r="AO32" s="344"/>
      <c r="AP32" s="409"/>
      <c r="AQ32" s="409"/>
      <c r="AR32" s="409"/>
      <c r="AS32" s="747">
        <v>3</v>
      </c>
      <c r="AT32" s="747"/>
      <c r="AU32" s="747"/>
      <c r="AV32" s="747"/>
      <c r="AW32" s="383"/>
      <c r="AX32" s="747"/>
      <c r="AY32" s="747"/>
      <c r="AZ32" s="747"/>
      <c r="BA32" s="747"/>
      <c r="BB32" s="383"/>
      <c r="BC32" s="747">
        <v>5</v>
      </c>
      <c r="BD32" s="747"/>
      <c r="BE32" s="747"/>
      <c r="BF32" s="747"/>
      <c r="BG32" s="383"/>
      <c r="BH32" s="747"/>
      <c r="BI32" s="747"/>
      <c r="BJ32" s="747"/>
      <c r="BK32" s="747"/>
      <c r="BL32" s="383"/>
      <c r="BM32" s="747"/>
      <c r="BN32" s="747"/>
      <c r="BO32" s="747"/>
      <c r="BP32" s="747"/>
      <c r="BQ32" s="383"/>
      <c r="BR32" s="747"/>
      <c r="BS32" s="747"/>
      <c r="BT32" s="747"/>
      <c r="BU32" s="747"/>
      <c r="BV32" s="383"/>
      <c r="BW32" s="747"/>
      <c r="BX32" s="747"/>
      <c r="BY32" s="747"/>
      <c r="BZ32" s="747"/>
      <c r="CA32" s="383"/>
      <c r="CB32" s="747">
        <v>10</v>
      </c>
      <c r="CC32" s="747"/>
      <c r="CD32" s="747"/>
      <c r="CE32" s="747"/>
      <c r="CF32" s="383"/>
      <c r="CG32" s="747"/>
      <c r="CH32" s="747"/>
      <c r="CI32" s="747"/>
      <c r="CJ32" s="747"/>
      <c r="CK32" s="383"/>
      <c r="CL32" s="747"/>
      <c r="CM32" s="747"/>
      <c r="CN32" s="747"/>
      <c r="CO32" s="747"/>
      <c r="CP32" s="383"/>
      <c r="CQ32" s="747"/>
      <c r="CR32" s="747"/>
      <c r="CS32" s="747"/>
      <c r="CT32" s="747"/>
      <c r="CU32" s="383"/>
      <c r="CV32" s="747"/>
      <c r="CW32" s="747"/>
      <c r="CX32" s="747"/>
      <c r="CY32" s="747"/>
      <c r="CZ32" s="383"/>
      <c r="DA32" s="747">
        <v>15</v>
      </c>
      <c r="DB32" s="747"/>
      <c r="DC32" s="747"/>
      <c r="DD32" s="747"/>
      <c r="DE32" s="383"/>
      <c r="DF32" s="747"/>
      <c r="DG32" s="747"/>
      <c r="DH32" s="747"/>
      <c r="DI32" s="747"/>
      <c r="DJ32" s="383"/>
      <c r="DK32" s="747"/>
      <c r="DL32" s="747"/>
      <c r="DM32" s="747"/>
      <c r="DN32" s="747"/>
      <c r="DO32" s="383"/>
      <c r="DP32" s="747"/>
      <c r="DQ32" s="747"/>
      <c r="DR32" s="747"/>
      <c r="DS32" s="747"/>
      <c r="DT32" s="383"/>
      <c r="DU32" s="747"/>
      <c r="DV32" s="747"/>
      <c r="DW32" s="747"/>
      <c r="DX32" s="747"/>
      <c r="DY32" s="383"/>
      <c r="DZ32" s="747">
        <v>20</v>
      </c>
      <c r="EA32" s="747"/>
      <c r="EB32" s="747"/>
      <c r="EC32" s="747"/>
      <c r="ED32" s="383"/>
      <c r="EE32" s="747"/>
      <c r="EF32" s="747"/>
      <c r="EG32" s="747"/>
      <c r="EH32" s="747"/>
      <c r="EI32" s="383"/>
      <c r="EJ32" s="747"/>
      <c r="EK32" s="747"/>
      <c r="EL32" s="747"/>
      <c r="EM32" s="747"/>
      <c r="EN32" s="383"/>
      <c r="EO32" s="747"/>
      <c r="EP32" s="747"/>
      <c r="EQ32" s="747"/>
      <c r="ER32" s="747"/>
      <c r="ES32" s="383"/>
      <c r="ET32" s="747"/>
      <c r="EU32" s="747"/>
      <c r="EV32" s="747"/>
      <c r="EW32" s="747"/>
      <c r="EX32" s="383"/>
      <c r="EY32" s="747">
        <v>25</v>
      </c>
      <c r="EZ32" s="747"/>
      <c r="FA32" s="747"/>
      <c r="FB32" s="747"/>
      <c r="FC32" s="383"/>
      <c r="FD32" s="747"/>
      <c r="FE32" s="747"/>
      <c r="FF32" s="747"/>
      <c r="FG32" s="747"/>
      <c r="FH32" s="383"/>
      <c r="FI32" s="747"/>
      <c r="FJ32" s="747"/>
      <c r="FK32" s="747"/>
      <c r="FL32" s="747"/>
      <c r="FM32" s="383"/>
      <c r="FN32" s="747"/>
      <c r="FO32" s="747"/>
      <c r="FP32" s="747"/>
      <c r="FQ32" s="747"/>
      <c r="FR32" s="383"/>
      <c r="FS32" s="747"/>
      <c r="FT32" s="747"/>
      <c r="FU32" s="747"/>
      <c r="FV32" s="747"/>
      <c r="FW32" s="383"/>
      <c r="FX32" s="747">
        <v>30</v>
      </c>
      <c r="FY32" s="747"/>
      <c r="FZ32" s="747"/>
      <c r="GA32" s="747"/>
      <c r="GB32" s="409"/>
      <c r="GC32" s="747"/>
      <c r="GD32" s="747"/>
      <c r="GE32" s="747"/>
      <c r="GF32" s="747"/>
      <c r="GG32" s="409"/>
      <c r="GH32" s="406"/>
      <c r="GI32" s="406"/>
      <c r="GJ32" s="406"/>
      <c r="GK32" s="375"/>
      <c r="GL32" s="375"/>
      <c r="GM32" s="948"/>
      <c r="GN32" s="948"/>
      <c r="GO32" s="948"/>
      <c r="GP32" s="948"/>
      <c r="GQ32" s="948"/>
      <c r="GR32" s="948"/>
      <c r="GS32" s="948"/>
      <c r="GT32" s="948"/>
      <c r="GU32" s="948"/>
      <c r="GV32" s="948"/>
      <c r="GW32" s="948"/>
      <c r="GX32" s="948"/>
      <c r="GY32" s="948"/>
      <c r="GZ32" s="502"/>
      <c r="HA32" s="502"/>
      <c r="HB32" s="502"/>
      <c r="HC32" s="375"/>
    </row>
    <row r="33" spans="1:219" s="22" customFormat="1" ht="28.5" customHeight="1" x14ac:dyDescent="0.15">
      <c r="A33" s="29"/>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393"/>
      <c r="Z33" s="757"/>
      <c r="AA33" s="758"/>
      <c r="AB33" s="758"/>
      <c r="AC33" s="759"/>
      <c r="AD33" s="374"/>
      <c r="AE33" s="374"/>
      <c r="AF33" s="374"/>
      <c r="AG33" s="760">
        <v>5</v>
      </c>
      <c r="AH33" s="761"/>
      <c r="AI33" s="761"/>
      <c r="AJ33" s="762"/>
      <c r="AK33" s="375"/>
      <c r="AL33" s="760">
        <v>7</v>
      </c>
      <c r="AM33" s="761"/>
      <c r="AN33" s="761"/>
      <c r="AO33" s="762"/>
      <c r="AP33" s="386"/>
      <c r="AQ33" s="386"/>
      <c r="AR33" s="386"/>
      <c r="AS33" s="748"/>
      <c r="AT33" s="749"/>
      <c r="AU33" s="749"/>
      <c r="AV33" s="750"/>
      <c r="AW33" s="363"/>
      <c r="AX33" s="748"/>
      <c r="AY33" s="749"/>
      <c r="AZ33" s="749"/>
      <c r="BA33" s="750"/>
      <c r="BB33" s="363"/>
      <c r="BC33" s="748"/>
      <c r="BD33" s="749"/>
      <c r="BE33" s="749"/>
      <c r="BF33" s="750"/>
      <c r="BG33" s="363"/>
      <c r="BH33" s="748"/>
      <c r="BI33" s="749"/>
      <c r="BJ33" s="749"/>
      <c r="BK33" s="750"/>
      <c r="BL33" s="363"/>
      <c r="BM33" s="748"/>
      <c r="BN33" s="749"/>
      <c r="BO33" s="749"/>
      <c r="BP33" s="750"/>
      <c r="BQ33" s="363"/>
      <c r="BR33" s="748"/>
      <c r="BS33" s="749"/>
      <c r="BT33" s="749"/>
      <c r="BU33" s="750"/>
      <c r="BV33" s="363"/>
      <c r="BW33" s="748"/>
      <c r="BX33" s="749"/>
      <c r="BY33" s="749"/>
      <c r="BZ33" s="750"/>
      <c r="CA33" s="363"/>
      <c r="CB33" s="748"/>
      <c r="CC33" s="749"/>
      <c r="CD33" s="749"/>
      <c r="CE33" s="750"/>
      <c r="CF33" s="363"/>
      <c r="CG33" s="748"/>
      <c r="CH33" s="749"/>
      <c r="CI33" s="749"/>
      <c r="CJ33" s="750"/>
      <c r="CK33" s="363"/>
      <c r="CL33" s="748"/>
      <c r="CM33" s="749"/>
      <c r="CN33" s="749"/>
      <c r="CO33" s="750"/>
      <c r="CP33" s="363"/>
      <c r="CQ33" s="748"/>
      <c r="CR33" s="749"/>
      <c r="CS33" s="749"/>
      <c r="CT33" s="750"/>
      <c r="CU33" s="363"/>
      <c r="CV33" s="748"/>
      <c r="CW33" s="749"/>
      <c r="CX33" s="749"/>
      <c r="CY33" s="750"/>
      <c r="CZ33" s="363"/>
      <c r="DA33" s="748"/>
      <c r="DB33" s="749"/>
      <c r="DC33" s="749"/>
      <c r="DD33" s="750"/>
      <c r="DE33" s="363"/>
      <c r="DF33" s="748"/>
      <c r="DG33" s="749"/>
      <c r="DH33" s="749"/>
      <c r="DI33" s="750"/>
      <c r="DJ33" s="363"/>
      <c r="DK33" s="748"/>
      <c r="DL33" s="749"/>
      <c r="DM33" s="749"/>
      <c r="DN33" s="750"/>
      <c r="DO33" s="363"/>
      <c r="DP33" s="748"/>
      <c r="DQ33" s="749"/>
      <c r="DR33" s="749"/>
      <c r="DS33" s="750"/>
      <c r="DT33" s="363"/>
      <c r="DU33" s="748"/>
      <c r="DV33" s="749"/>
      <c r="DW33" s="749"/>
      <c r="DX33" s="750"/>
      <c r="DY33" s="363"/>
      <c r="DZ33" s="748"/>
      <c r="EA33" s="749"/>
      <c r="EB33" s="749"/>
      <c r="EC33" s="750"/>
      <c r="ED33" s="363"/>
      <c r="EE33" s="748"/>
      <c r="EF33" s="749"/>
      <c r="EG33" s="749"/>
      <c r="EH33" s="750"/>
      <c r="EI33" s="363"/>
      <c r="EJ33" s="748"/>
      <c r="EK33" s="749"/>
      <c r="EL33" s="749"/>
      <c r="EM33" s="750"/>
      <c r="EN33" s="363"/>
      <c r="EO33" s="748"/>
      <c r="EP33" s="749"/>
      <c r="EQ33" s="749"/>
      <c r="ER33" s="750"/>
      <c r="ES33" s="363"/>
      <c r="ET33" s="748"/>
      <c r="EU33" s="749"/>
      <c r="EV33" s="749"/>
      <c r="EW33" s="750"/>
      <c r="EX33" s="363"/>
      <c r="EY33" s="748"/>
      <c r="EZ33" s="749"/>
      <c r="FA33" s="749"/>
      <c r="FB33" s="750"/>
      <c r="FC33" s="363"/>
      <c r="FD33" s="748"/>
      <c r="FE33" s="749"/>
      <c r="FF33" s="749"/>
      <c r="FG33" s="750"/>
      <c r="FH33" s="363"/>
      <c r="FI33" s="748"/>
      <c r="FJ33" s="749"/>
      <c r="FK33" s="749"/>
      <c r="FL33" s="750"/>
      <c r="FM33" s="363"/>
      <c r="FN33" s="748"/>
      <c r="FO33" s="749"/>
      <c r="FP33" s="749"/>
      <c r="FQ33" s="750"/>
      <c r="FR33" s="363"/>
      <c r="FS33" s="748"/>
      <c r="FT33" s="749"/>
      <c r="FU33" s="749"/>
      <c r="FV33" s="750"/>
      <c r="FW33" s="363"/>
      <c r="FX33" s="748"/>
      <c r="FY33" s="749"/>
      <c r="FZ33" s="749"/>
      <c r="GA33" s="750"/>
      <c r="GB33" s="366"/>
      <c r="GC33" s="748"/>
      <c r="GD33" s="749"/>
      <c r="GE33" s="749"/>
      <c r="GF33" s="750"/>
      <c r="GG33" s="389"/>
      <c r="GH33" s="360"/>
      <c r="GI33" s="360"/>
      <c r="GJ33" s="360"/>
      <c r="GK33" s="375"/>
      <c r="GL33" s="375"/>
      <c r="GM33" s="802" t="s">
        <v>214</v>
      </c>
      <c r="GN33" s="802"/>
      <c r="GO33" s="802"/>
      <c r="GP33" s="802"/>
      <c r="GQ33" s="802"/>
      <c r="GR33" s="802"/>
      <c r="GS33" s="802"/>
      <c r="GT33" s="802"/>
      <c r="GU33" s="802"/>
      <c r="GV33" s="802"/>
      <c r="GW33" s="802"/>
      <c r="GX33" s="802"/>
      <c r="GY33" s="802"/>
      <c r="GZ33" s="502"/>
      <c r="HA33" s="502"/>
      <c r="HB33" s="502"/>
      <c r="HC33" s="375"/>
    </row>
    <row r="34" spans="1:219" s="140" customFormat="1" ht="9.75" customHeight="1" x14ac:dyDescent="0.15">
      <c r="A34" s="29"/>
      <c r="B34" s="950"/>
      <c r="C34" s="950"/>
      <c r="D34" s="950"/>
      <c r="E34" s="950"/>
      <c r="F34" s="950"/>
      <c r="G34" s="950"/>
      <c r="H34" s="950"/>
      <c r="I34" s="950"/>
      <c r="J34" s="950"/>
      <c r="K34" s="950"/>
      <c r="L34" s="950"/>
      <c r="M34" s="950"/>
      <c r="N34" s="950"/>
      <c r="O34" s="950"/>
      <c r="P34" s="950"/>
      <c r="Q34" s="950"/>
      <c r="R34" s="950"/>
      <c r="S34" s="950"/>
      <c r="T34" s="950"/>
      <c r="U34" s="950"/>
      <c r="V34" s="950"/>
      <c r="W34" s="950"/>
      <c r="X34" s="950"/>
      <c r="Y34" s="408"/>
      <c r="Z34" s="409"/>
      <c r="AA34" s="409"/>
      <c r="AB34" s="409"/>
      <c r="AC34" s="409"/>
      <c r="AD34" s="409"/>
      <c r="AE34" s="409"/>
      <c r="AF34" s="409"/>
      <c r="AG34" s="344"/>
      <c r="AH34" s="344"/>
      <c r="AI34" s="344"/>
      <c r="AJ34" s="344"/>
      <c r="AK34" s="344"/>
      <c r="AL34" s="344"/>
      <c r="AM34" s="344"/>
      <c r="AN34" s="344"/>
      <c r="AO34" s="344"/>
      <c r="AP34" s="409"/>
      <c r="AQ34" s="409"/>
      <c r="AR34" s="409"/>
      <c r="AS34" s="384"/>
      <c r="AT34" s="432"/>
      <c r="AU34" s="432"/>
      <c r="AV34" s="432"/>
      <c r="AW34" s="432"/>
      <c r="AX34" s="432"/>
      <c r="AY34" s="430"/>
      <c r="AZ34" s="430"/>
      <c r="BA34" s="430"/>
      <c r="BB34" s="430"/>
      <c r="BC34" s="430"/>
      <c r="BD34" s="430"/>
      <c r="BE34" s="430"/>
      <c r="BF34" s="430"/>
      <c r="BG34" s="431"/>
      <c r="BH34" s="431"/>
      <c r="BI34" s="431"/>
      <c r="BJ34" s="432"/>
      <c r="BK34" s="432"/>
      <c r="BL34" s="432"/>
      <c r="BM34" s="432"/>
      <c r="BN34" s="432"/>
      <c r="BO34" s="430"/>
      <c r="BP34" s="432"/>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3"/>
      <c r="CT34" s="433"/>
      <c r="CU34" s="433"/>
      <c r="CV34" s="430"/>
      <c r="CW34" s="430"/>
      <c r="CX34" s="432"/>
      <c r="CY34" s="432"/>
      <c r="CZ34" s="432"/>
      <c r="DA34" s="432"/>
      <c r="DB34" s="432"/>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1"/>
      <c r="DZ34" s="431"/>
      <c r="EA34" s="431"/>
      <c r="EB34" s="430"/>
      <c r="EC34" s="430"/>
      <c r="ED34" s="430"/>
      <c r="EE34" s="430"/>
      <c r="EF34" s="430"/>
      <c r="EG34" s="430"/>
      <c r="EH34" s="430"/>
      <c r="EI34" s="430"/>
      <c r="EJ34" s="430"/>
      <c r="EK34" s="430"/>
      <c r="EL34" s="432"/>
      <c r="EM34" s="432"/>
      <c r="EN34" s="432"/>
      <c r="EO34" s="432"/>
      <c r="EP34" s="432"/>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3"/>
      <c r="FM34" s="433"/>
      <c r="FN34" s="433"/>
      <c r="FO34" s="433"/>
      <c r="FP34" s="430"/>
      <c r="FQ34" s="430"/>
      <c r="FR34" s="430"/>
      <c r="FS34" s="430"/>
      <c r="FT34" s="430"/>
      <c r="FU34" s="430"/>
      <c r="FV34" s="430"/>
      <c r="FW34" s="430"/>
      <c r="FX34" s="430"/>
      <c r="FY34" s="430"/>
      <c r="FZ34" s="430"/>
      <c r="GA34" s="430"/>
      <c r="GB34" s="430"/>
      <c r="GC34" s="432"/>
      <c r="GD34" s="432"/>
      <c r="GE34" s="432"/>
      <c r="GF34" s="432"/>
      <c r="GG34" s="432"/>
      <c r="GH34" s="432"/>
      <c r="GI34" s="432"/>
      <c r="GJ34" s="432"/>
      <c r="GK34" s="432"/>
      <c r="GL34" s="432"/>
      <c r="GM34" s="432"/>
      <c r="GN34" s="432"/>
      <c r="GO34" s="432"/>
      <c r="GP34" s="432"/>
      <c r="GQ34" s="432"/>
      <c r="GR34" s="432"/>
      <c r="GS34" s="432"/>
      <c r="GT34" s="432"/>
      <c r="GU34" s="432"/>
      <c r="GV34" s="432"/>
      <c r="GW34" s="382"/>
      <c r="GX34" s="382"/>
      <c r="GY34" s="382"/>
      <c r="GZ34" s="382"/>
      <c r="HA34" s="382"/>
      <c r="HB34" s="382"/>
      <c r="HC34" s="378"/>
      <c r="HH34" s="139"/>
      <c r="HI34" s="139"/>
      <c r="HJ34" s="139"/>
      <c r="HK34" s="139"/>
    </row>
    <row r="35" spans="1:219" s="140" customFormat="1" ht="4.5" customHeight="1" thickBot="1" x14ac:dyDescent="0.2">
      <c r="A35" s="29"/>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08"/>
      <c r="Z35" s="409"/>
      <c r="AA35" s="409"/>
      <c r="AB35" s="409"/>
      <c r="AC35" s="409"/>
      <c r="AD35" s="409"/>
      <c r="AE35" s="409"/>
      <c r="AF35" s="409"/>
      <c r="AG35" s="344"/>
      <c r="AH35" s="344"/>
      <c r="AI35" s="344"/>
      <c r="AJ35" s="344"/>
      <c r="AK35" s="344"/>
      <c r="AL35" s="344"/>
      <c r="AM35" s="344"/>
      <c r="AN35" s="344"/>
      <c r="AO35" s="344"/>
      <c r="AP35" s="409"/>
      <c r="AQ35" s="409"/>
      <c r="AR35" s="409"/>
      <c r="AS35" s="384"/>
      <c r="AT35" s="432"/>
      <c r="AU35" s="432"/>
      <c r="AV35" s="432"/>
      <c r="AW35" s="432"/>
      <c r="AX35" s="432"/>
      <c r="AY35" s="430"/>
      <c r="AZ35" s="430"/>
      <c r="BA35" s="430"/>
      <c r="BB35" s="430"/>
      <c r="BC35" s="430"/>
      <c r="BD35" s="430"/>
      <c r="BE35" s="430"/>
      <c r="BF35" s="430"/>
      <c r="BG35" s="431"/>
      <c r="BH35" s="431"/>
      <c r="BI35" s="431"/>
      <c r="BJ35" s="432"/>
      <c r="BK35" s="432"/>
      <c r="BL35" s="432"/>
      <c r="BM35" s="432"/>
      <c r="BN35" s="432"/>
      <c r="BO35" s="430"/>
      <c r="BP35" s="432"/>
      <c r="BQ35" s="430"/>
      <c r="BR35" s="430"/>
      <c r="BS35" s="430"/>
      <c r="BT35" s="430"/>
      <c r="BU35" s="430"/>
      <c r="BV35" s="430"/>
      <c r="BW35" s="430"/>
      <c r="BX35" s="430"/>
      <c r="BY35" s="430"/>
      <c r="BZ35" s="430"/>
      <c r="CA35" s="430"/>
      <c r="CB35" s="430"/>
      <c r="CC35" s="430"/>
      <c r="CD35" s="430"/>
      <c r="CE35" s="430"/>
      <c r="CF35" s="430"/>
      <c r="CG35" s="430"/>
      <c r="CH35" s="430"/>
      <c r="CI35" s="430"/>
      <c r="CJ35" s="430"/>
      <c r="CK35" s="430"/>
      <c r="CL35" s="430"/>
      <c r="CM35" s="430"/>
      <c r="CN35" s="430"/>
      <c r="CO35" s="430"/>
      <c r="CP35" s="430"/>
      <c r="CQ35" s="430"/>
      <c r="CR35" s="430"/>
      <c r="CS35" s="433"/>
      <c r="CT35" s="433"/>
      <c r="CU35" s="433"/>
      <c r="CV35" s="430"/>
      <c r="CW35" s="430"/>
      <c r="CX35" s="432"/>
      <c r="CY35" s="432"/>
      <c r="CZ35" s="432"/>
      <c r="DA35" s="432"/>
      <c r="DB35" s="432"/>
      <c r="DC35" s="430"/>
      <c r="DD35" s="430"/>
      <c r="DE35" s="430"/>
      <c r="DF35" s="430"/>
      <c r="DG35" s="430"/>
      <c r="DH35" s="430"/>
      <c r="DI35" s="430"/>
      <c r="DJ35" s="430"/>
      <c r="DK35" s="430"/>
      <c r="DL35" s="430"/>
      <c r="DM35" s="430"/>
      <c r="DN35" s="430"/>
      <c r="DO35" s="430"/>
      <c r="DP35" s="430"/>
      <c r="DQ35" s="430"/>
      <c r="DR35" s="430"/>
      <c r="DS35" s="430"/>
      <c r="DT35" s="430"/>
      <c r="DU35" s="430"/>
      <c r="DV35" s="430"/>
      <c r="DW35" s="430"/>
      <c r="DX35" s="430"/>
      <c r="DY35" s="431"/>
      <c r="DZ35" s="431"/>
      <c r="EA35" s="431"/>
      <c r="EB35" s="430"/>
      <c r="EC35" s="430"/>
      <c r="ED35" s="430"/>
      <c r="EE35" s="430"/>
      <c r="EF35" s="430"/>
      <c r="EG35" s="430"/>
      <c r="EH35" s="430"/>
      <c r="EI35" s="430"/>
      <c r="EJ35" s="430"/>
      <c r="EK35" s="430"/>
      <c r="EL35" s="432"/>
      <c r="EM35" s="432"/>
      <c r="EN35" s="432"/>
      <c r="EO35" s="432"/>
      <c r="EP35" s="432"/>
      <c r="EQ35" s="430"/>
      <c r="ER35" s="430"/>
      <c r="ES35" s="430"/>
      <c r="ET35" s="430"/>
      <c r="EU35" s="430"/>
      <c r="EV35" s="430"/>
      <c r="EW35" s="430"/>
      <c r="EX35" s="430"/>
      <c r="EY35" s="430"/>
      <c r="EZ35" s="430"/>
      <c r="FA35" s="430"/>
      <c r="FB35" s="430"/>
      <c r="FC35" s="430"/>
      <c r="FD35" s="430"/>
      <c r="FE35" s="430"/>
      <c r="FF35" s="430"/>
      <c r="FG35" s="430"/>
      <c r="FH35" s="430"/>
      <c r="FI35" s="430"/>
      <c r="FJ35" s="430"/>
      <c r="FK35" s="430"/>
      <c r="FL35" s="433"/>
      <c r="FM35" s="433"/>
      <c r="FN35" s="433"/>
      <c r="FO35" s="433"/>
      <c r="FP35" s="430"/>
      <c r="FQ35" s="430"/>
      <c r="FR35" s="430"/>
      <c r="FS35" s="430"/>
      <c r="FT35" s="430"/>
      <c r="FU35" s="430"/>
      <c r="FV35" s="430"/>
      <c r="FW35" s="430"/>
      <c r="FX35" s="430"/>
      <c r="FY35" s="430"/>
      <c r="FZ35" s="430"/>
      <c r="GA35" s="430"/>
      <c r="GB35" s="430"/>
      <c r="GC35" s="432"/>
      <c r="GD35" s="432"/>
      <c r="GE35" s="432"/>
      <c r="GF35" s="432"/>
      <c r="GG35" s="432"/>
      <c r="GH35" s="432"/>
      <c r="GI35" s="432"/>
      <c r="GJ35" s="432"/>
      <c r="GK35" s="432"/>
      <c r="GL35" s="432"/>
      <c r="GM35" s="432"/>
      <c r="GN35" s="432"/>
      <c r="GO35" s="432"/>
      <c r="GP35" s="432"/>
      <c r="GQ35" s="432"/>
      <c r="GR35" s="432"/>
      <c r="GS35" s="432"/>
      <c r="GT35" s="432"/>
      <c r="GU35" s="432"/>
      <c r="GV35" s="432"/>
      <c r="GW35" s="382"/>
      <c r="GX35" s="382"/>
      <c r="GY35" s="382"/>
      <c r="GZ35" s="382"/>
      <c r="HA35" s="382"/>
      <c r="HB35" s="382"/>
      <c r="HC35" s="378"/>
      <c r="HH35" s="139"/>
      <c r="HI35" s="139"/>
      <c r="HJ35" s="139"/>
      <c r="HK35" s="139"/>
    </row>
    <row r="36" spans="1:219" s="140" customFormat="1" ht="9.75" customHeight="1" x14ac:dyDescent="0.15">
      <c r="A36" s="29"/>
      <c r="B36" s="503"/>
      <c r="C36" s="504"/>
      <c r="D36" s="504"/>
      <c r="E36" s="504"/>
      <c r="F36" s="504"/>
      <c r="G36" s="504"/>
      <c r="H36" s="504"/>
      <c r="I36" s="504"/>
      <c r="J36" s="504"/>
      <c r="K36" s="504"/>
      <c r="L36" s="504"/>
      <c r="M36" s="504"/>
      <c r="N36" s="504"/>
      <c r="O36" s="504"/>
      <c r="P36" s="504"/>
      <c r="Q36" s="504"/>
      <c r="R36" s="504"/>
      <c r="S36" s="504"/>
      <c r="T36" s="504"/>
      <c r="U36" s="504"/>
      <c r="V36" s="504"/>
      <c r="W36" s="504"/>
      <c r="X36" s="504"/>
      <c r="Y36" s="505"/>
      <c r="Z36" s="506"/>
      <c r="AA36" s="506"/>
      <c r="AB36" s="506"/>
      <c r="AC36" s="506"/>
      <c r="AD36" s="506"/>
      <c r="AE36" s="506"/>
      <c r="AF36" s="506"/>
      <c r="AG36" s="507"/>
      <c r="AH36" s="507"/>
      <c r="AI36" s="507"/>
      <c r="AJ36" s="507"/>
      <c r="AK36" s="507"/>
      <c r="AL36" s="507"/>
      <c r="AM36" s="507"/>
      <c r="AN36" s="507"/>
      <c r="AO36" s="507"/>
      <c r="AP36" s="506"/>
      <c r="AQ36" s="506"/>
      <c r="AR36" s="506"/>
      <c r="AS36" s="508"/>
      <c r="AT36" s="509"/>
      <c r="AU36" s="509"/>
      <c r="AV36" s="509"/>
      <c r="AW36" s="509"/>
      <c r="AX36" s="509"/>
      <c r="AY36" s="510"/>
      <c r="AZ36" s="510"/>
      <c r="BA36" s="510"/>
      <c r="BB36" s="510"/>
      <c r="BC36" s="510"/>
      <c r="BD36" s="510"/>
      <c r="BE36" s="510"/>
      <c r="BF36" s="510"/>
      <c r="BG36" s="511"/>
      <c r="BH36" s="511"/>
      <c r="BI36" s="511"/>
      <c r="BJ36" s="509"/>
      <c r="BK36" s="509"/>
      <c r="BL36" s="509"/>
      <c r="BM36" s="509"/>
      <c r="BN36" s="509"/>
      <c r="BO36" s="510"/>
      <c r="BP36" s="509"/>
      <c r="BQ36" s="510"/>
      <c r="BR36" s="510"/>
      <c r="BS36" s="510"/>
      <c r="BT36" s="510"/>
      <c r="BU36" s="510"/>
      <c r="BV36" s="510"/>
      <c r="BW36" s="510"/>
      <c r="BX36" s="510"/>
      <c r="BY36" s="510"/>
      <c r="BZ36" s="510"/>
      <c r="CA36" s="510"/>
      <c r="CB36" s="510"/>
      <c r="CC36" s="510"/>
      <c r="CD36" s="510"/>
      <c r="CE36" s="510"/>
      <c r="CF36" s="510"/>
      <c r="CG36" s="510"/>
      <c r="CH36" s="510"/>
      <c r="CI36" s="510"/>
      <c r="CJ36" s="510"/>
      <c r="CK36" s="510"/>
      <c r="CL36" s="510"/>
      <c r="CM36" s="510"/>
      <c r="CN36" s="510"/>
      <c r="CO36" s="510"/>
      <c r="CP36" s="510"/>
      <c r="CQ36" s="510"/>
      <c r="CR36" s="510"/>
      <c r="CS36" s="512"/>
      <c r="CT36" s="512"/>
      <c r="CU36" s="512"/>
      <c r="CV36" s="510"/>
      <c r="CW36" s="510"/>
      <c r="CX36" s="509"/>
      <c r="CY36" s="513"/>
      <c r="CZ36" s="432"/>
      <c r="DA36" s="432"/>
      <c r="DB36" s="432"/>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1"/>
      <c r="DZ36" s="431"/>
      <c r="EA36" s="431"/>
      <c r="EB36" s="430"/>
      <c r="EC36" s="430"/>
      <c r="ED36" s="430"/>
      <c r="EE36" s="430"/>
      <c r="EF36" s="430"/>
      <c r="EG36" s="430"/>
      <c r="EH36" s="430"/>
      <c r="EI36" s="430"/>
      <c r="EJ36" s="430"/>
      <c r="EK36" s="430"/>
      <c r="EL36" s="432"/>
      <c r="EM36" s="432"/>
      <c r="EN36" s="432"/>
      <c r="EO36" s="432"/>
      <c r="EP36" s="432"/>
      <c r="EQ36" s="430"/>
      <c r="ER36" s="430"/>
      <c r="ES36" s="430"/>
      <c r="ET36" s="430"/>
      <c r="EU36" s="406"/>
      <c r="EV36" s="406"/>
      <c r="EW36" s="406"/>
      <c r="EX36" s="406"/>
      <c r="EY36" s="406"/>
      <c r="EZ36" s="406"/>
      <c r="FA36" s="406"/>
      <c r="FB36" s="406"/>
      <c r="FC36" s="406"/>
      <c r="FD36" s="406"/>
      <c r="FE36" s="406"/>
      <c r="FF36" s="406"/>
      <c r="FG36" s="406"/>
      <c r="FH36" s="406"/>
      <c r="FI36" s="406"/>
      <c r="FJ36" s="406"/>
      <c r="FK36" s="406"/>
      <c r="FL36" s="406"/>
      <c r="FM36" s="406"/>
      <c r="FN36" s="406"/>
      <c r="FO36" s="406"/>
      <c r="FP36" s="406"/>
      <c r="FQ36" s="406"/>
      <c r="FR36" s="406"/>
      <c r="FS36" s="406"/>
      <c r="FT36" s="406"/>
      <c r="FU36" s="406"/>
      <c r="FV36" s="406"/>
      <c r="FW36" s="406"/>
      <c r="FX36" s="406"/>
      <c r="FY36" s="406"/>
      <c r="FZ36" s="406"/>
      <c r="GA36" s="406"/>
      <c r="GB36" s="406"/>
      <c r="GC36" s="406"/>
      <c r="GD36" s="432"/>
      <c r="GE36" s="432"/>
      <c r="GF36" s="432"/>
      <c r="GG36" s="432"/>
      <c r="GH36" s="432"/>
      <c r="GI36" s="432"/>
      <c r="GJ36" s="432"/>
      <c r="GK36" s="432"/>
      <c r="GL36" s="432"/>
      <c r="GM36" s="432"/>
      <c r="GN36" s="432"/>
      <c r="GO36" s="432"/>
      <c r="GP36" s="432"/>
      <c r="GQ36" s="432"/>
      <c r="GR36" s="432"/>
      <c r="GS36" s="432"/>
      <c r="GT36" s="432"/>
      <c r="GU36" s="432"/>
      <c r="GV36" s="432"/>
      <c r="GW36" s="382"/>
      <c r="GX36" s="382"/>
      <c r="GY36" s="382"/>
      <c r="GZ36" s="382"/>
      <c r="HA36" s="382"/>
      <c r="HB36" s="382"/>
      <c r="HC36" s="378"/>
      <c r="HH36" s="139"/>
      <c r="HI36" s="139"/>
      <c r="HJ36" s="139"/>
      <c r="HK36" s="139"/>
    </row>
    <row r="37" spans="1:219" s="140" customFormat="1" ht="16.5" customHeight="1" x14ac:dyDescent="0.15">
      <c r="A37" s="29"/>
      <c r="B37" s="514"/>
      <c r="C37" s="814" t="s">
        <v>215</v>
      </c>
      <c r="D37" s="814"/>
      <c r="E37" s="814"/>
      <c r="F37" s="814"/>
      <c r="G37" s="814"/>
      <c r="H37" s="814"/>
      <c r="I37" s="814"/>
      <c r="J37" s="814"/>
      <c r="K37" s="814"/>
      <c r="L37" s="814"/>
      <c r="M37" s="814"/>
      <c r="N37" s="814"/>
      <c r="O37" s="814"/>
      <c r="P37" s="814"/>
      <c r="Q37" s="814"/>
      <c r="R37" s="814"/>
      <c r="S37" s="814"/>
      <c r="T37" s="814"/>
      <c r="U37" s="814"/>
      <c r="V37" s="814"/>
      <c r="W37" s="814"/>
      <c r="X37" s="814"/>
      <c r="Y37" s="408"/>
      <c r="Z37" s="409"/>
      <c r="AA37" s="409"/>
      <c r="AB37" s="409"/>
      <c r="AC37" s="409"/>
      <c r="AD37" s="409"/>
      <c r="AE37" s="409"/>
      <c r="AF37" s="409"/>
      <c r="AG37" s="344"/>
      <c r="AH37" s="344"/>
      <c r="AI37" s="344"/>
      <c r="AJ37" s="344"/>
      <c r="AK37" s="344"/>
      <c r="AL37" s="344"/>
      <c r="AM37" s="344"/>
      <c r="AN37" s="344"/>
      <c r="AO37" s="344"/>
      <c r="AP37" s="409"/>
      <c r="AQ37" s="409"/>
      <c r="AR37" s="409"/>
      <c r="AS37" s="384"/>
      <c r="AT37" s="432"/>
      <c r="AU37" s="432"/>
      <c r="AV37" s="432"/>
      <c r="AW37" s="432"/>
      <c r="AX37" s="432"/>
      <c r="AY37" s="430"/>
      <c r="AZ37" s="430"/>
      <c r="BA37" s="430"/>
      <c r="BB37" s="430"/>
      <c r="BC37" s="430"/>
      <c r="BD37" s="430"/>
      <c r="BE37" s="430"/>
      <c r="BF37" s="430"/>
      <c r="BG37" s="431"/>
      <c r="BH37" s="431"/>
      <c r="BI37" s="431"/>
      <c r="BJ37" s="432"/>
      <c r="BK37" s="432"/>
      <c r="BL37" s="432"/>
      <c r="BM37" s="432"/>
      <c r="BN37" s="432"/>
      <c r="BO37" s="430"/>
      <c r="BP37" s="432"/>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3"/>
      <c r="CT37" s="433"/>
      <c r="CU37" s="433"/>
      <c r="CV37" s="430"/>
      <c r="CW37" s="430"/>
      <c r="CX37" s="432"/>
      <c r="CY37" s="515"/>
      <c r="CZ37" s="432"/>
      <c r="DA37" s="432"/>
      <c r="DB37" s="432"/>
      <c r="DC37" s="430"/>
      <c r="DD37" s="430"/>
      <c r="DE37" s="430"/>
      <c r="DF37" s="430"/>
      <c r="DG37" s="430"/>
      <c r="DH37" s="430"/>
      <c r="DI37" s="430"/>
      <c r="DJ37" s="430"/>
      <c r="DK37" s="430"/>
      <c r="DL37" s="430"/>
      <c r="DM37" s="430"/>
      <c r="DN37" s="430"/>
      <c r="DO37" s="430"/>
      <c r="DP37" s="430"/>
      <c r="DQ37" s="430"/>
      <c r="DR37" s="430"/>
      <c r="DS37" s="430"/>
      <c r="DT37" s="430"/>
      <c r="DU37" s="430"/>
      <c r="DV37" s="430"/>
      <c r="DW37" s="430"/>
      <c r="DX37" s="430"/>
      <c r="DY37" s="431"/>
      <c r="DZ37" s="431"/>
      <c r="EA37" s="431"/>
      <c r="EB37" s="430"/>
      <c r="EC37" s="430"/>
      <c r="ED37" s="430"/>
      <c r="EE37" s="430"/>
      <c r="EF37" s="430"/>
      <c r="EG37" s="430"/>
      <c r="EH37" s="430"/>
      <c r="EI37" s="430"/>
      <c r="EJ37" s="430"/>
      <c r="EK37" s="430"/>
      <c r="EL37" s="432"/>
      <c r="EM37" s="432"/>
      <c r="EN37" s="432"/>
      <c r="EO37" s="432"/>
      <c r="EP37" s="432"/>
      <c r="EQ37" s="430"/>
      <c r="ER37" s="430"/>
      <c r="ES37" s="430"/>
      <c r="ET37" s="430"/>
      <c r="EU37" s="406"/>
      <c r="EV37" s="406"/>
      <c r="EW37" s="406"/>
      <c r="EX37" s="406"/>
      <c r="EY37" s="406"/>
      <c r="EZ37" s="406"/>
      <c r="FA37" s="406"/>
      <c r="FB37" s="406"/>
      <c r="FC37" s="406"/>
      <c r="FD37" s="406"/>
      <c r="FE37" s="406"/>
      <c r="FF37" s="406"/>
      <c r="FG37" s="406"/>
      <c r="FH37" s="406"/>
      <c r="FI37" s="406"/>
      <c r="FJ37" s="406"/>
      <c r="FK37" s="406"/>
      <c r="FL37" s="406"/>
      <c r="FM37" s="406"/>
      <c r="FN37" s="406"/>
      <c r="FO37" s="406"/>
      <c r="FP37" s="406"/>
      <c r="FQ37" s="406"/>
      <c r="FR37" s="406"/>
      <c r="FS37" s="406"/>
      <c r="FT37" s="406"/>
      <c r="FU37" s="406"/>
      <c r="FV37" s="406"/>
      <c r="FW37" s="406"/>
      <c r="FX37" s="406"/>
      <c r="FY37" s="406"/>
      <c r="FZ37" s="406"/>
      <c r="GA37" s="406"/>
      <c r="GB37" s="406"/>
      <c r="GC37" s="406"/>
      <c r="GD37" s="432"/>
      <c r="GE37" s="432"/>
      <c r="GF37" s="432"/>
      <c r="GG37" s="432"/>
      <c r="GH37" s="432"/>
      <c r="GI37" s="432"/>
      <c r="GJ37" s="432"/>
      <c r="GK37" s="432"/>
      <c r="GL37" s="432"/>
      <c r="GM37" s="432"/>
      <c r="GN37" s="432"/>
      <c r="GO37" s="432"/>
      <c r="GP37" s="432"/>
      <c r="GQ37" s="432"/>
      <c r="GR37" s="432"/>
      <c r="GS37" s="432"/>
      <c r="GT37" s="432"/>
      <c r="GU37" s="432"/>
      <c r="GV37" s="432"/>
      <c r="GW37" s="382"/>
      <c r="GX37" s="382"/>
      <c r="GY37" s="382"/>
      <c r="GZ37" s="382"/>
      <c r="HA37" s="382"/>
      <c r="HB37" s="382"/>
      <c r="HC37" s="378"/>
      <c r="HH37" s="139"/>
      <c r="HI37" s="139"/>
      <c r="HJ37" s="139"/>
      <c r="HK37" s="139"/>
    </row>
    <row r="38" spans="1:219" s="140" customFormat="1" ht="15.75" customHeight="1" x14ac:dyDescent="0.15">
      <c r="A38" s="29"/>
      <c r="B38" s="514"/>
      <c r="C38" s="466"/>
      <c r="D38" s="466"/>
      <c r="E38" s="466"/>
      <c r="F38" s="466"/>
      <c r="G38" s="466"/>
      <c r="H38" s="466"/>
      <c r="I38" s="466"/>
      <c r="J38" s="466"/>
      <c r="K38" s="466"/>
      <c r="L38" s="466"/>
      <c r="M38" s="466"/>
      <c r="N38" s="466"/>
      <c r="O38" s="466"/>
      <c r="P38" s="466"/>
      <c r="Q38" s="466"/>
      <c r="R38" s="466"/>
      <c r="S38" s="466"/>
      <c r="T38" s="466"/>
      <c r="U38" s="466"/>
      <c r="V38" s="466"/>
      <c r="W38" s="466"/>
      <c r="X38" s="466"/>
      <c r="Y38" s="408"/>
      <c r="Z38" s="409"/>
      <c r="AA38" s="409"/>
      <c r="AB38" s="409"/>
      <c r="AC38" s="409"/>
      <c r="AD38" s="409"/>
      <c r="AE38" s="409"/>
      <c r="AF38" s="409"/>
      <c r="AG38" s="344"/>
      <c r="AH38" s="344"/>
      <c r="AI38" s="344"/>
      <c r="AJ38" s="344"/>
      <c r="AK38" s="344"/>
      <c r="AL38" s="344"/>
      <c r="AM38" s="344"/>
      <c r="AN38" s="344"/>
      <c r="AO38" s="344"/>
      <c r="AP38" s="409"/>
      <c r="AQ38" s="409"/>
      <c r="AR38" s="409"/>
      <c r="AS38" s="799">
        <v>3</v>
      </c>
      <c r="AT38" s="799"/>
      <c r="AU38" s="799"/>
      <c r="AV38" s="799"/>
      <c r="AW38" s="432"/>
      <c r="AX38" s="432"/>
      <c r="AY38" s="430"/>
      <c r="AZ38" s="430"/>
      <c r="BA38" s="430"/>
      <c r="BB38" s="430"/>
      <c r="BC38" s="430"/>
      <c r="BD38" s="430"/>
      <c r="BE38" s="430"/>
      <c r="BF38" s="430"/>
      <c r="BG38" s="431"/>
      <c r="BH38" s="431"/>
      <c r="BI38" s="431"/>
      <c r="BJ38" s="432"/>
      <c r="BK38" s="432"/>
      <c r="BL38" s="432"/>
      <c r="BM38" s="432"/>
      <c r="BN38" s="432"/>
      <c r="BO38" s="430"/>
      <c r="BP38" s="432"/>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3"/>
      <c r="CT38" s="433"/>
      <c r="CU38" s="433"/>
      <c r="CV38" s="430"/>
      <c r="CW38" s="430"/>
      <c r="CX38" s="432"/>
      <c r="CY38" s="515"/>
      <c r="CZ38" s="432"/>
      <c r="DA38" s="432"/>
      <c r="DB38" s="432"/>
      <c r="DC38" s="430"/>
      <c r="DD38" s="430"/>
      <c r="DE38" s="430"/>
      <c r="DF38" s="430"/>
      <c r="DG38" s="430"/>
      <c r="DH38" s="430"/>
      <c r="DI38" s="430"/>
      <c r="DJ38" s="430"/>
      <c r="DK38" s="430"/>
      <c r="DL38" s="430"/>
      <c r="DM38" s="430"/>
      <c r="DN38" s="430"/>
      <c r="DO38" s="430"/>
      <c r="DP38" s="430"/>
      <c r="DQ38" s="430"/>
      <c r="DR38" s="430"/>
      <c r="DS38" s="430"/>
      <c r="DT38" s="430"/>
      <c r="DU38" s="430"/>
      <c r="DV38" s="430"/>
      <c r="DW38" s="430"/>
      <c r="DX38" s="430"/>
      <c r="DY38" s="431"/>
      <c r="DZ38" s="431"/>
      <c r="EA38" s="431"/>
      <c r="EB38" s="430"/>
      <c r="EC38" s="430"/>
      <c r="ED38" s="430"/>
      <c r="EE38" s="430"/>
      <c r="EF38" s="430"/>
      <c r="EG38" s="430"/>
      <c r="EH38" s="430"/>
      <c r="EI38" s="430"/>
      <c r="EJ38" s="430"/>
      <c r="EK38" s="430"/>
      <c r="EL38" s="432"/>
      <c r="EM38" s="432"/>
      <c r="EN38" s="432"/>
      <c r="EO38" s="432"/>
      <c r="EP38" s="432"/>
      <c r="EQ38" s="430"/>
      <c r="ER38" s="430"/>
      <c r="ES38" s="430"/>
      <c r="ET38" s="430"/>
      <c r="EU38" s="406"/>
      <c r="EV38" s="406"/>
      <c r="EW38" s="406"/>
      <c r="EX38" s="406"/>
      <c r="EY38" s="406"/>
      <c r="EZ38" s="406"/>
      <c r="FA38" s="406"/>
      <c r="FB38" s="406"/>
      <c r="FC38" s="406"/>
      <c r="FD38" s="406"/>
      <c r="FE38" s="406"/>
      <c r="FF38" s="406"/>
      <c r="FG38" s="406"/>
      <c r="FH38" s="406"/>
      <c r="FI38" s="406"/>
      <c r="FJ38" s="406"/>
      <c r="FK38" s="406"/>
      <c r="FL38" s="406"/>
      <c r="FM38" s="406"/>
      <c r="FN38" s="406"/>
      <c r="FO38" s="406"/>
      <c r="FP38" s="406"/>
      <c r="FQ38" s="406"/>
      <c r="FR38" s="406"/>
      <c r="FS38" s="406"/>
      <c r="FT38" s="406"/>
      <c r="FU38" s="406"/>
      <c r="FV38" s="406"/>
      <c r="FW38" s="406"/>
      <c r="FX38" s="406"/>
      <c r="FY38" s="406"/>
      <c r="FZ38" s="406"/>
      <c r="GA38" s="406"/>
      <c r="GB38" s="406"/>
      <c r="GC38" s="406"/>
      <c r="GD38" s="432"/>
      <c r="GE38" s="432"/>
      <c r="GF38" s="432"/>
      <c r="GG38" s="432"/>
      <c r="GH38" s="432"/>
      <c r="GI38" s="432"/>
      <c r="GJ38" s="432"/>
      <c r="GK38" s="432"/>
      <c r="GL38" s="432"/>
      <c r="GM38" s="432"/>
      <c r="GN38" s="432"/>
      <c r="GO38" s="432"/>
      <c r="GP38" s="432"/>
      <c r="GQ38" s="432"/>
      <c r="GR38" s="432"/>
      <c r="GS38" s="432"/>
      <c r="GT38" s="432"/>
      <c r="GU38" s="432"/>
      <c r="GV38" s="432"/>
      <c r="GW38" s="382"/>
      <c r="GX38" s="382"/>
      <c r="GY38" s="382"/>
      <c r="GZ38" s="382"/>
      <c r="HA38" s="382"/>
      <c r="HB38" s="382"/>
      <c r="HC38" s="378"/>
      <c r="HH38" s="139"/>
      <c r="HI38" s="139"/>
      <c r="HJ38" s="139"/>
      <c r="HK38" s="139"/>
    </row>
    <row r="39" spans="1:219" s="140" customFormat="1" ht="28.5" customHeight="1" x14ac:dyDescent="0.15">
      <c r="A39" s="29"/>
      <c r="B39" s="514"/>
      <c r="C39" s="776" t="s">
        <v>216</v>
      </c>
      <c r="D39" s="776"/>
      <c r="E39" s="776"/>
      <c r="F39" s="776"/>
      <c r="G39" s="776"/>
      <c r="H39" s="776"/>
      <c r="I39" s="776"/>
      <c r="J39" s="776"/>
      <c r="K39" s="776"/>
      <c r="L39" s="776"/>
      <c r="M39" s="776"/>
      <c r="N39" s="776"/>
      <c r="O39" s="776"/>
      <c r="P39" s="776"/>
      <c r="Q39" s="776"/>
      <c r="R39" s="776"/>
      <c r="S39" s="776"/>
      <c r="T39" s="776"/>
      <c r="U39" s="776"/>
      <c r="V39" s="776"/>
      <c r="W39" s="776"/>
      <c r="X39" s="776"/>
      <c r="Y39" s="408"/>
      <c r="Z39" s="757"/>
      <c r="AA39" s="758"/>
      <c r="AB39" s="758"/>
      <c r="AC39" s="759"/>
      <c r="AD39" s="374"/>
      <c r="AE39" s="374"/>
      <c r="AF39" s="374"/>
      <c r="AG39" s="760">
        <v>5</v>
      </c>
      <c r="AH39" s="761"/>
      <c r="AI39" s="761"/>
      <c r="AJ39" s="762"/>
      <c r="AK39" s="375"/>
      <c r="AL39" s="760">
        <v>8</v>
      </c>
      <c r="AM39" s="761"/>
      <c r="AN39" s="761"/>
      <c r="AO39" s="762"/>
      <c r="AP39" s="386"/>
      <c r="AQ39" s="386"/>
      <c r="AR39" s="386"/>
      <c r="AS39" s="951"/>
      <c r="AT39" s="952"/>
      <c r="AU39" s="952"/>
      <c r="AV39" s="953"/>
      <c r="AW39" s="432"/>
      <c r="AX39" s="432"/>
      <c r="AY39" s="430"/>
      <c r="AZ39" s="430"/>
      <c r="BA39" s="430"/>
      <c r="BB39" s="430"/>
      <c r="BC39" s="430"/>
      <c r="BD39" s="430"/>
      <c r="BE39" s="430"/>
      <c r="BF39" s="430"/>
      <c r="BG39" s="431"/>
      <c r="BH39" s="431"/>
      <c r="BI39" s="431"/>
      <c r="BJ39" s="432"/>
      <c r="BK39" s="432"/>
      <c r="BL39" s="432"/>
      <c r="BM39" s="432"/>
      <c r="BN39" s="432"/>
      <c r="BO39" s="430"/>
      <c r="BP39" s="432"/>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3"/>
      <c r="CT39" s="433"/>
      <c r="CU39" s="433"/>
      <c r="CV39" s="430"/>
      <c r="CW39" s="430"/>
      <c r="CX39" s="432"/>
      <c r="CY39" s="515"/>
      <c r="CZ39" s="432"/>
      <c r="DA39" s="432"/>
      <c r="DB39" s="432"/>
      <c r="DC39" s="430"/>
      <c r="DD39" s="430"/>
      <c r="DE39" s="430"/>
      <c r="DF39" s="430"/>
      <c r="DG39" s="430"/>
      <c r="DH39" s="430"/>
      <c r="DI39" s="430"/>
      <c r="DJ39" s="430"/>
      <c r="DK39" s="430"/>
      <c r="DL39" s="430"/>
      <c r="DM39" s="430"/>
      <c r="DN39" s="430"/>
      <c r="DO39" s="430"/>
      <c r="DP39" s="430"/>
      <c r="DQ39" s="430"/>
      <c r="DR39" s="430"/>
      <c r="DS39" s="430"/>
      <c r="DT39" s="430"/>
      <c r="DU39" s="430"/>
      <c r="DV39" s="430"/>
      <c r="DW39" s="430"/>
      <c r="DX39" s="430"/>
      <c r="DY39" s="431"/>
      <c r="DZ39" s="431"/>
      <c r="EA39" s="431"/>
      <c r="EB39" s="430"/>
      <c r="EC39" s="430"/>
      <c r="ED39" s="430"/>
      <c r="EE39" s="430"/>
      <c r="EF39" s="430"/>
      <c r="EG39" s="430"/>
      <c r="EH39" s="430"/>
      <c r="EI39" s="430"/>
      <c r="EJ39" s="430"/>
      <c r="EK39" s="430"/>
      <c r="EL39" s="432"/>
      <c r="EM39" s="432"/>
      <c r="EN39" s="432"/>
      <c r="EO39" s="432"/>
      <c r="EP39" s="432"/>
      <c r="EQ39" s="430"/>
      <c r="ER39" s="430"/>
      <c r="ES39" s="430"/>
      <c r="ET39" s="430"/>
      <c r="EU39" s="406"/>
      <c r="EV39" s="406"/>
      <c r="EW39" s="406"/>
      <c r="EX39" s="406"/>
      <c r="EY39" s="406"/>
      <c r="EZ39" s="406"/>
      <c r="FA39" s="406"/>
      <c r="FB39" s="406"/>
      <c r="FC39" s="406"/>
      <c r="FD39" s="406"/>
      <c r="FE39" s="406"/>
      <c r="FF39" s="406"/>
      <c r="FG39" s="406"/>
      <c r="FH39" s="406"/>
      <c r="FI39" s="406"/>
      <c r="FJ39" s="406"/>
      <c r="FK39" s="406"/>
      <c r="FL39" s="406"/>
      <c r="FM39" s="406"/>
      <c r="FN39" s="406"/>
      <c r="FO39" s="406"/>
      <c r="FP39" s="406"/>
      <c r="FQ39" s="406"/>
      <c r="FR39" s="406"/>
      <c r="FS39" s="406"/>
      <c r="FT39" s="406"/>
      <c r="FU39" s="406"/>
      <c r="FV39" s="406"/>
      <c r="FW39" s="406"/>
      <c r="FX39" s="406"/>
      <c r="FY39" s="406"/>
      <c r="FZ39" s="406"/>
      <c r="GA39" s="406"/>
      <c r="GB39" s="406"/>
      <c r="GC39" s="406"/>
      <c r="GD39" s="432"/>
      <c r="GE39" s="432"/>
      <c r="GF39" s="432"/>
      <c r="GG39" s="432"/>
      <c r="GH39" s="432"/>
      <c r="GI39" s="432"/>
      <c r="GJ39" s="432"/>
      <c r="GK39" s="432"/>
      <c r="GL39" s="432"/>
      <c r="GM39" s="432"/>
      <c r="GN39" s="432"/>
      <c r="GO39" s="432"/>
      <c r="GP39" s="432"/>
      <c r="GQ39" s="432"/>
      <c r="GR39" s="432"/>
      <c r="GS39" s="432"/>
      <c r="GT39" s="432"/>
      <c r="GU39" s="432"/>
      <c r="GV39" s="432"/>
      <c r="GW39" s="382"/>
      <c r="GX39" s="382"/>
      <c r="GY39" s="382"/>
      <c r="GZ39" s="382"/>
      <c r="HA39" s="382"/>
      <c r="HB39" s="382"/>
      <c r="HC39" s="378"/>
      <c r="HH39" s="139"/>
      <c r="HI39" s="139"/>
      <c r="HJ39" s="139"/>
      <c r="HK39" s="139"/>
    </row>
    <row r="40" spans="1:219" s="107" customFormat="1" ht="12.75" customHeight="1" x14ac:dyDescent="0.15">
      <c r="A40" s="29"/>
      <c r="B40" s="516"/>
      <c r="C40" s="517"/>
      <c r="D40" s="517"/>
      <c r="E40" s="517"/>
      <c r="F40" s="517"/>
      <c r="G40" s="517"/>
      <c r="H40" s="517"/>
      <c r="I40" s="517"/>
      <c r="J40" s="517"/>
      <c r="K40" s="517"/>
      <c r="L40" s="517"/>
      <c r="M40" s="517"/>
      <c r="N40" s="517"/>
      <c r="O40" s="517"/>
      <c r="P40" s="517"/>
      <c r="Q40" s="517"/>
      <c r="R40" s="517"/>
      <c r="S40" s="517"/>
      <c r="T40" s="517"/>
      <c r="U40" s="517"/>
      <c r="V40" s="517"/>
      <c r="W40" s="517"/>
      <c r="X40" s="517"/>
      <c r="Y40" s="518"/>
      <c r="Z40" s="519"/>
      <c r="AA40" s="519"/>
      <c r="AB40" s="519"/>
      <c r="AC40" s="519"/>
      <c r="AD40" s="519"/>
      <c r="AE40" s="519"/>
      <c r="AF40" s="519"/>
      <c r="AG40" s="486"/>
      <c r="AH40" s="486"/>
      <c r="AI40" s="486"/>
      <c r="AJ40" s="486"/>
      <c r="AK40" s="486"/>
      <c r="AL40" s="486"/>
      <c r="AM40" s="486"/>
      <c r="AN40" s="486"/>
      <c r="AO40" s="486"/>
      <c r="AP40" s="432"/>
      <c r="AQ40" s="432"/>
      <c r="AR40" s="432"/>
      <c r="AS40" s="432"/>
      <c r="AT40" s="430"/>
      <c r="AU40" s="430"/>
      <c r="AV40" s="430"/>
      <c r="AW40" s="432"/>
      <c r="AX40" s="432"/>
      <c r="AY40" s="432"/>
      <c r="AZ40" s="432"/>
      <c r="BA40" s="799">
        <v>3</v>
      </c>
      <c r="BB40" s="799"/>
      <c r="BC40" s="799"/>
      <c r="BD40" s="799"/>
      <c r="BE40" s="432"/>
      <c r="BF40" s="432"/>
      <c r="BG40" s="432"/>
      <c r="BH40" s="432"/>
      <c r="BI40" s="430"/>
      <c r="BJ40" s="430"/>
      <c r="BK40" s="430"/>
      <c r="BL40" s="430"/>
      <c r="BM40" s="432"/>
      <c r="BN40" s="520"/>
      <c r="BO40" s="799">
        <v>5</v>
      </c>
      <c r="BP40" s="799"/>
      <c r="BQ40" s="799"/>
      <c r="BR40" s="799"/>
      <c r="BS40" s="432"/>
      <c r="BT40" s="432"/>
      <c r="BU40" s="432"/>
      <c r="BV40" s="432"/>
      <c r="BW40" s="430"/>
      <c r="BX40" s="432"/>
      <c r="BY40" s="432"/>
      <c r="BZ40" s="432"/>
      <c r="CA40" s="432"/>
      <c r="CB40" s="520"/>
      <c r="CC40" s="799">
        <v>7</v>
      </c>
      <c r="CD40" s="799"/>
      <c r="CE40" s="799"/>
      <c r="CF40" s="799"/>
      <c r="CG40" s="432"/>
      <c r="CH40" s="432"/>
      <c r="CI40" s="432"/>
      <c r="CJ40" s="432"/>
      <c r="CK40" s="432"/>
      <c r="CL40" s="496"/>
      <c r="CM40" s="496"/>
      <c r="CN40" s="496"/>
      <c r="CO40" s="496"/>
      <c r="CP40" s="496"/>
      <c r="CQ40" s="521"/>
      <c r="CR40" s="521"/>
      <c r="CS40" s="521"/>
      <c r="CT40" s="521"/>
      <c r="CU40" s="521"/>
      <c r="CV40" s="521"/>
      <c r="CW40" s="521"/>
      <c r="CX40" s="432"/>
      <c r="CY40" s="515"/>
      <c r="CZ40" s="432"/>
      <c r="DA40" s="432"/>
      <c r="DB40" s="432"/>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1"/>
      <c r="DZ40" s="431"/>
      <c r="EA40" s="431"/>
      <c r="EB40" s="430"/>
      <c r="EC40" s="430"/>
      <c r="ED40" s="430"/>
      <c r="EE40" s="430"/>
      <c r="EF40" s="430"/>
      <c r="EG40" s="430"/>
      <c r="EH40" s="430"/>
      <c r="EI40" s="430"/>
      <c r="EJ40" s="430"/>
      <c r="EK40" s="430"/>
      <c r="EL40" s="432"/>
      <c r="EM40" s="432"/>
      <c r="EN40" s="432"/>
      <c r="EO40" s="432"/>
      <c r="EP40" s="432"/>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3"/>
      <c r="FM40" s="433"/>
      <c r="FN40" s="433"/>
      <c r="FO40" s="433"/>
      <c r="FP40" s="430"/>
      <c r="FQ40" s="430"/>
      <c r="FR40" s="430"/>
      <c r="FS40" s="430"/>
      <c r="FT40" s="430"/>
      <c r="FU40" s="430"/>
      <c r="FV40" s="430"/>
      <c r="FW40" s="430"/>
      <c r="FX40" s="430"/>
      <c r="FY40" s="430"/>
      <c r="FZ40" s="430"/>
      <c r="GA40" s="430"/>
      <c r="GB40" s="430"/>
      <c r="GC40" s="432"/>
      <c r="GD40" s="432"/>
      <c r="GE40" s="432"/>
      <c r="GF40" s="432"/>
      <c r="GG40" s="432"/>
      <c r="GH40" s="432"/>
      <c r="GI40" s="432"/>
      <c r="GJ40" s="432"/>
      <c r="GK40" s="432"/>
      <c r="GL40" s="432"/>
      <c r="GM40" s="432"/>
      <c r="GN40" s="432"/>
      <c r="GO40" s="432"/>
      <c r="GP40" s="432"/>
      <c r="GQ40" s="432"/>
      <c r="GR40" s="432"/>
      <c r="GS40" s="432"/>
      <c r="GT40" s="432"/>
      <c r="GU40" s="432"/>
      <c r="GV40" s="432"/>
      <c r="GW40" s="432"/>
      <c r="GX40" s="432"/>
      <c r="GY40" s="432"/>
      <c r="GZ40" s="432"/>
      <c r="HA40" s="432"/>
      <c r="HB40" s="432"/>
      <c r="HC40" s="496"/>
      <c r="HH40" s="103"/>
      <c r="HI40" s="103"/>
      <c r="HJ40" s="103"/>
      <c r="HK40" s="103"/>
    </row>
    <row r="41" spans="1:219" s="140" customFormat="1" ht="28.5" customHeight="1" x14ac:dyDescent="0.15">
      <c r="A41" s="29"/>
      <c r="B41" s="514"/>
      <c r="C41" s="776" t="s">
        <v>217</v>
      </c>
      <c r="D41" s="776"/>
      <c r="E41" s="776"/>
      <c r="F41" s="776"/>
      <c r="G41" s="776"/>
      <c r="H41" s="776"/>
      <c r="I41" s="776"/>
      <c r="J41" s="776"/>
      <c r="K41" s="776"/>
      <c r="L41" s="776"/>
      <c r="M41" s="776"/>
      <c r="N41" s="776"/>
      <c r="O41" s="776"/>
      <c r="P41" s="776"/>
      <c r="Q41" s="776"/>
      <c r="R41" s="776"/>
      <c r="S41" s="776"/>
      <c r="T41" s="776"/>
      <c r="U41" s="776"/>
      <c r="V41" s="776"/>
      <c r="W41" s="776"/>
      <c r="X41" s="776"/>
      <c r="Y41" s="408"/>
      <c r="Z41" s="757"/>
      <c r="AA41" s="758"/>
      <c r="AB41" s="758"/>
      <c r="AC41" s="759"/>
      <c r="AD41" s="374"/>
      <c r="AE41" s="374"/>
      <c r="AF41" s="374"/>
      <c r="AG41" s="760">
        <v>5</v>
      </c>
      <c r="AH41" s="761"/>
      <c r="AI41" s="761"/>
      <c r="AJ41" s="762"/>
      <c r="AK41" s="375"/>
      <c r="AL41" s="760">
        <v>9</v>
      </c>
      <c r="AM41" s="761"/>
      <c r="AN41" s="761"/>
      <c r="AO41" s="762"/>
      <c r="AP41" s="752" t="s">
        <v>1</v>
      </c>
      <c r="AQ41" s="949"/>
      <c r="AR41" s="949"/>
      <c r="AS41" s="949"/>
      <c r="AT41" s="949"/>
      <c r="AU41" s="949"/>
      <c r="AV41" s="949"/>
      <c r="AW41" s="949"/>
      <c r="AX41" s="949"/>
      <c r="AY41" s="949"/>
      <c r="AZ41" s="949"/>
      <c r="BA41" s="951"/>
      <c r="BB41" s="952"/>
      <c r="BC41" s="952"/>
      <c r="BD41" s="953"/>
      <c r="BE41" s="363"/>
      <c r="BF41" s="951"/>
      <c r="BG41" s="952"/>
      <c r="BH41" s="952"/>
      <c r="BI41" s="953"/>
      <c r="BJ41" s="731" t="s">
        <v>2</v>
      </c>
      <c r="BK41" s="731"/>
      <c r="BL41" s="731"/>
      <c r="BM41" s="731"/>
      <c r="BN41" s="731"/>
      <c r="BO41" s="951"/>
      <c r="BP41" s="952"/>
      <c r="BQ41" s="952"/>
      <c r="BR41" s="953"/>
      <c r="BS41" s="363"/>
      <c r="BT41" s="951"/>
      <c r="BU41" s="952"/>
      <c r="BV41" s="952"/>
      <c r="BW41" s="953"/>
      <c r="BX41" s="731" t="s">
        <v>3</v>
      </c>
      <c r="BY41" s="731"/>
      <c r="BZ41" s="731"/>
      <c r="CA41" s="731"/>
      <c r="CB41" s="731"/>
      <c r="CC41" s="951"/>
      <c r="CD41" s="952"/>
      <c r="CE41" s="952"/>
      <c r="CF41" s="953"/>
      <c r="CG41" s="363"/>
      <c r="CH41" s="951"/>
      <c r="CI41" s="952"/>
      <c r="CJ41" s="952"/>
      <c r="CK41" s="953"/>
      <c r="CL41" s="731" t="s">
        <v>4</v>
      </c>
      <c r="CM41" s="955"/>
      <c r="CN41" s="955"/>
      <c r="CO41" s="955"/>
      <c r="CP41" s="955"/>
      <c r="CQ41" s="406"/>
      <c r="CR41" s="406"/>
      <c r="CS41" s="406"/>
      <c r="CT41" s="406"/>
      <c r="CU41" s="406"/>
      <c r="CV41" s="406"/>
      <c r="CW41" s="406"/>
      <c r="CX41" s="432"/>
      <c r="CY41" s="515"/>
      <c r="CZ41" s="432"/>
      <c r="DA41" s="432"/>
      <c r="DB41" s="432"/>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1"/>
      <c r="DZ41" s="431"/>
      <c r="EA41" s="431"/>
      <c r="EB41" s="430"/>
      <c r="EC41" s="430"/>
      <c r="ED41" s="430"/>
      <c r="EE41" s="430"/>
      <c r="EF41" s="430"/>
      <c r="EG41" s="430"/>
      <c r="EH41" s="430"/>
      <c r="EI41" s="430"/>
      <c r="EJ41" s="430"/>
      <c r="EK41" s="430"/>
      <c r="EL41" s="432"/>
      <c r="EM41" s="432"/>
      <c r="EN41" s="432"/>
      <c r="EO41" s="432"/>
      <c r="EP41" s="432"/>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3"/>
      <c r="FM41" s="433"/>
      <c r="FN41" s="433"/>
      <c r="FO41" s="433"/>
      <c r="FP41" s="430"/>
      <c r="FQ41" s="430"/>
      <c r="FR41" s="430"/>
      <c r="FS41" s="430"/>
      <c r="FT41" s="430"/>
      <c r="FU41" s="430"/>
      <c r="FV41" s="430"/>
      <c r="FW41" s="430"/>
      <c r="FX41" s="430"/>
      <c r="FY41" s="430"/>
      <c r="FZ41" s="430"/>
      <c r="GA41" s="430"/>
      <c r="GB41" s="430"/>
      <c r="GC41" s="432"/>
      <c r="GD41" s="432"/>
      <c r="GE41" s="432"/>
      <c r="GF41" s="432"/>
      <c r="GG41" s="432"/>
      <c r="GH41" s="432"/>
      <c r="GI41" s="432"/>
      <c r="GJ41" s="432"/>
      <c r="GK41" s="432"/>
      <c r="GL41" s="432"/>
      <c r="GM41" s="432"/>
      <c r="GN41" s="432"/>
      <c r="GO41" s="432"/>
      <c r="GP41" s="432"/>
      <c r="GQ41" s="432"/>
      <c r="GR41" s="432"/>
      <c r="GS41" s="432"/>
      <c r="GT41" s="432"/>
      <c r="GU41" s="432"/>
      <c r="GV41" s="432"/>
      <c r="GW41" s="382"/>
      <c r="GX41" s="382"/>
      <c r="GY41" s="382"/>
      <c r="GZ41" s="382"/>
      <c r="HA41" s="382"/>
      <c r="HB41" s="382"/>
      <c r="HC41" s="378"/>
      <c r="HH41" s="139"/>
      <c r="HI41" s="139"/>
      <c r="HJ41" s="139"/>
      <c r="HK41" s="139"/>
    </row>
    <row r="42" spans="1:219" s="140" customFormat="1" ht="6.75" customHeight="1" thickBot="1" x14ac:dyDescent="0.2">
      <c r="A42" s="29"/>
      <c r="B42" s="522"/>
      <c r="C42" s="523"/>
      <c r="D42" s="523"/>
      <c r="E42" s="523"/>
      <c r="F42" s="523"/>
      <c r="G42" s="523"/>
      <c r="H42" s="523"/>
      <c r="I42" s="523"/>
      <c r="J42" s="523"/>
      <c r="K42" s="523"/>
      <c r="L42" s="523"/>
      <c r="M42" s="523"/>
      <c r="N42" s="523"/>
      <c r="O42" s="523"/>
      <c r="P42" s="523"/>
      <c r="Q42" s="523"/>
      <c r="R42" s="523"/>
      <c r="S42" s="523"/>
      <c r="T42" s="523"/>
      <c r="U42" s="523"/>
      <c r="V42" s="523"/>
      <c r="W42" s="523"/>
      <c r="X42" s="523"/>
      <c r="Y42" s="524"/>
      <c r="Z42" s="525"/>
      <c r="AA42" s="525"/>
      <c r="AB42" s="525"/>
      <c r="AC42" s="525"/>
      <c r="AD42" s="525"/>
      <c r="AE42" s="525"/>
      <c r="AF42" s="525"/>
      <c r="AG42" s="526"/>
      <c r="AH42" s="526"/>
      <c r="AI42" s="526"/>
      <c r="AJ42" s="526"/>
      <c r="AK42" s="527"/>
      <c r="AL42" s="526"/>
      <c r="AM42" s="526"/>
      <c r="AN42" s="526"/>
      <c r="AO42" s="526"/>
      <c r="AP42" s="528"/>
      <c r="AQ42" s="528"/>
      <c r="AR42" s="528"/>
      <c r="AS42" s="528"/>
      <c r="AT42" s="528"/>
      <c r="AU42" s="528"/>
      <c r="AV42" s="528"/>
      <c r="AW42" s="528"/>
      <c r="AX42" s="528"/>
      <c r="AY42" s="528"/>
      <c r="AZ42" s="528"/>
      <c r="BA42" s="528"/>
      <c r="BB42" s="528"/>
      <c r="BC42" s="528"/>
      <c r="BD42" s="528"/>
      <c r="BE42" s="528"/>
      <c r="BF42" s="528"/>
      <c r="BG42" s="528"/>
      <c r="BH42" s="528"/>
      <c r="BI42" s="528"/>
      <c r="BJ42" s="528"/>
      <c r="BK42" s="528"/>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8"/>
      <c r="CI42" s="528"/>
      <c r="CJ42" s="528"/>
      <c r="CK42" s="528"/>
      <c r="CL42" s="528"/>
      <c r="CM42" s="528"/>
      <c r="CN42" s="528"/>
      <c r="CO42" s="528"/>
      <c r="CP42" s="528"/>
      <c r="CQ42" s="525"/>
      <c r="CR42" s="525"/>
      <c r="CS42" s="526"/>
      <c r="CT42" s="529"/>
      <c r="CU42" s="529"/>
      <c r="CV42" s="529"/>
      <c r="CW42" s="529"/>
      <c r="CX42" s="530"/>
      <c r="CY42" s="531"/>
      <c r="CZ42" s="432"/>
      <c r="DA42" s="432"/>
      <c r="DB42" s="432"/>
      <c r="DC42" s="430"/>
      <c r="DD42" s="430"/>
      <c r="DE42" s="430"/>
      <c r="DF42" s="430"/>
      <c r="DG42" s="430"/>
      <c r="DH42" s="430"/>
      <c r="DI42" s="430"/>
      <c r="DJ42" s="430"/>
      <c r="DK42" s="430"/>
      <c r="DL42" s="430"/>
      <c r="DM42" s="430"/>
      <c r="DN42" s="430"/>
      <c r="DO42" s="430"/>
      <c r="DP42" s="430"/>
      <c r="DQ42" s="430"/>
      <c r="DR42" s="430"/>
      <c r="DS42" s="430"/>
      <c r="DT42" s="430"/>
      <c r="DU42" s="430"/>
      <c r="DV42" s="430"/>
      <c r="DW42" s="430"/>
      <c r="DX42" s="430"/>
      <c r="DY42" s="431"/>
      <c r="DZ42" s="431"/>
      <c r="EA42" s="431"/>
      <c r="EB42" s="430"/>
      <c r="EC42" s="430"/>
      <c r="ED42" s="430"/>
      <c r="EE42" s="430"/>
      <c r="EF42" s="430"/>
      <c r="EG42" s="430"/>
      <c r="EH42" s="430"/>
      <c r="EI42" s="430"/>
      <c r="EJ42" s="430"/>
      <c r="EK42" s="430"/>
      <c r="EL42" s="432"/>
      <c r="EM42" s="432"/>
      <c r="EN42" s="432"/>
      <c r="EO42" s="432"/>
      <c r="EP42" s="432"/>
      <c r="EQ42" s="430"/>
      <c r="ER42" s="430"/>
      <c r="ES42" s="430"/>
      <c r="ET42" s="430"/>
      <c r="EU42" s="430"/>
      <c r="EV42" s="430"/>
      <c r="EW42" s="430"/>
      <c r="EX42" s="430"/>
      <c r="EY42" s="430"/>
      <c r="EZ42" s="430"/>
      <c r="FA42" s="430"/>
      <c r="FB42" s="430"/>
      <c r="FC42" s="430"/>
      <c r="FD42" s="430"/>
      <c r="FE42" s="430"/>
      <c r="FF42" s="430"/>
      <c r="FG42" s="430"/>
      <c r="FH42" s="430"/>
      <c r="FI42" s="430"/>
      <c r="FJ42" s="430"/>
      <c r="FK42" s="430"/>
      <c r="FL42" s="433"/>
      <c r="FM42" s="433"/>
      <c r="FN42" s="433"/>
      <c r="FO42" s="433"/>
      <c r="FP42" s="430"/>
      <c r="FQ42" s="430"/>
      <c r="FR42" s="430"/>
      <c r="FS42" s="430"/>
      <c r="FT42" s="430"/>
      <c r="FU42" s="430"/>
      <c r="FV42" s="430"/>
      <c r="FW42" s="430"/>
      <c r="FX42" s="430"/>
      <c r="FY42" s="430"/>
      <c r="FZ42" s="430"/>
      <c r="GA42" s="430"/>
      <c r="GB42" s="430"/>
      <c r="GC42" s="432"/>
      <c r="GD42" s="432"/>
      <c r="GE42" s="432"/>
      <c r="GF42" s="432"/>
      <c r="GG42" s="432"/>
      <c r="GH42" s="432"/>
      <c r="GI42" s="432"/>
      <c r="GJ42" s="432"/>
      <c r="GK42" s="432"/>
      <c r="GL42" s="432"/>
      <c r="GM42" s="432"/>
      <c r="GN42" s="432"/>
      <c r="GO42" s="432"/>
      <c r="GP42" s="432"/>
      <c r="GQ42" s="432"/>
      <c r="GR42" s="432"/>
      <c r="GS42" s="432"/>
      <c r="GT42" s="432"/>
      <c r="GU42" s="432"/>
      <c r="GV42" s="432"/>
      <c r="GW42" s="382"/>
      <c r="GX42" s="382"/>
      <c r="GY42" s="382"/>
      <c r="GZ42" s="382"/>
      <c r="HA42" s="382"/>
      <c r="HB42" s="382"/>
      <c r="HC42" s="378"/>
      <c r="HH42" s="139"/>
      <c r="HI42" s="139"/>
      <c r="HJ42" s="139"/>
      <c r="HK42" s="139"/>
    </row>
    <row r="43" spans="1:219" s="140" customFormat="1" ht="28.5" customHeight="1" x14ac:dyDescent="0.15">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08"/>
      <c r="Z43" s="374"/>
      <c r="AA43" s="374"/>
      <c r="AB43" s="374"/>
      <c r="AC43" s="374"/>
      <c r="AD43" s="374"/>
      <c r="AE43" s="374"/>
      <c r="AF43" s="374"/>
      <c r="AG43" s="344"/>
      <c r="AH43" s="344"/>
      <c r="AI43" s="344"/>
      <c r="AJ43" s="344"/>
      <c r="AK43" s="375"/>
      <c r="AL43" s="344"/>
      <c r="AM43" s="344"/>
      <c r="AN43" s="344"/>
      <c r="AO43" s="344"/>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6"/>
      <c r="CO43" s="406"/>
      <c r="CP43" s="406"/>
      <c r="CQ43" s="374"/>
      <c r="CR43" s="374"/>
      <c r="CS43" s="344"/>
      <c r="CT43" s="345"/>
      <c r="CU43" s="345"/>
      <c r="CV43" s="345"/>
      <c r="CW43" s="345"/>
      <c r="CX43" s="432"/>
      <c r="CY43" s="432"/>
      <c r="CZ43" s="432"/>
      <c r="DA43" s="432"/>
      <c r="DB43" s="432"/>
      <c r="DC43" s="430"/>
      <c r="DD43" s="430"/>
      <c r="DE43" s="430"/>
      <c r="DF43" s="430"/>
      <c r="DG43" s="430"/>
      <c r="DH43" s="430"/>
      <c r="DI43" s="430"/>
      <c r="DJ43" s="430"/>
      <c r="DK43" s="430"/>
      <c r="DL43" s="430"/>
      <c r="DM43" s="430"/>
      <c r="DN43" s="430"/>
      <c r="DO43" s="430"/>
      <c r="DP43" s="430"/>
      <c r="DQ43" s="430"/>
      <c r="DR43" s="430"/>
      <c r="DS43" s="430"/>
      <c r="DT43" s="430"/>
      <c r="DU43" s="430"/>
      <c r="DV43" s="430"/>
      <c r="DW43" s="430"/>
      <c r="DX43" s="430"/>
      <c r="DY43" s="431"/>
      <c r="DZ43" s="431"/>
      <c r="EA43" s="431"/>
      <c r="EB43" s="430"/>
      <c r="EC43" s="430"/>
      <c r="ED43" s="430"/>
      <c r="EE43" s="430"/>
      <c r="EF43" s="430"/>
      <c r="EG43" s="430"/>
      <c r="EH43" s="430"/>
      <c r="EI43" s="430"/>
      <c r="EJ43" s="430"/>
      <c r="EK43" s="430"/>
      <c r="EL43" s="432"/>
      <c r="EM43" s="432"/>
      <c r="EN43" s="432"/>
      <c r="EO43" s="432"/>
      <c r="EP43" s="432"/>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3"/>
      <c r="FM43" s="433"/>
      <c r="FN43" s="433"/>
      <c r="FO43" s="433"/>
      <c r="FP43" s="430"/>
      <c r="FQ43" s="430"/>
      <c r="FR43" s="430"/>
      <c r="FS43" s="430"/>
      <c r="FT43" s="430"/>
      <c r="FU43" s="430"/>
      <c r="FV43" s="430"/>
      <c r="FW43" s="430"/>
      <c r="FX43" s="430"/>
      <c r="FY43" s="430"/>
      <c r="FZ43" s="430"/>
      <c r="GA43" s="430"/>
      <c r="GB43" s="430"/>
      <c r="GC43" s="432"/>
      <c r="GD43" s="432"/>
      <c r="GE43" s="432"/>
      <c r="GF43" s="432"/>
      <c r="GG43" s="432"/>
      <c r="GH43" s="432"/>
      <c r="GI43" s="432"/>
      <c r="GJ43" s="432"/>
      <c r="GK43" s="432"/>
      <c r="GL43" s="432"/>
      <c r="GM43" s="432"/>
      <c r="GN43" s="432"/>
      <c r="GO43" s="432"/>
      <c r="GP43" s="432"/>
      <c r="GQ43" s="432"/>
      <c r="GR43" s="432"/>
      <c r="GS43" s="432"/>
      <c r="GT43" s="432"/>
      <c r="GU43" s="432"/>
      <c r="GV43" s="432"/>
      <c r="GW43" s="382"/>
      <c r="GX43" s="382"/>
      <c r="GY43" s="382"/>
      <c r="GZ43" s="382"/>
      <c r="HA43" s="382"/>
      <c r="HB43" s="382"/>
      <c r="HC43" s="378"/>
      <c r="HH43" s="139"/>
      <c r="HI43" s="139"/>
      <c r="HJ43" s="139"/>
      <c r="HK43" s="139"/>
    </row>
    <row r="44" spans="1:219" s="140" customFormat="1" ht="20.25" customHeight="1" x14ac:dyDescent="0.15">
      <c r="B44" s="23"/>
      <c r="C44" s="23"/>
      <c r="D44" s="23"/>
      <c r="E44" s="23"/>
      <c r="F44" s="23"/>
      <c r="G44" s="23"/>
      <c r="H44" s="23"/>
      <c r="I44" s="23"/>
      <c r="J44" s="23"/>
      <c r="K44" s="23"/>
      <c r="L44" s="23"/>
      <c r="M44" s="23"/>
      <c r="N44" s="23"/>
      <c r="O44" s="23"/>
      <c r="P44" s="23"/>
      <c r="Q44" s="23" t="s">
        <v>218</v>
      </c>
      <c r="R44" s="23"/>
      <c r="S44" s="23"/>
      <c r="T44" s="23"/>
      <c r="U44" s="23"/>
      <c r="V44" s="23"/>
      <c r="W44" s="23"/>
      <c r="X44" s="23"/>
      <c r="Y44" s="142"/>
      <c r="Z44" s="146"/>
      <c r="AA44" s="146"/>
      <c r="AB44" s="146"/>
      <c r="AC44" s="146"/>
      <c r="AD44" s="146"/>
      <c r="AE44" s="146"/>
      <c r="AF44" s="146"/>
      <c r="AG44" s="30"/>
      <c r="AH44" s="30"/>
      <c r="AI44" s="30"/>
      <c r="AJ44" s="30"/>
      <c r="AK44" s="30"/>
      <c r="AL44" s="30"/>
      <c r="AM44" s="30"/>
      <c r="AN44" s="30"/>
      <c r="AO44" s="30"/>
      <c r="AP44" s="147"/>
      <c r="AQ44" s="147"/>
      <c r="AR44" s="147"/>
      <c r="AS44" s="146"/>
      <c r="AT44" s="146"/>
      <c r="AU44" s="146"/>
      <c r="AV44" s="146"/>
      <c r="AW44" s="30"/>
      <c r="AX44" s="30"/>
      <c r="AY44" s="30"/>
      <c r="AZ44" s="30"/>
      <c r="BA44" s="30"/>
      <c r="BB44" s="30"/>
      <c r="BC44" s="30"/>
      <c r="BD44" s="30"/>
      <c r="BE44" s="30"/>
      <c r="BF44" s="30"/>
      <c r="BG44" s="30"/>
      <c r="BH44" s="146"/>
      <c r="BI44" s="146"/>
      <c r="BJ44" s="146"/>
      <c r="BK44" s="146"/>
      <c r="BL44" s="146"/>
      <c r="BM44" s="146"/>
      <c r="BN44" s="146"/>
      <c r="BO44" s="146"/>
      <c r="BP44" s="146"/>
      <c r="BQ44" s="30"/>
      <c r="BR44" s="30"/>
      <c r="BS44" s="30"/>
      <c r="BT44" s="30"/>
      <c r="BU44" s="30"/>
      <c r="BV44" s="146"/>
      <c r="BW44" s="146"/>
      <c r="BX44" s="146"/>
      <c r="BY44" s="146"/>
      <c r="BZ44" s="146"/>
      <c r="CA44" s="146"/>
      <c r="CB44" s="146"/>
      <c r="CC44" s="146"/>
      <c r="CD44" s="146"/>
      <c r="CE44" s="30"/>
      <c r="CF44" s="30"/>
      <c r="CG44" s="30"/>
      <c r="CH44" s="30"/>
      <c r="CI44" s="30"/>
      <c r="CJ44" s="146"/>
      <c r="CK44" s="146"/>
      <c r="CL44" s="146"/>
      <c r="CM44" s="146"/>
      <c r="CN44" s="146"/>
      <c r="CO44" s="146"/>
      <c r="CP44" s="146"/>
      <c r="CQ44" s="146"/>
      <c r="CR44" s="146"/>
      <c r="CS44" s="30"/>
      <c r="CT44" s="126"/>
      <c r="CU44" s="126"/>
      <c r="CV44" s="126"/>
      <c r="CW44" s="126"/>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8"/>
      <c r="GX44" s="148"/>
      <c r="GY44" s="148"/>
      <c r="GZ44" s="148"/>
      <c r="HA44" s="148"/>
      <c r="HB44" s="148"/>
      <c r="HC44" s="142"/>
    </row>
    <row r="45" spans="1:219" s="154" customFormat="1" ht="20.25" customHeight="1" x14ac:dyDescent="0.15">
      <c r="A45" s="566" t="s">
        <v>485</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9"/>
      <c r="Z45" s="34"/>
      <c r="AA45" s="34"/>
      <c r="AB45" s="34"/>
      <c r="AC45" s="34"/>
      <c r="AD45" s="34"/>
      <c r="AE45" s="34"/>
      <c r="AF45" s="34"/>
      <c r="AG45" s="34"/>
      <c r="AH45" s="34"/>
      <c r="AI45" s="34"/>
      <c r="AJ45" s="34"/>
      <c r="AK45" s="54"/>
      <c r="AL45" s="34"/>
      <c r="AM45" s="34"/>
      <c r="AN45" s="34"/>
      <c r="AO45" s="34"/>
      <c r="AP45" s="34"/>
      <c r="AQ45" s="34"/>
      <c r="AR45" s="956" t="s">
        <v>219</v>
      </c>
      <c r="AS45" s="956"/>
      <c r="AT45" s="956"/>
      <c r="AU45" s="956"/>
      <c r="AV45" s="956"/>
      <c r="AW45" s="956"/>
      <c r="AX45" s="956"/>
      <c r="AY45" s="956"/>
      <c r="AZ45" s="956"/>
      <c r="BA45" s="956"/>
      <c r="BB45" s="956"/>
      <c r="BC45" s="956"/>
      <c r="BD45" s="956"/>
      <c r="BE45" s="956"/>
      <c r="BF45" s="956"/>
      <c r="BG45" s="956"/>
      <c r="BH45" s="956"/>
      <c r="BI45" s="956"/>
      <c r="BJ45" s="956"/>
      <c r="BK45" s="956"/>
      <c r="BL45" s="956"/>
      <c r="BM45" s="956"/>
      <c r="BN45" s="956"/>
      <c r="BO45" s="956"/>
      <c r="BP45" s="956"/>
      <c r="BQ45" s="956"/>
      <c r="BR45" s="956"/>
      <c r="BS45" s="956"/>
      <c r="BT45" s="956"/>
      <c r="BU45" s="956"/>
      <c r="BV45" s="956"/>
      <c r="BW45" s="33"/>
      <c r="BX45" s="33"/>
      <c r="BY45" s="33"/>
      <c r="BZ45" s="138"/>
      <c r="CA45" s="33"/>
      <c r="CB45" s="33"/>
      <c r="CC45" s="33"/>
      <c r="CD45" s="943" t="s">
        <v>1</v>
      </c>
      <c r="CE45" s="943"/>
      <c r="CF45" s="943"/>
      <c r="CG45" s="943"/>
      <c r="CH45" s="943"/>
      <c r="CI45" s="943"/>
      <c r="CJ45" s="943"/>
      <c r="CK45" s="943"/>
      <c r="CL45" s="943"/>
      <c r="CM45" s="943"/>
      <c r="CN45" s="813"/>
      <c r="CO45" s="813"/>
      <c r="CP45" s="813"/>
      <c r="CQ45" s="813"/>
      <c r="CR45" s="813"/>
      <c r="CS45" s="813"/>
      <c r="CT45" s="800" t="s">
        <v>2</v>
      </c>
      <c r="CU45" s="800"/>
      <c r="CV45" s="800"/>
      <c r="CW45" s="800"/>
      <c r="CX45" s="800"/>
      <c r="CY45" s="813"/>
      <c r="CZ45" s="813"/>
      <c r="DA45" s="813"/>
      <c r="DB45" s="813"/>
      <c r="DC45" s="813"/>
      <c r="DD45" s="813"/>
      <c r="DE45" s="800" t="s">
        <v>3</v>
      </c>
      <c r="DF45" s="800"/>
      <c r="DG45" s="800"/>
      <c r="DH45" s="800"/>
      <c r="DI45" s="800"/>
      <c r="DJ45" s="813"/>
      <c r="DK45" s="813"/>
      <c r="DL45" s="813"/>
      <c r="DM45" s="813"/>
      <c r="DN45" s="813"/>
      <c r="DO45" s="813"/>
      <c r="DP45" s="800" t="s">
        <v>4</v>
      </c>
      <c r="DQ45" s="800"/>
      <c r="DR45" s="800"/>
      <c r="DS45" s="800"/>
      <c r="DT45" s="800"/>
      <c r="DU45" s="97"/>
      <c r="DV45" s="97"/>
      <c r="DW45" s="97"/>
      <c r="DX45" s="97"/>
      <c r="DY45" s="150"/>
      <c r="DZ45" s="150"/>
      <c r="EA45" s="150"/>
      <c r="EB45" s="97"/>
      <c r="EC45" s="97"/>
      <c r="ED45" s="97"/>
      <c r="EE45" s="97"/>
      <c r="EF45" s="97"/>
      <c r="EG45" s="97"/>
      <c r="EH45" s="97"/>
      <c r="EI45" s="97"/>
      <c r="EJ45" s="97"/>
      <c r="EK45" s="97"/>
      <c r="EL45" s="13"/>
      <c r="EM45" s="13"/>
      <c r="EN45" s="13"/>
      <c r="EO45" s="13"/>
      <c r="EP45" s="13"/>
      <c r="EQ45" s="97"/>
      <c r="ER45" s="97"/>
      <c r="ES45" s="97"/>
      <c r="ET45" s="97"/>
      <c r="EU45" s="97"/>
      <c r="EV45" s="97"/>
      <c r="EW45" s="97"/>
      <c r="EX45" s="97"/>
      <c r="EY45" s="97"/>
      <c r="EZ45" s="97"/>
      <c r="FA45" s="97"/>
      <c r="FB45" s="97"/>
      <c r="FC45" s="97"/>
      <c r="FD45" s="97"/>
      <c r="FE45" s="97"/>
      <c r="FF45" s="97"/>
      <c r="FG45" s="97"/>
      <c r="FH45" s="151"/>
      <c r="FI45" s="151"/>
      <c r="FJ45" s="151"/>
      <c r="FK45" s="151"/>
      <c r="FL45" s="152"/>
      <c r="FM45" s="152"/>
      <c r="FN45" s="152"/>
      <c r="FO45" s="152"/>
      <c r="FP45" s="151"/>
      <c r="FQ45" s="151"/>
      <c r="FR45" s="151"/>
      <c r="FS45" s="151"/>
      <c r="FT45" s="151"/>
      <c r="FU45" s="151"/>
      <c r="FV45" s="151"/>
      <c r="FW45" s="151"/>
      <c r="FX45" s="151"/>
      <c r="FY45" s="151"/>
      <c r="FZ45" s="151"/>
      <c r="GA45" s="151"/>
      <c r="GB45" s="151"/>
      <c r="GC45" s="153"/>
      <c r="GD45" s="153"/>
      <c r="GE45" s="153"/>
      <c r="GF45" s="153"/>
      <c r="GG45" s="153"/>
      <c r="GH45" s="153"/>
      <c r="GI45" s="153"/>
      <c r="GJ45" s="153"/>
      <c r="GK45" s="153"/>
      <c r="GL45" s="153"/>
      <c r="GM45" s="153"/>
      <c r="GN45" s="153"/>
      <c r="GO45" s="153"/>
      <c r="GP45" s="153"/>
      <c r="GQ45" s="153"/>
      <c r="GR45" s="153"/>
      <c r="GS45" s="153"/>
      <c r="GT45" s="153"/>
      <c r="GU45" s="153"/>
      <c r="GV45" s="153"/>
      <c r="GW45" s="54"/>
      <c r="GX45" s="54"/>
      <c r="GY45" s="54"/>
      <c r="GZ45" s="54"/>
      <c r="HA45" s="54"/>
      <c r="HB45" s="54"/>
      <c r="HC45" s="54"/>
      <c r="HH45" s="66"/>
      <c r="HI45" s="66"/>
      <c r="HJ45" s="66"/>
      <c r="HK45" s="66"/>
    </row>
    <row r="46" spans="1:219" s="155" customFormat="1" ht="20.25" customHeight="1" x14ac:dyDescent="0.15">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7" t="s">
        <v>365</v>
      </c>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532" t="s">
        <v>366</v>
      </c>
      <c r="CH46" s="532"/>
      <c r="CI46" s="532"/>
      <c r="CJ46" s="532"/>
      <c r="CK46" s="532"/>
      <c r="CL46" s="532"/>
      <c r="CM46" s="557"/>
      <c r="CN46" s="532" t="s">
        <v>367</v>
      </c>
      <c r="CO46" s="532"/>
      <c r="CP46" s="532"/>
      <c r="CQ46" s="532"/>
      <c r="CR46" s="532"/>
      <c r="CS46" s="532"/>
      <c r="CT46" s="532"/>
      <c r="CU46" s="532"/>
      <c r="CV46" s="532"/>
      <c r="CW46" s="532"/>
      <c r="CX46" s="532"/>
      <c r="CY46" s="532"/>
      <c r="CZ46" s="532"/>
      <c r="DA46" s="532"/>
      <c r="DB46" s="532"/>
      <c r="DC46" s="532"/>
      <c r="DD46" s="532"/>
      <c r="DE46" s="532"/>
      <c r="DF46" s="532"/>
      <c r="DG46" s="532"/>
      <c r="DH46" s="532"/>
      <c r="DI46" s="532"/>
      <c r="DJ46" s="532"/>
      <c r="DK46" s="532"/>
      <c r="DL46" s="532"/>
      <c r="DM46" s="532"/>
      <c r="DN46" s="532"/>
      <c r="DO46" s="532"/>
      <c r="DP46" s="157"/>
      <c r="DQ46" s="157"/>
      <c r="DR46" s="157"/>
      <c r="DS46" s="157"/>
      <c r="DT46" s="157"/>
      <c r="DU46" s="157"/>
      <c r="DV46" s="157"/>
      <c r="DW46" s="157"/>
      <c r="DX46" s="157"/>
      <c r="DY46" s="157"/>
      <c r="DZ46" s="157"/>
      <c r="EA46" s="157"/>
      <c r="EB46" s="157"/>
      <c r="EC46" s="157"/>
      <c r="ED46" s="157"/>
      <c r="EE46" s="157"/>
      <c r="EF46" s="157"/>
      <c r="EG46" s="157"/>
      <c r="EH46" s="157"/>
      <c r="EI46" s="157"/>
      <c r="EJ46" s="157"/>
      <c r="EK46" s="157"/>
      <c r="EL46" s="157"/>
      <c r="EM46" s="157"/>
      <c r="EN46" s="157"/>
      <c r="EO46" s="157"/>
      <c r="EP46" s="157"/>
      <c r="EQ46" s="157"/>
      <c r="ER46" s="157"/>
      <c r="ES46" s="157"/>
      <c r="ET46" s="157"/>
      <c r="EU46" s="157"/>
      <c r="EV46" s="157"/>
      <c r="EW46" s="157"/>
      <c r="EX46" s="157"/>
      <c r="EY46" s="157"/>
      <c r="EZ46" s="157"/>
      <c r="FA46" s="157"/>
      <c r="FB46" s="157"/>
      <c r="FC46" s="157"/>
      <c r="FD46" s="157"/>
      <c r="FE46" s="157"/>
      <c r="FF46" s="157"/>
      <c r="FG46" s="157"/>
      <c r="FH46" s="156"/>
      <c r="FI46" s="156"/>
      <c r="FJ46" s="156"/>
      <c r="FK46" s="158"/>
      <c r="FL46" s="158"/>
      <c r="FM46" s="158"/>
      <c r="FN46" s="158"/>
      <c r="FO46" s="158"/>
      <c r="FP46" s="158"/>
      <c r="FQ46" s="158"/>
      <c r="FR46" s="158"/>
      <c r="FS46" s="158"/>
      <c r="FT46" s="158"/>
      <c r="FU46" s="158"/>
      <c r="FV46" s="158"/>
      <c r="FW46" s="158"/>
      <c r="FX46" s="158"/>
      <c r="FY46" s="158"/>
      <c r="FZ46" s="158"/>
      <c r="GA46" s="158"/>
      <c r="GB46" s="158"/>
      <c r="GC46" s="158"/>
      <c r="GD46" s="158"/>
      <c r="GE46" s="158"/>
      <c r="GF46" s="158"/>
      <c r="GG46" s="158"/>
      <c r="GH46" s="158"/>
      <c r="GI46" s="158"/>
      <c r="GJ46" s="158"/>
      <c r="GK46" s="158"/>
      <c r="GL46" s="158"/>
      <c r="GM46" s="158"/>
      <c r="GN46" s="158"/>
      <c r="GO46" s="158"/>
      <c r="GP46" s="158"/>
      <c r="GQ46" s="158"/>
      <c r="GR46" s="158"/>
      <c r="GS46" s="158"/>
      <c r="GT46" s="158"/>
      <c r="GU46" s="158"/>
      <c r="GV46" s="158"/>
      <c r="GW46" s="156"/>
      <c r="GX46" s="156"/>
      <c r="GY46" s="156"/>
      <c r="GZ46" s="156"/>
      <c r="HA46" s="156"/>
      <c r="HB46" s="156"/>
      <c r="HC46" s="156"/>
    </row>
    <row r="47" spans="1:219" s="155" customFormat="1" ht="20.25" customHeight="1" x14ac:dyDescent="0.15">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t="s">
        <v>220</v>
      </c>
      <c r="CH47" s="157"/>
      <c r="CI47" s="157"/>
      <c r="CJ47" s="157"/>
      <c r="CK47" s="157"/>
      <c r="CL47" s="157"/>
      <c r="CM47" s="157"/>
      <c r="CN47" s="157" t="s">
        <v>368</v>
      </c>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c r="EN47" s="157"/>
      <c r="EO47" s="157"/>
      <c r="EP47" s="157"/>
      <c r="EQ47" s="157"/>
      <c r="ER47" s="157"/>
      <c r="ES47" s="157"/>
      <c r="ET47" s="157"/>
      <c r="EU47" s="157"/>
      <c r="EV47" s="157"/>
      <c r="EW47" s="157"/>
      <c r="EX47" s="157"/>
      <c r="EY47" s="157"/>
      <c r="EZ47" s="157"/>
      <c r="FA47" s="157"/>
      <c r="FB47" s="157"/>
      <c r="FC47" s="157"/>
      <c r="FD47" s="157"/>
      <c r="FE47" s="157"/>
      <c r="FF47" s="157"/>
      <c r="FG47" s="157"/>
      <c r="FH47" s="156"/>
      <c r="FI47" s="156"/>
      <c r="FJ47" s="156"/>
      <c r="FK47" s="158"/>
      <c r="FL47" s="158"/>
      <c r="FM47" s="158"/>
      <c r="FN47" s="158"/>
      <c r="FO47" s="158"/>
      <c r="FP47" s="158"/>
      <c r="FQ47" s="158"/>
      <c r="FR47" s="158"/>
      <c r="FS47" s="158"/>
      <c r="FT47" s="158"/>
      <c r="FU47" s="158"/>
      <c r="FV47" s="158"/>
      <c r="FW47" s="158"/>
      <c r="FX47" s="158"/>
      <c r="FY47" s="158"/>
      <c r="FZ47" s="158"/>
      <c r="GA47" s="158"/>
      <c r="GB47" s="158"/>
      <c r="GC47" s="158"/>
      <c r="GD47" s="158"/>
      <c r="GE47" s="158"/>
      <c r="GF47" s="158"/>
      <c r="GG47" s="158"/>
      <c r="GH47" s="158"/>
      <c r="GI47" s="158"/>
      <c r="GJ47" s="158"/>
      <c r="GK47" s="158"/>
      <c r="GL47" s="158"/>
      <c r="GM47" s="158"/>
      <c r="GN47" s="158"/>
      <c r="GO47" s="158"/>
      <c r="GP47" s="158"/>
      <c r="GQ47" s="158"/>
      <c r="GR47" s="158"/>
      <c r="GS47" s="158"/>
      <c r="GT47" s="158"/>
      <c r="GU47" s="158"/>
      <c r="GV47" s="158"/>
      <c r="GW47" s="156"/>
      <c r="GX47" s="156"/>
      <c r="GY47" s="156"/>
      <c r="GZ47" s="156"/>
      <c r="HA47" s="156"/>
      <c r="HB47" s="156"/>
      <c r="HC47" s="156"/>
    </row>
    <row r="48" spans="1:219" s="155" customFormat="1" ht="20.25" customHeight="1" x14ac:dyDescent="0.15">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7"/>
      <c r="AS48" s="157"/>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57" t="s">
        <v>221</v>
      </c>
      <c r="CH48" s="118"/>
      <c r="CI48" s="118"/>
      <c r="CJ48" s="118"/>
      <c r="CK48" s="118"/>
      <c r="CL48" s="118"/>
      <c r="CM48" s="157"/>
      <c r="CN48" s="157" t="s">
        <v>369</v>
      </c>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158"/>
      <c r="FL48" s="158"/>
      <c r="FM48" s="158"/>
      <c r="FN48" s="158"/>
      <c r="FO48" s="158"/>
      <c r="FP48" s="158"/>
      <c r="FQ48" s="158"/>
      <c r="FR48" s="158"/>
      <c r="FS48" s="158"/>
      <c r="FT48" s="158"/>
      <c r="FU48" s="158"/>
      <c r="FV48" s="158"/>
      <c r="FW48" s="158"/>
      <c r="FX48" s="158"/>
      <c r="FY48" s="158"/>
      <c r="FZ48" s="158"/>
      <c r="GA48" s="158"/>
      <c r="GB48" s="158"/>
      <c r="GC48" s="158"/>
      <c r="GD48" s="158"/>
      <c r="GE48" s="158"/>
      <c r="GF48" s="158"/>
      <c r="GG48" s="158"/>
      <c r="GH48" s="158"/>
      <c r="GI48" s="158"/>
      <c r="GJ48" s="158"/>
      <c r="GK48" s="158"/>
      <c r="GL48" s="158"/>
      <c r="GM48" s="158"/>
      <c r="GN48" s="158"/>
      <c r="GO48" s="158"/>
      <c r="GP48" s="158"/>
      <c r="GQ48" s="158"/>
      <c r="GR48" s="158"/>
      <c r="GS48" s="158"/>
      <c r="GT48" s="158"/>
      <c r="GU48" s="158"/>
      <c r="GV48" s="158"/>
      <c r="GW48" s="156"/>
      <c r="GX48" s="156"/>
      <c r="GY48" s="156"/>
      <c r="GZ48" s="156"/>
      <c r="HA48" s="156"/>
      <c r="HB48" s="156"/>
      <c r="HC48" s="156"/>
    </row>
    <row r="49" spans="2:211" s="159" customFormat="1" ht="20.25" customHeight="1" x14ac:dyDescent="0.1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57" t="s">
        <v>222</v>
      </c>
      <c r="CH49" s="118"/>
      <c r="CI49" s="118"/>
      <c r="CJ49" s="118"/>
      <c r="CK49" s="118"/>
      <c r="CL49" s="118"/>
      <c r="CM49" s="118"/>
      <c r="CN49" s="954" t="s">
        <v>370</v>
      </c>
      <c r="CO49" s="954"/>
      <c r="CP49" s="954"/>
      <c r="CQ49" s="954"/>
      <c r="CR49" s="954"/>
      <c r="CS49" s="954"/>
      <c r="CT49" s="954"/>
      <c r="CU49" s="954"/>
      <c r="CV49" s="954"/>
      <c r="CW49" s="954"/>
      <c r="CX49" s="954"/>
      <c r="CY49" s="954"/>
      <c r="CZ49" s="954"/>
      <c r="DA49" s="954"/>
      <c r="DB49" s="954"/>
      <c r="DC49" s="954"/>
      <c r="DD49" s="954"/>
      <c r="DE49" s="954"/>
      <c r="DF49" s="954"/>
      <c r="DG49" s="954"/>
      <c r="DH49" s="954"/>
      <c r="DI49" s="954"/>
      <c r="DJ49" s="954"/>
      <c r="DK49" s="954"/>
      <c r="DL49" s="954"/>
      <c r="DM49" s="954"/>
      <c r="DN49" s="954"/>
      <c r="DO49" s="954"/>
      <c r="DP49" s="954"/>
      <c r="DQ49" s="954"/>
      <c r="DR49" s="954"/>
      <c r="DS49" s="954"/>
      <c r="DT49" s="954"/>
      <c r="DU49" s="954"/>
      <c r="DV49" s="954"/>
      <c r="DW49" s="954"/>
      <c r="DX49" s="954"/>
      <c r="DY49" s="954"/>
      <c r="DZ49" s="954"/>
      <c r="EA49" s="954"/>
      <c r="EB49" s="954"/>
      <c r="EC49" s="954"/>
      <c r="ED49" s="954"/>
      <c r="EE49" s="954"/>
      <c r="EF49" s="954"/>
      <c r="EG49" s="954"/>
      <c r="EH49" s="954"/>
      <c r="EI49" s="954"/>
      <c r="EJ49" s="954"/>
      <c r="EK49" s="954"/>
      <c r="EL49" s="954"/>
      <c r="EM49" s="954"/>
      <c r="EN49" s="954"/>
      <c r="EO49" s="954"/>
      <c r="EP49" s="954"/>
      <c r="EQ49" s="954"/>
      <c r="ER49" s="954"/>
      <c r="ES49" s="954"/>
      <c r="ET49" s="954"/>
      <c r="EU49" s="954"/>
      <c r="EV49" s="954"/>
      <c r="EW49" s="954"/>
      <c r="EX49" s="954"/>
      <c r="EY49" s="954"/>
      <c r="EZ49" s="954"/>
      <c r="FA49" s="954"/>
      <c r="FB49" s="954"/>
      <c r="FC49" s="954"/>
      <c r="FD49" s="954"/>
      <c r="FE49" s="954"/>
      <c r="FF49" s="954"/>
      <c r="FG49" s="954"/>
      <c r="FH49" s="954"/>
      <c r="FI49" s="954"/>
      <c r="FJ49" s="954"/>
      <c r="FK49" s="954"/>
      <c r="FL49" s="954"/>
      <c r="FM49" s="954"/>
      <c r="FN49" s="954"/>
      <c r="FO49" s="954"/>
      <c r="FP49" s="954"/>
      <c r="FQ49" s="954"/>
      <c r="FR49" s="954"/>
      <c r="FS49" s="954"/>
      <c r="FT49" s="954"/>
      <c r="FU49" s="954"/>
      <c r="FV49" s="954"/>
      <c r="FW49" s="954"/>
      <c r="FX49" s="954"/>
      <c r="FY49" s="954"/>
      <c r="FZ49" s="954"/>
      <c r="GA49" s="954"/>
      <c r="GB49" s="954"/>
      <c r="GC49" s="954"/>
      <c r="GD49" s="954"/>
      <c r="GE49" s="954"/>
      <c r="GF49" s="954"/>
      <c r="GG49" s="954"/>
      <c r="GH49" s="954"/>
      <c r="GI49" s="954"/>
      <c r="GJ49" s="954"/>
      <c r="GK49" s="954"/>
      <c r="GL49" s="158"/>
      <c r="GM49" s="158"/>
      <c r="GN49" s="158"/>
      <c r="GO49" s="158"/>
      <c r="GP49" s="158"/>
      <c r="GQ49" s="158"/>
      <c r="GR49" s="158"/>
      <c r="GS49" s="158"/>
      <c r="GT49" s="158"/>
      <c r="GU49" s="158"/>
      <c r="GV49" s="158"/>
      <c r="GW49" s="158"/>
      <c r="GX49" s="158"/>
      <c r="GY49" s="158"/>
      <c r="GZ49" s="158"/>
      <c r="HA49" s="158"/>
      <c r="HB49" s="158"/>
      <c r="HC49" s="158"/>
    </row>
    <row r="50" spans="2:211" s="72" customFormat="1" ht="20.25" customHeight="1" x14ac:dyDescent="0.15">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t="s">
        <v>371</v>
      </c>
      <c r="CH50" s="118"/>
      <c r="CI50" s="118"/>
      <c r="CJ50" s="118"/>
      <c r="CK50" s="118"/>
      <c r="CL50" s="118"/>
      <c r="CM50" s="118"/>
      <c r="CN50" s="118" t="s">
        <v>372</v>
      </c>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row>
    <row r="51" spans="2:211" s="72" customFormat="1" ht="20.25" customHeight="1" x14ac:dyDescent="0.15">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row>
    <row r="52" spans="2:211" s="72" customFormat="1" ht="20.25" customHeight="1" x14ac:dyDescent="0.15">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row>
    <row r="53" spans="2:211" s="72" customFormat="1" ht="20.25" customHeight="1" x14ac:dyDescent="0.15">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row>
    <row r="54" spans="2:211" s="72" customFormat="1" ht="20.25" customHeight="1" x14ac:dyDescent="0.15">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row>
  </sheetData>
  <sheetProtection algorithmName="SHA-512" hashValue="e3fQ04FoWY7Aun4JSaH8gTg2hKQHFJMNtXe96z92E8dKBLr4otcdlxQAloPzVTS3vyjk+/f8ZNyKjxovBWD/lw==" saltValue="F37JRZURkLw6kVHb26WnWg==" spinCount="100000" sheet="1" objects="1" scenarios="1" selectLockedCells="1"/>
  <mergeCells count="250">
    <mergeCell ref="DW14:HC14"/>
    <mergeCell ref="DW13:HC13"/>
    <mergeCell ref="DW12:HC12"/>
    <mergeCell ref="DW11:HC11"/>
    <mergeCell ref="DW10:HC10"/>
    <mergeCell ref="DW9:HC9"/>
    <mergeCell ref="B3:EB3"/>
    <mergeCell ref="CY11:DT11"/>
    <mergeCell ref="CY12:DT12"/>
    <mergeCell ref="CY10:DT10"/>
    <mergeCell ref="CY9:DT9"/>
    <mergeCell ref="B4:HC4"/>
    <mergeCell ref="B6:HC6"/>
    <mergeCell ref="FK8:FT8"/>
    <mergeCell ref="FU8:FZ8"/>
    <mergeCell ref="GZ3:HC3"/>
    <mergeCell ref="CY14:DT14"/>
    <mergeCell ref="GW8:HA8"/>
    <mergeCell ref="CY13:DT13"/>
    <mergeCell ref="CY15:DT15"/>
    <mergeCell ref="DE45:DI45"/>
    <mergeCell ref="DJ45:DO45"/>
    <mergeCell ref="DP45:DT45"/>
    <mergeCell ref="DP33:DS33"/>
    <mergeCell ref="CV32:CY32"/>
    <mergeCell ref="DA32:DD32"/>
    <mergeCell ref="CU30:CY30"/>
    <mergeCell ref="CT45:CX45"/>
    <mergeCell ref="CY45:DD45"/>
    <mergeCell ref="CN49:GK49"/>
    <mergeCell ref="CC41:CF41"/>
    <mergeCell ref="CH41:CK41"/>
    <mergeCell ref="BA40:BD40"/>
    <mergeCell ref="BO40:BR40"/>
    <mergeCell ref="CL41:CP41"/>
    <mergeCell ref="AR45:BV45"/>
    <mergeCell ref="CD45:CM45"/>
    <mergeCell ref="CN45:CS45"/>
    <mergeCell ref="BA41:BD41"/>
    <mergeCell ref="BJ41:BN41"/>
    <mergeCell ref="BO41:BR41"/>
    <mergeCell ref="BT41:BW41"/>
    <mergeCell ref="BX41:CB41"/>
    <mergeCell ref="BF41:BI41"/>
    <mergeCell ref="GM33:GY33"/>
    <mergeCell ref="ET33:EW33"/>
    <mergeCell ref="EY33:FB33"/>
    <mergeCell ref="CC40:CF40"/>
    <mergeCell ref="EO33:ER33"/>
    <mergeCell ref="CL33:CO33"/>
    <mergeCell ref="GC33:GF33"/>
    <mergeCell ref="FD33:FG33"/>
    <mergeCell ref="FI33:FL33"/>
    <mergeCell ref="FN33:FQ33"/>
    <mergeCell ref="FS33:FV33"/>
    <mergeCell ref="DU33:DX33"/>
    <mergeCell ref="DZ33:EC33"/>
    <mergeCell ref="EE33:EH33"/>
    <mergeCell ref="EJ33:EM33"/>
    <mergeCell ref="FX33:GA33"/>
    <mergeCell ref="CV33:CY33"/>
    <mergeCell ref="DA33:DD33"/>
    <mergeCell ref="DF33:DI33"/>
    <mergeCell ref="DK33:DN33"/>
    <mergeCell ref="CQ33:CT33"/>
    <mergeCell ref="AP41:AZ41"/>
    <mergeCell ref="CB33:CE33"/>
    <mergeCell ref="CG33:CJ33"/>
    <mergeCell ref="C37:X37"/>
    <mergeCell ref="AS38:AV38"/>
    <mergeCell ref="B32:X34"/>
    <mergeCell ref="BR32:BU32"/>
    <mergeCell ref="BW32:BZ32"/>
    <mergeCell ref="BH33:BK33"/>
    <mergeCell ref="BM33:BP33"/>
    <mergeCell ref="AS33:AV33"/>
    <mergeCell ref="AX33:BA33"/>
    <mergeCell ref="BC33:BF33"/>
    <mergeCell ref="C39:X39"/>
    <mergeCell ref="Z39:AC39"/>
    <mergeCell ref="AG39:AJ39"/>
    <mergeCell ref="AL39:AO39"/>
    <mergeCell ref="AS39:AV39"/>
    <mergeCell ref="C41:X41"/>
    <mergeCell ref="Z41:AC41"/>
    <mergeCell ref="AG41:AJ41"/>
    <mergeCell ref="AL41:AO41"/>
    <mergeCell ref="DF32:DI32"/>
    <mergeCell ref="DK32:DN32"/>
    <mergeCell ref="DP32:DS32"/>
    <mergeCell ref="DU32:DX32"/>
    <mergeCell ref="DZ32:EC32"/>
    <mergeCell ref="EE32:EH32"/>
    <mergeCell ref="BR33:BU33"/>
    <mergeCell ref="BW33:BZ33"/>
    <mergeCell ref="Z33:AC33"/>
    <mergeCell ref="AG33:AJ33"/>
    <mergeCell ref="AL33:AO33"/>
    <mergeCell ref="DU31:DX31"/>
    <mergeCell ref="DZ31:EC31"/>
    <mergeCell ref="EE31:EH31"/>
    <mergeCell ref="EJ31:EM31"/>
    <mergeCell ref="EO31:ER31"/>
    <mergeCell ref="ET31:EW31"/>
    <mergeCell ref="FD31:FG31"/>
    <mergeCell ref="AS32:AV32"/>
    <mergeCell ref="AX32:BA32"/>
    <mergeCell ref="BC32:BF32"/>
    <mergeCell ref="BH32:BK32"/>
    <mergeCell ref="BM32:BP32"/>
    <mergeCell ref="BC31:BF31"/>
    <mergeCell ref="CL32:CO32"/>
    <mergeCell ref="CQ32:CT32"/>
    <mergeCell ref="EY31:FB31"/>
    <mergeCell ref="EJ32:EM32"/>
    <mergeCell ref="EO32:ER32"/>
    <mergeCell ref="CB32:CE32"/>
    <mergeCell ref="CG32:CJ32"/>
    <mergeCell ref="DP31:DS31"/>
    <mergeCell ref="ET32:EW32"/>
    <mergeCell ref="EY32:FB32"/>
    <mergeCell ref="FD32:FG32"/>
    <mergeCell ref="EO30:ES30"/>
    <mergeCell ref="GC31:GF31"/>
    <mergeCell ref="GM31:GY32"/>
    <mergeCell ref="FS31:FV31"/>
    <mergeCell ref="FX31:GA31"/>
    <mergeCell ref="FN32:FQ32"/>
    <mergeCell ref="FS32:FV32"/>
    <mergeCell ref="FX32:GA32"/>
    <mergeCell ref="GC32:GF32"/>
    <mergeCell ref="FX30:GB30"/>
    <mergeCell ref="GC30:GG30"/>
    <mergeCell ref="FN31:FQ31"/>
    <mergeCell ref="FI31:FL31"/>
    <mergeCell ref="FI32:FL32"/>
    <mergeCell ref="B31:X31"/>
    <mergeCell ref="Z31:AC31"/>
    <mergeCell ref="AG31:AJ31"/>
    <mergeCell ref="AL31:AO31"/>
    <mergeCell ref="AS31:AV31"/>
    <mergeCell ref="AX31:BA31"/>
    <mergeCell ref="DA31:DD31"/>
    <mergeCell ref="DF31:DI31"/>
    <mergeCell ref="DK31:DN31"/>
    <mergeCell ref="BH31:BK31"/>
    <mergeCell ref="CQ31:CT31"/>
    <mergeCell ref="CV31:CY31"/>
    <mergeCell ref="BM31:BP31"/>
    <mergeCell ref="BR31:BU31"/>
    <mergeCell ref="BW31:BZ31"/>
    <mergeCell ref="CG31:CJ31"/>
    <mergeCell ref="CL31:CO31"/>
    <mergeCell ref="CB31:CE31"/>
    <mergeCell ref="FS30:FW30"/>
    <mergeCell ref="AX24:BA27"/>
    <mergeCell ref="BC24:BW25"/>
    <mergeCell ref="CI24:CM25"/>
    <mergeCell ref="DA25:DD26"/>
    <mergeCell ref="DJ24:DM27"/>
    <mergeCell ref="CP30:CT30"/>
    <mergeCell ref="B29:HC29"/>
    <mergeCell ref="CK30:CO30"/>
    <mergeCell ref="EY30:FC30"/>
    <mergeCell ref="FD30:FH30"/>
    <mergeCell ref="FI30:FM30"/>
    <mergeCell ref="DP30:DT30"/>
    <mergeCell ref="DU30:DY30"/>
    <mergeCell ref="DZ30:ED30"/>
    <mergeCell ref="EE30:EI30"/>
    <mergeCell ref="AR30:AV30"/>
    <mergeCell ref="GC25:GG26"/>
    <mergeCell ref="GQ25:GU26"/>
    <mergeCell ref="BC26:BW27"/>
    <mergeCell ref="EJ30:EN30"/>
    <mergeCell ref="DE30:DJ30"/>
    <mergeCell ref="DK30:DO30"/>
    <mergeCell ref="ET30:EX30"/>
    <mergeCell ref="GM24:GP27"/>
    <mergeCell ref="DO24:DR27"/>
    <mergeCell ref="DT24:DW27"/>
    <mergeCell ref="DY24:EB27"/>
    <mergeCell ref="ED24:EG27"/>
    <mergeCell ref="AW30:BA30"/>
    <mergeCell ref="BB30:BF30"/>
    <mergeCell ref="BG30:BK30"/>
    <mergeCell ref="BL30:BP30"/>
    <mergeCell ref="BQ30:BU30"/>
    <mergeCell ref="CZ30:DD30"/>
    <mergeCell ref="CI26:CM27"/>
    <mergeCell ref="BX25:CH26"/>
    <mergeCell ref="CN25:CQ26"/>
    <mergeCell ref="CR25:CU26"/>
    <mergeCell ref="CW25:CZ26"/>
    <mergeCell ref="FT24:FW27"/>
    <mergeCell ref="FY24:GB27"/>
    <mergeCell ref="EI24:EL27"/>
    <mergeCell ref="GH24:GK27"/>
    <mergeCell ref="CA30:CE30"/>
    <mergeCell ref="CF30:CJ30"/>
    <mergeCell ref="BV30:BZ30"/>
    <mergeCell ref="FN30:FR30"/>
    <mergeCell ref="GB2:HC2"/>
    <mergeCell ref="GF3:GI3"/>
    <mergeCell ref="GK3:GN3"/>
    <mergeCell ref="GP3:GS3"/>
    <mergeCell ref="GU3:GX3"/>
    <mergeCell ref="GQ8:GV8"/>
    <mergeCell ref="FF23:FI23"/>
    <mergeCell ref="FT23:FW23"/>
    <mergeCell ref="AS23:AV23"/>
    <mergeCell ref="AX18:BA19"/>
    <mergeCell ref="BB18:CD18"/>
    <mergeCell ref="CE18:CH19"/>
    <mergeCell ref="BB19:CD19"/>
    <mergeCell ref="FE22:GC22"/>
    <mergeCell ref="AS17:AV17"/>
    <mergeCell ref="AS18:AV19"/>
    <mergeCell ref="DJ23:DM23"/>
    <mergeCell ref="EI23:EL23"/>
    <mergeCell ref="GH23:GK23"/>
    <mergeCell ref="DW15:HC15"/>
    <mergeCell ref="AO21:AW21"/>
    <mergeCell ref="AX21:BI22"/>
    <mergeCell ref="AO22:AW22"/>
    <mergeCell ref="AI15:AO15"/>
    <mergeCell ref="A25:A26"/>
    <mergeCell ref="ER27:FE27"/>
    <mergeCell ref="GA8:GE8"/>
    <mergeCell ref="GF8:GK8"/>
    <mergeCell ref="GL8:GP8"/>
    <mergeCell ref="B15:AF15"/>
    <mergeCell ref="B14:AF14"/>
    <mergeCell ref="B18:X19"/>
    <mergeCell ref="Z18:AC19"/>
    <mergeCell ref="AG18:AJ19"/>
    <mergeCell ref="AL18:AO19"/>
    <mergeCell ref="AF17:AJ17"/>
    <mergeCell ref="AL17:AP17"/>
    <mergeCell ref="B24:X27"/>
    <mergeCell ref="Z24:AC27"/>
    <mergeCell ref="AG24:AJ27"/>
    <mergeCell ref="AL24:AO27"/>
    <mergeCell ref="AS24:AV27"/>
    <mergeCell ref="FO25:FS26"/>
    <mergeCell ref="FF24:FI27"/>
    <mergeCell ref="FK24:FN27"/>
    <mergeCell ref="ER25:FE26"/>
    <mergeCell ref="DE25:DI26"/>
    <mergeCell ref="EM24:EQ27"/>
  </mergeCells>
  <phoneticPr fontId="2"/>
  <printOptions horizontalCentered="1"/>
  <pageMargins left="0.56000000000000005" right="0.33" top="0.55000000000000004" bottom="0.25" header="0.23622047244094491" footer="0.19685039370078741"/>
  <pageSetup paperSize="9" scale="72" orientation="portrait" horizontalDpi="429496729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CE52"/>
  <sheetViews>
    <sheetView showRowColHeaders="0" workbookViewId="0">
      <selection activeCell="AX9" sqref="AX9:BA9"/>
    </sheetView>
  </sheetViews>
  <sheetFormatPr defaultColWidth="1.25" defaultRowHeight="18" customHeight="1" x14ac:dyDescent="0.15"/>
  <cols>
    <col min="1" max="1" width="5.125" style="235" customWidth="1"/>
    <col min="2" max="70" width="1.25" style="235" customWidth="1"/>
    <col min="71" max="71" width="10.75" style="235" customWidth="1"/>
    <col min="72" max="72" width="1.25" style="235" customWidth="1"/>
    <col min="73" max="73" width="6" style="235" customWidth="1"/>
    <col min="74" max="74" width="1.25" style="235" customWidth="1"/>
    <col min="75" max="75" width="7.375" style="235" customWidth="1"/>
    <col min="76" max="77" width="1.25" style="235" customWidth="1"/>
    <col min="78" max="78" width="12.75" style="235" customWidth="1"/>
    <col min="79" max="80" width="1.25" style="235" customWidth="1"/>
    <col min="81" max="83" width="1.375" style="235" customWidth="1"/>
    <col min="84" max="16384" width="1.25" style="235"/>
  </cols>
  <sheetData>
    <row r="1" spans="1:80" s="6" customFormat="1" ht="9.75" customHeight="1" x14ac:dyDescent="0.15">
      <c r="BX1" s="233"/>
      <c r="BY1" s="233"/>
      <c r="BZ1" s="233"/>
      <c r="CA1" s="233"/>
    </row>
    <row r="2" spans="1:80" s="250" customFormat="1" ht="16.5" customHeight="1" x14ac:dyDescent="0.2">
      <c r="B2" s="597" t="str">
        <f>+会社名等!B2</f>
        <v>このソフトは令和6年4月30日まで印刷できます。</v>
      </c>
      <c r="C2" s="598"/>
      <c r="D2" s="598"/>
      <c r="E2" s="598"/>
      <c r="F2" s="598"/>
      <c r="G2" s="598"/>
      <c r="H2" s="598"/>
      <c r="I2" s="598"/>
      <c r="J2" s="598"/>
      <c r="K2" s="598"/>
      <c r="L2" s="598"/>
      <c r="M2" s="598"/>
      <c r="N2" s="599"/>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c r="BJ2" s="601"/>
      <c r="BK2" s="601"/>
      <c r="BL2" s="601"/>
      <c r="BM2" s="601"/>
      <c r="BN2" s="601"/>
      <c r="BO2" s="601"/>
      <c r="BP2" s="601"/>
      <c r="BQ2" s="601"/>
      <c r="BR2" s="601"/>
      <c r="BS2" s="572">
        <f ca="1">NOW()</f>
        <v>45175.823938541667</v>
      </c>
      <c r="BT2" s="233"/>
      <c r="BU2" s="233"/>
      <c r="BV2" s="233"/>
      <c r="BW2" s="233"/>
      <c r="BX2" s="233"/>
      <c r="BY2" s="233"/>
      <c r="CA2" s="233"/>
    </row>
    <row r="3" spans="1:80" s="250" customFormat="1" ht="16.5" customHeight="1" x14ac:dyDescent="0.2">
      <c r="B3" s="605" t="str">
        <f>+会社名等!B3</f>
        <v>令和6年5月1日からは、令和6年度版が必要です。（令和6年4月販売開始予定）</v>
      </c>
      <c r="C3" s="604"/>
      <c r="D3" s="604"/>
      <c r="E3" s="604"/>
      <c r="F3" s="604"/>
      <c r="G3" s="604"/>
      <c r="H3" s="604"/>
      <c r="I3" s="604"/>
      <c r="J3" s="604"/>
      <c r="K3" s="604"/>
      <c r="L3" s="604"/>
      <c r="M3" s="604"/>
      <c r="N3" s="599"/>
      <c r="O3" s="599"/>
      <c r="P3" s="599"/>
      <c r="Q3" s="600"/>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572">
        <v>45413</v>
      </c>
      <c r="BT3" s="233"/>
      <c r="BU3" s="233"/>
      <c r="BV3" s="233"/>
      <c r="BW3" s="233"/>
      <c r="BX3" s="233"/>
      <c r="BY3" s="233"/>
      <c r="CA3" s="233"/>
    </row>
    <row r="4" spans="1:80" s="6" customFormat="1" ht="4.5" customHeight="1" x14ac:dyDescent="0.15">
      <c r="BS4" s="233"/>
      <c r="BT4" s="233"/>
      <c r="BU4" s="233"/>
      <c r="BV4" s="233"/>
      <c r="BW4" s="233"/>
      <c r="BX4" s="233"/>
      <c r="BY4" s="233"/>
      <c r="BZ4" s="233"/>
      <c r="CA4" s="233"/>
    </row>
    <row r="5" spans="1:80" s="233" customFormat="1" ht="13.5" customHeight="1" x14ac:dyDescent="0.15">
      <c r="C5" s="233" t="s">
        <v>319</v>
      </c>
      <c r="D5" s="234"/>
    </row>
    <row r="6" spans="1:80" ht="18" customHeight="1" x14ac:dyDescent="0.15">
      <c r="B6" s="965"/>
      <c r="C6" s="965"/>
      <c r="D6" s="965"/>
      <c r="E6" s="965"/>
      <c r="F6" s="965"/>
      <c r="G6" s="965"/>
      <c r="H6" s="965"/>
      <c r="I6" s="965"/>
      <c r="J6" s="965"/>
      <c r="K6" s="965"/>
      <c r="L6" s="965"/>
      <c r="M6" s="556"/>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961"/>
      <c r="BI6" s="961"/>
      <c r="BJ6" s="961"/>
      <c r="BK6" s="961"/>
      <c r="BL6" s="961"/>
      <c r="BM6" s="961"/>
      <c r="BN6" s="961"/>
      <c r="BO6" s="961"/>
      <c r="BP6" s="961"/>
      <c r="BQ6" s="961"/>
      <c r="BR6" s="961"/>
    </row>
    <row r="7" spans="1:80" ht="65.25" customHeight="1" x14ac:dyDescent="0.15">
      <c r="B7" s="966" t="str">
        <f ca="1">IF(BS3&gt;BS2,"変　　更　　届　　出　　書","★新年版をご購入ください★")</f>
        <v>変　　更　　届　　出　　書</v>
      </c>
      <c r="C7" s="966"/>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6"/>
      <c r="BJ7" s="966"/>
      <c r="BK7" s="966"/>
      <c r="BL7" s="966"/>
      <c r="BM7" s="966"/>
      <c r="BN7" s="966"/>
      <c r="BO7" s="966"/>
      <c r="BP7" s="966"/>
      <c r="BQ7" s="966"/>
      <c r="BR7" s="966"/>
    </row>
    <row r="8" spans="1:80" ht="17.25" customHeight="1" x14ac:dyDescent="0.15">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550"/>
      <c r="BO8" s="550"/>
      <c r="BP8" s="550"/>
      <c r="BQ8" s="550"/>
      <c r="BR8" s="550"/>
    </row>
    <row r="9" spans="1:80" ht="18.75" customHeight="1" x14ac:dyDescent="0.15">
      <c r="A9" s="568" t="s">
        <v>482</v>
      </c>
      <c r="B9" s="557"/>
      <c r="C9" s="351"/>
      <c r="D9" s="351"/>
      <c r="E9" s="351"/>
      <c r="F9" s="552"/>
      <c r="G9" s="552"/>
      <c r="H9" s="552"/>
      <c r="I9" s="552"/>
      <c r="J9" s="552"/>
      <c r="K9" s="552"/>
      <c r="L9" s="552"/>
      <c r="M9" s="552"/>
      <c r="N9" s="552"/>
      <c r="O9" s="552"/>
      <c r="P9" s="552"/>
      <c r="Q9" s="552"/>
      <c r="R9" s="552"/>
      <c r="S9" s="552"/>
      <c r="T9" s="552"/>
      <c r="U9" s="552"/>
      <c r="V9" s="552"/>
      <c r="W9" s="552"/>
      <c r="X9" s="552"/>
      <c r="Y9" s="552"/>
      <c r="Z9" s="552"/>
      <c r="AA9" s="552"/>
      <c r="AB9" s="558"/>
      <c r="AC9" s="558"/>
      <c r="AD9" s="558"/>
      <c r="AE9" s="558"/>
      <c r="AF9" s="558"/>
      <c r="AG9" s="558"/>
      <c r="AH9" s="558"/>
      <c r="AI9" s="558"/>
      <c r="AJ9" s="558"/>
      <c r="AK9" s="558"/>
      <c r="AL9" s="558"/>
      <c r="AM9" s="558"/>
      <c r="AN9" s="558"/>
      <c r="AO9" s="558"/>
      <c r="AP9" s="558"/>
      <c r="AQ9" s="558"/>
      <c r="AR9" s="964" t="s">
        <v>483</v>
      </c>
      <c r="AS9" s="964"/>
      <c r="AT9" s="964"/>
      <c r="AU9" s="964"/>
      <c r="AV9" s="964"/>
      <c r="AW9" s="964"/>
      <c r="AX9" s="962"/>
      <c r="AY9" s="962"/>
      <c r="AZ9" s="962"/>
      <c r="BA9" s="962"/>
      <c r="BB9" s="898" t="s">
        <v>2</v>
      </c>
      <c r="BC9" s="898"/>
      <c r="BD9" s="898"/>
      <c r="BE9" s="962"/>
      <c r="BF9" s="962"/>
      <c r="BG9" s="962"/>
      <c r="BH9" s="962"/>
      <c r="BI9" s="898" t="s">
        <v>3</v>
      </c>
      <c r="BJ9" s="898"/>
      <c r="BK9" s="898"/>
      <c r="BL9" s="962"/>
      <c r="BM9" s="962"/>
      <c r="BN9" s="962"/>
      <c r="BO9" s="962"/>
      <c r="BP9" s="898" t="s">
        <v>4</v>
      </c>
      <c r="BQ9" s="898"/>
      <c r="BR9" s="898"/>
    </row>
    <row r="10" spans="1:80" ht="18.75" customHeight="1" x14ac:dyDescent="0.15">
      <c r="B10" s="557"/>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558"/>
      <c r="AC10" s="558"/>
      <c r="AD10" s="558"/>
      <c r="AE10" s="558"/>
      <c r="AF10" s="558"/>
      <c r="AG10" s="558"/>
      <c r="AH10" s="558"/>
      <c r="AI10" s="558"/>
      <c r="AJ10" s="558"/>
      <c r="AK10" s="558"/>
      <c r="AL10" s="558"/>
      <c r="AM10" s="558"/>
      <c r="AN10" s="558"/>
      <c r="AO10" s="558"/>
      <c r="AP10" s="558"/>
      <c r="AQ10" s="558"/>
      <c r="AR10" s="967"/>
      <c r="AS10" s="967"/>
      <c r="AT10" s="967"/>
      <c r="AU10" s="967"/>
      <c r="AV10" s="967"/>
      <c r="AW10" s="967"/>
      <c r="AX10" s="967"/>
      <c r="AY10" s="967"/>
      <c r="AZ10" s="967"/>
      <c r="BA10" s="967"/>
      <c r="BB10" s="967"/>
      <c r="BC10" s="967"/>
      <c r="BD10" s="967"/>
      <c r="BE10" s="967"/>
      <c r="BF10" s="967"/>
      <c r="BG10" s="967"/>
      <c r="BH10" s="967"/>
      <c r="BI10" s="967"/>
      <c r="BJ10" s="967"/>
      <c r="BK10" s="967"/>
      <c r="BL10" s="967"/>
      <c r="BM10" s="967"/>
      <c r="BN10" s="967"/>
      <c r="BO10" s="967"/>
      <c r="BP10" s="558"/>
      <c r="BQ10" s="558"/>
      <c r="BR10" s="558"/>
    </row>
    <row r="11" spans="1:80" ht="18.75" customHeight="1" x14ac:dyDescent="0.15">
      <c r="B11" s="157"/>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125"/>
      <c r="AC11" s="125"/>
      <c r="AD11" s="125"/>
      <c r="AE11" s="125"/>
      <c r="AF11" s="125"/>
      <c r="AG11" s="125"/>
      <c r="AH11" s="125"/>
      <c r="AI11" s="125"/>
      <c r="AJ11" s="125"/>
      <c r="AK11" s="125"/>
      <c r="AL11" s="125"/>
      <c r="AM11" s="125"/>
      <c r="AN11" s="125"/>
      <c r="AO11" s="125"/>
      <c r="AP11" s="125"/>
      <c r="AQ11" s="125"/>
      <c r="AR11" s="125"/>
      <c r="AS11" s="125"/>
      <c r="AT11" s="125"/>
      <c r="AU11" s="125"/>
      <c r="AV11" s="237"/>
      <c r="AW11" s="237"/>
      <c r="AX11" s="237"/>
      <c r="AY11" s="238"/>
      <c r="AZ11" s="238"/>
      <c r="BA11" s="238"/>
      <c r="BB11" s="238"/>
      <c r="BC11" s="238"/>
      <c r="BD11" s="125"/>
      <c r="BE11" s="238"/>
      <c r="BF11" s="238"/>
      <c r="BG11" s="238"/>
      <c r="BH11" s="238"/>
      <c r="BI11" s="125"/>
      <c r="BJ11" s="125"/>
      <c r="BK11" s="125"/>
      <c r="BL11" s="238"/>
      <c r="BM11" s="238"/>
      <c r="BN11" s="238"/>
      <c r="BO11" s="238"/>
      <c r="BP11" s="125"/>
      <c r="BQ11" s="125"/>
      <c r="BR11" s="125"/>
    </row>
    <row r="12" spans="1:80" ht="18.75" customHeight="1" x14ac:dyDescent="0.15">
      <c r="B12" s="157"/>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125"/>
      <c r="AC12" s="125"/>
      <c r="AD12" s="125"/>
      <c r="AE12" s="125"/>
      <c r="AF12" s="125"/>
      <c r="AG12" s="125"/>
      <c r="AH12" s="125"/>
      <c r="AI12" s="125"/>
      <c r="AJ12" s="125"/>
      <c r="AK12" s="125"/>
      <c r="AL12" s="157"/>
      <c r="AM12" s="157"/>
      <c r="AN12" s="157"/>
      <c r="AO12" s="157"/>
      <c r="AP12" s="157"/>
      <c r="AQ12" s="157"/>
      <c r="AR12" s="125"/>
      <c r="AS12" s="125"/>
      <c r="AT12" s="125"/>
      <c r="AU12" s="125"/>
      <c r="AV12" s="239"/>
      <c r="AW12" s="239"/>
      <c r="AX12" s="239"/>
      <c r="AY12" s="238"/>
      <c r="AZ12" s="238"/>
      <c r="BA12" s="238"/>
      <c r="BB12" s="238"/>
      <c r="BC12" s="238"/>
      <c r="BD12" s="125"/>
      <c r="BE12" s="238"/>
      <c r="BF12" s="238"/>
      <c r="BG12" s="238"/>
      <c r="BH12" s="238"/>
      <c r="BI12" s="125"/>
      <c r="BJ12" s="125"/>
      <c r="BK12" s="125"/>
      <c r="BL12" s="238"/>
      <c r="BM12" s="238"/>
      <c r="BN12" s="238"/>
      <c r="BO12" s="238"/>
      <c r="BP12" s="125"/>
      <c r="BQ12" s="125"/>
      <c r="BR12" s="125"/>
    </row>
    <row r="13" spans="1:80" ht="18.75" customHeight="1" x14ac:dyDescent="0.15">
      <c r="B13" s="557"/>
      <c r="C13" s="557"/>
      <c r="D13" s="557"/>
      <c r="E13" s="557"/>
      <c r="F13" s="557"/>
      <c r="G13" s="557"/>
      <c r="H13" s="557"/>
      <c r="I13" s="557"/>
      <c r="J13" s="557"/>
      <c r="K13" s="557"/>
      <c r="L13" s="557"/>
      <c r="M13" s="557"/>
      <c r="N13" s="557"/>
      <c r="O13" s="557"/>
      <c r="P13" s="557"/>
      <c r="Q13" s="557"/>
      <c r="R13" s="557"/>
      <c r="S13" s="557"/>
      <c r="T13" s="968" t="s">
        <v>320</v>
      </c>
      <c r="U13" s="968"/>
      <c r="V13" s="968"/>
      <c r="W13" s="968"/>
      <c r="X13" s="968"/>
      <c r="Y13" s="968"/>
      <c r="Z13" s="968"/>
      <c r="AA13" s="968"/>
      <c r="AB13" s="968"/>
      <c r="AC13" s="968"/>
      <c r="AD13" s="968"/>
      <c r="AE13" s="968"/>
      <c r="AF13" s="968"/>
      <c r="AG13" s="968"/>
      <c r="AH13" s="968"/>
      <c r="AI13" s="968"/>
      <c r="AJ13" s="968"/>
      <c r="AK13" s="968"/>
      <c r="AL13" s="968"/>
      <c r="AM13" s="968"/>
      <c r="AN13" s="968"/>
      <c r="AO13" s="968"/>
      <c r="AP13" s="968"/>
      <c r="AQ13" s="968"/>
      <c r="AR13" s="968"/>
      <c r="AS13" s="968"/>
      <c r="AT13" s="968"/>
      <c r="AU13" s="968"/>
      <c r="AV13" s="963" t="s">
        <v>14</v>
      </c>
      <c r="AW13" s="963"/>
      <c r="AX13" s="963"/>
      <c r="AY13" s="898" t="s">
        <v>476</v>
      </c>
      <c r="AZ13" s="898"/>
      <c r="BA13" s="962"/>
      <c r="BB13" s="962"/>
      <c r="BC13" s="962"/>
      <c r="BD13" s="962"/>
      <c r="BE13" s="898" t="s">
        <v>18</v>
      </c>
      <c r="BF13" s="898"/>
      <c r="BG13" s="898"/>
      <c r="BH13" s="898"/>
      <c r="BI13" s="962"/>
      <c r="BJ13" s="962"/>
      <c r="BK13" s="962"/>
      <c r="BL13" s="962"/>
      <c r="BM13" s="962"/>
      <c r="BN13" s="962"/>
      <c r="BO13" s="962"/>
      <c r="BP13" s="898" t="s">
        <v>6</v>
      </c>
      <c r="BQ13" s="898"/>
      <c r="BR13" s="898"/>
      <c r="BS13" s="165"/>
      <c r="BT13" s="165"/>
      <c r="BU13" s="165"/>
      <c r="BV13" s="165"/>
      <c r="BW13" s="187"/>
    </row>
    <row r="14" spans="1:80" ht="18.75" customHeight="1" x14ac:dyDescent="0.15">
      <c r="B14" s="557"/>
      <c r="C14" s="557"/>
      <c r="D14" s="557"/>
      <c r="E14" s="557"/>
      <c r="F14" s="557"/>
      <c r="G14" s="557"/>
      <c r="H14" s="557"/>
      <c r="I14" s="557"/>
      <c r="J14" s="557"/>
      <c r="K14" s="557"/>
      <c r="L14" s="557"/>
      <c r="M14" s="557"/>
      <c r="N14" s="557"/>
      <c r="O14" s="557"/>
      <c r="P14" s="557"/>
      <c r="Q14" s="557"/>
      <c r="R14" s="557"/>
      <c r="S14" s="557"/>
      <c r="T14" s="559"/>
      <c r="U14" s="559"/>
      <c r="V14" s="755" t="s">
        <v>480</v>
      </c>
      <c r="W14" s="755"/>
      <c r="X14" s="755"/>
      <c r="Y14" s="755"/>
      <c r="Z14" s="755"/>
      <c r="AA14" s="755"/>
      <c r="AB14" s="755"/>
      <c r="AC14" s="755"/>
      <c r="AD14" s="755"/>
      <c r="AE14" s="755"/>
      <c r="AF14" s="755"/>
      <c r="AG14" s="559"/>
      <c r="AH14" s="667" t="str">
        <f>IF(会社名等!E8="","",会社名等!E8)</f>
        <v/>
      </c>
      <c r="AI14" s="667"/>
      <c r="AJ14" s="667"/>
      <c r="AK14" s="667"/>
      <c r="AL14" s="667"/>
      <c r="AM14" s="667"/>
      <c r="AN14" s="667"/>
      <c r="AO14" s="667"/>
      <c r="AP14" s="667"/>
      <c r="AQ14" s="667"/>
      <c r="AR14" s="667"/>
      <c r="AS14" s="667"/>
      <c r="AT14" s="667"/>
      <c r="AU14" s="667"/>
      <c r="AV14" s="667"/>
      <c r="AW14" s="667"/>
      <c r="AX14" s="667"/>
      <c r="AY14" s="667"/>
      <c r="AZ14" s="667"/>
      <c r="BA14" s="967"/>
      <c r="BB14" s="967"/>
      <c r="BC14" s="967"/>
      <c r="BD14" s="967"/>
      <c r="BE14" s="967"/>
      <c r="BF14" s="967"/>
      <c r="BG14" s="967"/>
      <c r="BH14" s="967"/>
      <c r="BI14" s="967"/>
      <c r="BJ14" s="967"/>
      <c r="BK14" s="967"/>
      <c r="BL14" s="967"/>
      <c r="BM14" s="967"/>
      <c r="BN14" s="967"/>
      <c r="BO14" s="967"/>
      <c r="BP14" s="536"/>
      <c r="BQ14" s="536"/>
      <c r="BR14" s="536"/>
      <c r="BS14" s="165"/>
      <c r="BT14" s="165"/>
      <c r="BU14" s="165"/>
      <c r="BV14" s="165"/>
      <c r="BW14" s="165"/>
      <c r="BX14" s="165"/>
      <c r="BY14" s="187"/>
      <c r="BZ14" s="187"/>
      <c r="CA14" s="187"/>
      <c r="CB14" s="187"/>
    </row>
    <row r="15" spans="1:80" ht="18.75" customHeight="1" x14ac:dyDescent="0.15">
      <c r="B15" s="557"/>
      <c r="C15" s="557"/>
      <c r="D15" s="557"/>
      <c r="E15" s="557"/>
      <c r="F15" s="557"/>
      <c r="G15" s="557"/>
      <c r="H15" s="557"/>
      <c r="I15" s="557"/>
      <c r="J15" s="557"/>
      <c r="K15" s="557"/>
      <c r="L15" s="557"/>
      <c r="M15" s="557"/>
      <c r="N15" s="557"/>
      <c r="O15" s="557"/>
      <c r="P15" s="557"/>
      <c r="Q15" s="557"/>
      <c r="R15" s="557"/>
      <c r="S15" s="557"/>
      <c r="T15" s="558"/>
      <c r="U15" s="800" t="str">
        <f>IF(会社名等!D19="","",会社名等!D19)</f>
        <v/>
      </c>
      <c r="V15" s="800"/>
      <c r="W15" s="800"/>
      <c r="X15" s="800"/>
      <c r="Y15" s="800"/>
      <c r="Z15" s="800"/>
      <c r="AA15" s="800"/>
      <c r="AB15" s="800"/>
      <c r="AC15" s="800"/>
      <c r="AD15" s="800"/>
      <c r="AE15" s="800"/>
      <c r="AF15" s="351"/>
      <c r="AG15" s="667" t="str">
        <f>IF(会社名等!E19="","",会社名等!E19)</f>
        <v/>
      </c>
      <c r="AH15" s="667"/>
      <c r="AI15" s="667"/>
      <c r="AJ15" s="667"/>
      <c r="AK15" s="667"/>
      <c r="AL15" s="667"/>
      <c r="AM15" s="667"/>
      <c r="AN15" s="667"/>
      <c r="AO15" s="667"/>
      <c r="AP15" s="667"/>
      <c r="AQ15" s="667"/>
      <c r="AR15" s="667"/>
      <c r="AS15" s="667"/>
      <c r="AT15" s="667"/>
      <c r="AU15" s="667"/>
      <c r="AV15" s="667"/>
      <c r="AW15" s="667"/>
      <c r="AX15" s="667"/>
      <c r="AY15" s="667"/>
      <c r="AZ15" s="667"/>
      <c r="BA15" s="667"/>
      <c r="BB15" s="667"/>
      <c r="BC15" s="667"/>
      <c r="BD15" s="667"/>
      <c r="BE15" s="667"/>
      <c r="BF15" s="667"/>
      <c r="BG15" s="667"/>
      <c r="BH15" s="667"/>
      <c r="BI15" s="667"/>
      <c r="BJ15" s="667"/>
      <c r="BK15" s="667"/>
      <c r="BL15" s="667"/>
      <c r="BM15" s="667"/>
      <c r="BN15" s="667"/>
      <c r="BO15" s="667"/>
      <c r="BP15" s="667"/>
      <c r="BQ15" s="667"/>
      <c r="BR15" s="667"/>
      <c r="BS15" s="22"/>
      <c r="BT15" s="22"/>
      <c r="BU15" s="560"/>
      <c r="BV15" s="292"/>
      <c r="BW15" s="560"/>
    </row>
    <row r="16" spans="1:80" ht="18.75" customHeight="1" x14ac:dyDescent="0.15">
      <c r="B16" s="557"/>
      <c r="C16" s="351"/>
      <c r="D16" s="351"/>
      <c r="E16" s="351"/>
      <c r="F16" s="351"/>
      <c r="G16" s="351"/>
      <c r="H16" s="351"/>
      <c r="I16" s="351"/>
      <c r="J16" s="351"/>
      <c r="K16" s="351"/>
      <c r="L16" s="351"/>
      <c r="M16" s="351"/>
      <c r="N16" s="351"/>
      <c r="O16" s="351"/>
      <c r="P16" s="351"/>
      <c r="Q16" s="351"/>
      <c r="R16" s="351"/>
      <c r="S16" s="351"/>
      <c r="T16" s="375"/>
      <c r="U16" s="800" t="str">
        <f>IF(会社名等!D20="","",会社名等!D20)</f>
        <v/>
      </c>
      <c r="V16" s="800"/>
      <c r="W16" s="800"/>
      <c r="X16" s="800"/>
      <c r="Y16" s="800"/>
      <c r="Z16" s="800"/>
      <c r="AA16" s="800"/>
      <c r="AB16" s="800"/>
      <c r="AC16" s="800"/>
      <c r="AD16" s="800"/>
      <c r="AE16" s="800"/>
      <c r="AF16" s="351"/>
      <c r="AG16" s="667" t="str">
        <f>IF(会社名等!E20="","",会社名等!E20)</f>
        <v/>
      </c>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7"/>
      <c r="BE16" s="667"/>
      <c r="BF16" s="667"/>
      <c r="BG16" s="667"/>
      <c r="BH16" s="667"/>
      <c r="BI16" s="667"/>
      <c r="BJ16" s="667"/>
      <c r="BK16" s="667"/>
      <c r="BL16" s="667"/>
      <c r="BM16" s="667"/>
      <c r="BN16" s="667"/>
      <c r="BO16" s="667"/>
      <c r="BP16" s="667"/>
      <c r="BQ16" s="667"/>
      <c r="BR16" s="667"/>
    </row>
    <row r="17" spans="1:83" ht="18.75" customHeight="1" x14ac:dyDescent="0.15">
      <c r="B17" s="557"/>
      <c r="C17" s="351"/>
      <c r="D17" s="351"/>
      <c r="E17" s="351"/>
      <c r="F17" s="351"/>
      <c r="G17" s="351"/>
      <c r="H17" s="351"/>
      <c r="I17" s="351"/>
      <c r="J17" s="351"/>
      <c r="K17" s="351"/>
      <c r="L17" s="351"/>
      <c r="M17" s="351"/>
      <c r="N17" s="351"/>
      <c r="O17" s="351"/>
      <c r="P17" s="351"/>
      <c r="Q17" s="351"/>
      <c r="R17" s="351"/>
      <c r="S17" s="351"/>
      <c r="T17" s="375"/>
      <c r="U17" s="800" t="str">
        <f>IF(会社名等!D21="","",会社名等!D21)</f>
        <v>届出者</v>
      </c>
      <c r="V17" s="800"/>
      <c r="W17" s="800"/>
      <c r="X17" s="800"/>
      <c r="Y17" s="800"/>
      <c r="Z17" s="800"/>
      <c r="AA17" s="800"/>
      <c r="AB17" s="800"/>
      <c r="AC17" s="800"/>
      <c r="AD17" s="800"/>
      <c r="AE17" s="800"/>
      <c r="AF17" s="351"/>
      <c r="AG17" s="667" t="str">
        <f>IF(会社名等!E21="","",会社名等!E21)</f>
        <v/>
      </c>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667"/>
      <c r="BI17" s="667"/>
      <c r="BJ17" s="667"/>
      <c r="BK17" s="667"/>
      <c r="BL17" s="667"/>
      <c r="BM17" s="667"/>
      <c r="BN17" s="667"/>
      <c r="BO17" s="667"/>
      <c r="BP17" s="667"/>
      <c r="BQ17" s="667"/>
      <c r="BR17" s="667"/>
    </row>
    <row r="18" spans="1:83" ht="18.75" customHeight="1" x14ac:dyDescent="0.15">
      <c r="B18" s="557"/>
      <c r="C18" s="351"/>
      <c r="D18" s="351"/>
      <c r="E18" s="351"/>
      <c r="F18" s="351"/>
      <c r="G18" s="351"/>
      <c r="H18" s="351"/>
      <c r="I18" s="351"/>
      <c r="J18" s="351"/>
      <c r="K18" s="351"/>
      <c r="L18" s="351"/>
      <c r="M18" s="351"/>
      <c r="N18" s="351"/>
      <c r="O18" s="351"/>
      <c r="P18" s="351"/>
      <c r="Q18" s="351"/>
      <c r="R18" s="351"/>
      <c r="S18" s="351"/>
      <c r="T18" s="375"/>
      <c r="U18" s="800" t="str">
        <f>IF(会社名等!D22="","",会社名等!D22)</f>
        <v/>
      </c>
      <c r="V18" s="800"/>
      <c r="W18" s="800"/>
      <c r="X18" s="800"/>
      <c r="Y18" s="800"/>
      <c r="Z18" s="800"/>
      <c r="AA18" s="800"/>
      <c r="AB18" s="800"/>
      <c r="AC18" s="800"/>
      <c r="AD18" s="800"/>
      <c r="AE18" s="800"/>
      <c r="AF18" s="351"/>
      <c r="AG18" s="667" t="str">
        <f>IF(会社名等!E22="","",会社名等!E22)</f>
        <v/>
      </c>
      <c r="AH18" s="667"/>
      <c r="AI18" s="667"/>
      <c r="AJ18" s="667"/>
      <c r="AK18" s="667"/>
      <c r="AL18" s="667"/>
      <c r="AM18" s="667"/>
      <c r="AN18" s="667"/>
      <c r="AO18" s="667"/>
      <c r="AP18" s="667"/>
      <c r="AQ18" s="667"/>
      <c r="AR18" s="667"/>
      <c r="AS18" s="667"/>
      <c r="AT18" s="667"/>
      <c r="AU18" s="667"/>
      <c r="AV18" s="667"/>
      <c r="AW18" s="667"/>
      <c r="AX18" s="667"/>
      <c r="AY18" s="667"/>
      <c r="AZ18" s="667"/>
      <c r="BA18" s="667"/>
      <c r="BB18" s="667"/>
      <c r="BC18" s="667"/>
      <c r="BD18" s="667"/>
      <c r="BE18" s="667"/>
      <c r="BF18" s="667"/>
      <c r="BG18" s="667"/>
      <c r="BH18" s="667"/>
      <c r="BI18" s="667"/>
      <c r="BJ18" s="667"/>
      <c r="BK18" s="667"/>
      <c r="BL18" s="667"/>
      <c r="BM18" s="667"/>
      <c r="BN18" s="667"/>
      <c r="BO18" s="667"/>
      <c r="BP18" s="667"/>
      <c r="BQ18" s="667"/>
      <c r="BR18" s="667"/>
    </row>
    <row r="19" spans="1:83" ht="18.75" customHeight="1" x14ac:dyDescent="0.15">
      <c r="B19" s="557"/>
      <c r="C19" s="351"/>
      <c r="D19" s="351"/>
      <c r="E19" s="351"/>
      <c r="F19" s="351"/>
      <c r="G19" s="351"/>
      <c r="H19" s="351"/>
      <c r="I19" s="351"/>
      <c r="J19" s="351"/>
      <c r="K19" s="351"/>
      <c r="L19" s="351"/>
      <c r="M19" s="351"/>
      <c r="N19" s="351"/>
      <c r="O19" s="351"/>
      <c r="P19" s="351"/>
      <c r="Q19" s="351"/>
      <c r="R19" s="351"/>
      <c r="S19" s="351"/>
      <c r="T19" s="375"/>
      <c r="U19" s="800" t="str">
        <f>IF(会社名等!D23="","",会社名等!D23)</f>
        <v/>
      </c>
      <c r="V19" s="800"/>
      <c r="W19" s="800"/>
      <c r="X19" s="800"/>
      <c r="Y19" s="800"/>
      <c r="Z19" s="800"/>
      <c r="AA19" s="800"/>
      <c r="AB19" s="800"/>
      <c r="AC19" s="800"/>
      <c r="AD19" s="800"/>
      <c r="AE19" s="800"/>
      <c r="AF19" s="351"/>
      <c r="AG19" s="667" t="str">
        <f>IF(会社名等!E23="","",会社名等!E23)</f>
        <v/>
      </c>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7"/>
      <c r="BF19" s="667"/>
      <c r="BG19" s="667"/>
      <c r="BH19" s="667"/>
      <c r="BI19" s="667"/>
      <c r="BJ19" s="667"/>
      <c r="BK19" s="667"/>
      <c r="BL19" s="667"/>
      <c r="BM19" s="667"/>
      <c r="BN19" s="667"/>
      <c r="BO19" s="667"/>
      <c r="BP19" s="667"/>
      <c r="BQ19" s="667"/>
      <c r="BR19" s="667"/>
    </row>
    <row r="20" spans="1:83" ht="18.75" customHeight="1" x14ac:dyDescent="0.15">
      <c r="B20" s="557"/>
      <c r="C20" s="351"/>
      <c r="D20" s="351"/>
      <c r="E20" s="351"/>
      <c r="F20" s="351"/>
      <c r="G20" s="351"/>
      <c r="H20" s="351"/>
      <c r="I20" s="351"/>
      <c r="J20" s="351"/>
      <c r="K20" s="351"/>
      <c r="L20" s="351"/>
      <c r="M20" s="351"/>
      <c r="N20" s="351"/>
      <c r="O20" s="351"/>
      <c r="P20" s="351"/>
      <c r="Q20" s="351"/>
      <c r="R20" s="351"/>
      <c r="S20" s="351"/>
      <c r="T20" s="557"/>
      <c r="U20" s="800" t="str">
        <f>IF(会社名等!D24="","",会社名等!D24)</f>
        <v>代理人</v>
      </c>
      <c r="V20" s="800"/>
      <c r="W20" s="800"/>
      <c r="X20" s="800"/>
      <c r="Y20" s="800"/>
      <c r="Z20" s="800"/>
      <c r="AA20" s="800"/>
      <c r="AB20" s="800"/>
      <c r="AC20" s="800"/>
      <c r="AD20" s="800"/>
      <c r="AE20" s="800"/>
      <c r="AF20" s="375"/>
      <c r="AG20" s="667" t="str">
        <f>IF(会社名等!E24="","",会社名等!E24)</f>
        <v/>
      </c>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row>
    <row r="21" spans="1:83" ht="18.75" customHeight="1" x14ac:dyDescent="0.15">
      <c r="B21" s="557"/>
      <c r="C21" s="351"/>
      <c r="D21" s="351"/>
      <c r="E21" s="351"/>
      <c r="F21" s="351"/>
      <c r="G21" s="351"/>
      <c r="H21" s="351"/>
      <c r="I21" s="351"/>
      <c r="J21" s="351"/>
      <c r="K21" s="351"/>
      <c r="L21" s="351"/>
      <c r="M21" s="351"/>
      <c r="N21" s="351"/>
      <c r="O21" s="351"/>
      <c r="P21" s="351"/>
      <c r="Q21" s="351"/>
      <c r="R21" s="351"/>
      <c r="S21" s="351"/>
      <c r="T21" s="375"/>
      <c r="U21" s="800" t="str">
        <f>IF(会社名等!D25="","",会社名等!D25)</f>
        <v/>
      </c>
      <c r="V21" s="800"/>
      <c r="W21" s="800"/>
      <c r="X21" s="800"/>
      <c r="Y21" s="800"/>
      <c r="Z21" s="800"/>
      <c r="AA21" s="800"/>
      <c r="AB21" s="800"/>
      <c r="AC21" s="800"/>
      <c r="AD21" s="800"/>
      <c r="AE21" s="800"/>
      <c r="AF21" s="351"/>
      <c r="AG21" s="667" t="str">
        <f>IF(会社名等!E25="","",会社名等!E25)</f>
        <v/>
      </c>
      <c r="AH21" s="667"/>
      <c r="AI21" s="667"/>
      <c r="AJ21" s="667"/>
      <c r="AK21" s="667"/>
      <c r="AL21" s="667"/>
      <c r="AM21" s="667"/>
      <c r="AN21" s="667"/>
      <c r="AO21" s="667"/>
      <c r="AP21" s="667"/>
      <c r="AQ21" s="667"/>
      <c r="AR21" s="667"/>
      <c r="AS21" s="667"/>
      <c r="AT21" s="667"/>
      <c r="AU21" s="667"/>
      <c r="AV21" s="667"/>
      <c r="AW21" s="667"/>
      <c r="AX21" s="667"/>
      <c r="AY21" s="667"/>
      <c r="AZ21" s="667"/>
      <c r="BA21" s="667"/>
      <c r="BB21" s="667"/>
      <c r="BC21" s="667"/>
      <c r="BD21" s="667"/>
      <c r="BE21" s="667"/>
      <c r="BF21" s="667"/>
      <c r="BG21" s="667"/>
      <c r="BH21" s="667"/>
      <c r="BI21" s="667"/>
      <c r="BJ21" s="667"/>
      <c r="BK21" s="667"/>
      <c r="BL21" s="667"/>
      <c r="BM21" s="667"/>
      <c r="BN21" s="667"/>
      <c r="BO21" s="667"/>
      <c r="BP21" s="667"/>
      <c r="BQ21" s="667"/>
      <c r="BR21" s="667"/>
    </row>
    <row r="22" spans="1:83" ht="18" customHeight="1" x14ac:dyDescent="0.15">
      <c r="B22" s="157"/>
      <c r="C22" s="157"/>
      <c r="D22" s="157"/>
      <c r="E22" s="157"/>
      <c r="F22" s="157"/>
      <c r="G22" s="157"/>
      <c r="H22" s="157"/>
      <c r="I22" s="157"/>
      <c r="J22" s="157"/>
      <c r="K22" s="157"/>
      <c r="L22" s="157"/>
      <c r="M22" s="157"/>
      <c r="N22" s="157"/>
      <c r="O22" s="157"/>
      <c r="P22" s="157"/>
      <c r="Q22" s="157"/>
      <c r="R22" s="157"/>
      <c r="S22" s="157"/>
      <c r="T22" s="157"/>
      <c r="U22" s="33"/>
      <c r="V22" s="33"/>
      <c r="W22" s="33"/>
      <c r="X22" s="33"/>
      <c r="Y22" s="33"/>
      <c r="Z22" s="33"/>
      <c r="AA22" s="33"/>
      <c r="AB22" s="33"/>
      <c r="AC22" s="33"/>
      <c r="AD22" s="33"/>
      <c r="AE22" s="33"/>
      <c r="AF22" s="236"/>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row>
    <row r="23" spans="1:83" ht="18" customHeight="1" x14ac:dyDescent="0.15">
      <c r="B23" s="752" t="str">
        <f>+会社名等!D6</f>
        <v>○○局長</v>
      </c>
      <c r="C23" s="752"/>
      <c r="D23" s="752"/>
      <c r="E23" s="752"/>
      <c r="F23" s="752"/>
      <c r="G23" s="752"/>
      <c r="H23" s="752"/>
      <c r="I23" s="752"/>
      <c r="J23" s="752"/>
      <c r="K23" s="752"/>
      <c r="L23" s="752"/>
      <c r="M23" s="752"/>
      <c r="N23" s="752"/>
      <c r="O23" s="752"/>
      <c r="P23" s="752"/>
      <c r="Q23" s="752"/>
      <c r="R23" s="557"/>
      <c r="S23" s="972"/>
      <c r="T23" s="972"/>
      <c r="U23" s="972"/>
      <c r="V23" s="972"/>
      <c r="W23" s="972"/>
      <c r="X23" s="972"/>
      <c r="Y23" s="972"/>
      <c r="Z23" s="972"/>
      <c r="AA23" s="972"/>
      <c r="AB23" s="972"/>
      <c r="AC23" s="972"/>
      <c r="AD23" s="972"/>
      <c r="AE23" s="972"/>
      <c r="AF23" s="972"/>
      <c r="AG23" s="972"/>
      <c r="AH23" s="972"/>
      <c r="AI23" s="731" t="s">
        <v>5</v>
      </c>
      <c r="AJ23" s="731"/>
      <c r="AK23" s="731"/>
      <c r="AL23" s="731"/>
      <c r="AM23" s="375"/>
      <c r="AN23" s="389"/>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165" t="s">
        <v>375</v>
      </c>
      <c r="BU23" s="165"/>
      <c r="BV23" s="165"/>
      <c r="BW23" s="165"/>
      <c r="BX23" s="165"/>
      <c r="BY23" s="165"/>
      <c r="BZ23" s="165"/>
      <c r="CA23" s="165"/>
      <c r="CB23" s="165"/>
      <c r="CC23" s="165"/>
      <c r="CD23" s="165"/>
      <c r="CE23" s="165"/>
    </row>
    <row r="24" spans="1:83" ht="18" customHeight="1" x14ac:dyDescent="0.15">
      <c r="B24" s="557"/>
      <c r="C24" s="557"/>
      <c r="D24" s="557"/>
      <c r="E24" s="557"/>
      <c r="F24" s="557"/>
      <c r="G24" s="557"/>
      <c r="H24" s="557"/>
      <c r="I24" s="557"/>
      <c r="J24" s="557"/>
      <c r="K24" s="557"/>
      <c r="L24" s="557"/>
      <c r="M24" s="557"/>
      <c r="N24" s="557"/>
      <c r="O24" s="557"/>
      <c r="P24" s="557"/>
      <c r="Q24" s="557"/>
      <c r="R24" s="557"/>
      <c r="S24" s="971"/>
      <c r="T24" s="971"/>
      <c r="U24" s="971"/>
      <c r="V24" s="971"/>
      <c r="W24" s="971"/>
      <c r="X24" s="971"/>
      <c r="Y24" s="971"/>
      <c r="Z24" s="971"/>
      <c r="AA24" s="971"/>
      <c r="AB24" s="971"/>
      <c r="AC24" s="971"/>
      <c r="AD24" s="971"/>
      <c r="AE24" s="971"/>
      <c r="AF24" s="971"/>
      <c r="AG24" s="971"/>
      <c r="AH24" s="971"/>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row>
    <row r="25" spans="1:83" ht="18" customHeight="1" x14ac:dyDescent="0.15">
      <c r="B25" s="557"/>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row>
    <row r="26" spans="1:83" ht="18" customHeight="1" x14ac:dyDescent="0.15">
      <c r="B26" s="557"/>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row>
    <row r="27" spans="1:83" s="241" customFormat="1" ht="18" customHeight="1" x14ac:dyDescent="0.15">
      <c r="A27" s="568" t="s">
        <v>482</v>
      </c>
      <c r="B27" s="968" t="s">
        <v>230</v>
      </c>
      <c r="C27" s="968"/>
      <c r="D27" s="968"/>
      <c r="E27" s="968"/>
      <c r="F27" s="968"/>
      <c r="G27" s="968"/>
      <c r="H27" s="968"/>
      <c r="I27" s="968"/>
      <c r="J27" s="968"/>
      <c r="K27" s="968"/>
      <c r="L27" s="968"/>
      <c r="M27" s="968"/>
      <c r="N27" s="968"/>
      <c r="O27" s="962"/>
      <c r="P27" s="962"/>
      <c r="Q27" s="962"/>
      <c r="R27" s="898" t="s">
        <v>488</v>
      </c>
      <c r="S27" s="898"/>
      <c r="T27" s="898"/>
      <c r="U27" s="962" t="s">
        <v>491</v>
      </c>
      <c r="V27" s="962"/>
      <c r="W27" s="962"/>
      <c r="X27" s="962"/>
      <c r="Y27" s="962"/>
      <c r="Z27" s="962"/>
      <c r="AA27" s="962"/>
      <c r="AB27" s="962"/>
      <c r="AC27" s="898" t="s">
        <v>2</v>
      </c>
      <c r="AD27" s="898"/>
      <c r="AE27" s="898"/>
      <c r="AF27" s="962"/>
      <c r="AG27" s="962"/>
      <c r="AH27" s="962"/>
      <c r="AI27" s="898" t="s">
        <v>3</v>
      </c>
      <c r="AJ27" s="898"/>
      <c r="AK27" s="898"/>
      <c r="AL27" s="962"/>
      <c r="AM27" s="962"/>
      <c r="AN27" s="962"/>
      <c r="AO27" s="898" t="s">
        <v>486</v>
      </c>
      <c r="AP27" s="898"/>
      <c r="AQ27" s="898"/>
      <c r="AR27" s="898"/>
      <c r="AS27" s="898"/>
      <c r="AT27" s="962" t="s">
        <v>491</v>
      </c>
      <c r="AU27" s="962"/>
      <c r="AV27" s="962"/>
      <c r="AW27" s="962"/>
      <c r="AX27" s="962"/>
      <c r="AY27" s="962"/>
      <c r="AZ27" s="962"/>
      <c r="BA27" s="962"/>
      <c r="BB27" s="898" t="s">
        <v>2</v>
      </c>
      <c r="BC27" s="898"/>
      <c r="BD27" s="898"/>
      <c r="BE27" s="962"/>
      <c r="BF27" s="962"/>
      <c r="BG27" s="962"/>
      <c r="BH27" s="898" t="s">
        <v>3</v>
      </c>
      <c r="BI27" s="898"/>
      <c r="BJ27" s="898"/>
      <c r="BK27" s="962"/>
      <c r="BL27" s="962"/>
      <c r="BM27" s="962"/>
      <c r="BN27" s="561" t="s">
        <v>4</v>
      </c>
      <c r="BO27" s="558"/>
      <c r="BP27" s="558"/>
      <c r="BQ27" s="558"/>
      <c r="BR27" s="558"/>
      <c r="BS27" s="235"/>
    </row>
    <row r="28" spans="1:83" s="241" customFormat="1" ht="18" customHeight="1" x14ac:dyDescent="0.15">
      <c r="B28" s="559"/>
      <c r="C28" s="559"/>
      <c r="D28" s="559"/>
      <c r="E28" s="559"/>
      <c r="F28" s="559"/>
      <c r="G28" s="559"/>
      <c r="H28" s="559"/>
      <c r="I28" s="559"/>
      <c r="J28" s="559"/>
      <c r="K28" s="559"/>
      <c r="L28" s="559"/>
      <c r="M28" s="559"/>
      <c r="N28" s="559"/>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7"/>
      <c r="AQ28" s="967"/>
      <c r="AR28" s="967"/>
      <c r="AS28" s="967"/>
      <c r="AT28" s="967"/>
      <c r="AU28" s="967"/>
      <c r="AV28" s="967"/>
      <c r="AW28" s="967"/>
      <c r="AX28" s="967"/>
      <c r="AY28" s="967"/>
      <c r="AZ28" s="967"/>
      <c r="BA28" s="967"/>
      <c r="BB28" s="967"/>
      <c r="BC28" s="967"/>
      <c r="BD28" s="967"/>
      <c r="BE28" s="967"/>
      <c r="BF28" s="967"/>
      <c r="BG28" s="967"/>
      <c r="BH28" s="967"/>
      <c r="BI28" s="967"/>
      <c r="BJ28" s="967"/>
      <c r="BK28" s="967"/>
      <c r="BL28" s="967"/>
      <c r="BM28" s="967"/>
      <c r="BN28" s="561"/>
      <c r="BO28" s="558"/>
      <c r="BP28" s="558"/>
      <c r="BQ28" s="558"/>
      <c r="BR28" s="558"/>
    </row>
    <row r="29" spans="1:83" s="241" customFormat="1" ht="18" customHeight="1" x14ac:dyDescent="0.15">
      <c r="B29" s="562"/>
      <c r="C29" s="561"/>
      <c r="D29" s="561" t="s">
        <v>321</v>
      </c>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58"/>
      <c r="AT29" s="558"/>
      <c r="AU29" s="558"/>
      <c r="AV29" s="558"/>
      <c r="AW29" s="558"/>
      <c r="AX29" s="558"/>
      <c r="AY29" s="558"/>
      <c r="AZ29" s="558"/>
      <c r="BA29" s="558"/>
      <c r="BB29" s="558"/>
      <c r="BC29" s="558"/>
      <c r="BD29" s="558"/>
      <c r="BE29" s="558"/>
      <c r="BF29" s="558"/>
      <c r="BG29" s="558"/>
      <c r="BH29" s="558"/>
      <c r="BI29" s="558"/>
      <c r="BJ29" s="558"/>
      <c r="BK29" s="558"/>
      <c r="BL29" s="558"/>
      <c r="BM29" s="558"/>
      <c r="BN29" s="558"/>
      <c r="BO29" s="558"/>
      <c r="BP29" s="558"/>
      <c r="BQ29" s="558"/>
      <c r="BR29" s="558"/>
    </row>
    <row r="30" spans="1:83" s="243" customFormat="1" ht="18" customHeight="1" x14ac:dyDescent="0.15">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1"/>
      <c r="AY30" s="561"/>
      <c r="AZ30" s="561"/>
      <c r="BA30" s="561"/>
      <c r="BB30" s="561"/>
      <c r="BC30" s="561"/>
      <c r="BD30" s="561"/>
      <c r="BE30" s="561"/>
      <c r="BF30" s="561"/>
      <c r="BG30" s="561"/>
      <c r="BH30" s="561"/>
      <c r="BI30" s="561"/>
      <c r="BJ30" s="561"/>
      <c r="BK30" s="561"/>
      <c r="BL30" s="561"/>
      <c r="BM30" s="561"/>
      <c r="BN30" s="561"/>
      <c r="BO30" s="561"/>
      <c r="BP30" s="561"/>
      <c r="BQ30" s="561"/>
      <c r="BR30" s="561"/>
    </row>
    <row r="31" spans="1:83" s="243" customFormat="1" ht="18" customHeight="1" x14ac:dyDescent="0.15">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c r="BI31" s="561"/>
      <c r="BJ31" s="561"/>
      <c r="BK31" s="561"/>
      <c r="BL31" s="561"/>
      <c r="BM31" s="561"/>
      <c r="BN31" s="561"/>
      <c r="BO31" s="561"/>
      <c r="BP31" s="561"/>
      <c r="BQ31" s="561"/>
      <c r="BR31" s="561"/>
      <c r="BS31" s="235"/>
      <c r="BT31" s="235"/>
      <c r="BU31" s="235"/>
      <c r="BV31" s="235"/>
      <c r="BW31" s="235"/>
      <c r="BX31" s="235"/>
      <c r="BY31" s="235"/>
      <c r="BZ31" s="235"/>
      <c r="CA31" s="235"/>
      <c r="CB31" s="235"/>
    </row>
    <row r="32" spans="1:83" s="243" customFormat="1" ht="18" customHeight="1" x14ac:dyDescent="0.15">
      <c r="B32" s="969" t="s">
        <v>21</v>
      </c>
      <c r="C32" s="969"/>
      <c r="D32" s="969"/>
      <c r="E32" s="969"/>
      <c r="F32" s="969"/>
      <c r="G32" s="969"/>
      <c r="H32" s="969"/>
      <c r="I32" s="969"/>
      <c r="J32" s="969"/>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69"/>
      <c r="AN32" s="969"/>
      <c r="AO32" s="969"/>
      <c r="AP32" s="969"/>
      <c r="AQ32" s="969"/>
      <c r="AR32" s="969"/>
      <c r="AS32" s="969"/>
      <c r="AT32" s="969"/>
      <c r="AU32" s="969"/>
      <c r="AV32" s="969"/>
      <c r="AW32" s="969"/>
      <c r="AX32" s="969"/>
      <c r="AY32" s="969"/>
      <c r="AZ32" s="969"/>
      <c r="BA32" s="969"/>
      <c r="BB32" s="969"/>
      <c r="BC32" s="969"/>
      <c r="BD32" s="969"/>
      <c r="BE32" s="969"/>
      <c r="BF32" s="969"/>
      <c r="BG32" s="969"/>
      <c r="BH32" s="969"/>
      <c r="BI32" s="969"/>
      <c r="BJ32" s="969"/>
      <c r="BK32" s="969"/>
      <c r="BL32" s="969"/>
      <c r="BM32" s="969"/>
      <c r="BN32" s="969"/>
      <c r="BO32" s="969"/>
      <c r="BP32" s="969"/>
      <c r="BQ32" s="969"/>
      <c r="BR32" s="969"/>
      <c r="BS32" s="235"/>
      <c r="BT32" s="235"/>
      <c r="BU32" s="235"/>
      <c r="BV32" s="235"/>
      <c r="BW32" s="235"/>
      <c r="BX32" s="235"/>
      <c r="BY32" s="235"/>
      <c r="BZ32" s="235"/>
      <c r="CA32" s="235"/>
      <c r="CB32" s="235"/>
    </row>
    <row r="33" spans="2:80" s="243" customFormat="1" ht="18" customHeight="1" x14ac:dyDescent="0.15">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35"/>
      <c r="BT33" s="235"/>
      <c r="BU33" s="235"/>
      <c r="BV33" s="235"/>
      <c r="BW33" s="235"/>
      <c r="BX33" s="235"/>
      <c r="BY33" s="235"/>
      <c r="BZ33" s="235"/>
      <c r="CA33" s="235"/>
      <c r="CB33" s="235"/>
    </row>
    <row r="34" spans="2:80" s="245" customFormat="1" ht="19.5" customHeight="1" x14ac:dyDescent="0.15">
      <c r="B34" s="122"/>
      <c r="C34" s="122"/>
      <c r="D34" s="240" t="s">
        <v>171</v>
      </c>
      <c r="E34" s="240"/>
      <c r="F34" s="240"/>
      <c r="G34" s="240"/>
      <c r="H34" s="240"/>
      <c r="I34" s="240"/>
      <c r="J34" s="240"/>
      <c r="K34" s="240"/>
      <c r="L34" s="240"/>
      <c r="M34" s="240"/>
      <c r="N34" s="240"/>
      <c r="O34" s="240"/>
      <c r="P34" s="240"/>
      <c r="Q34" s="240"/>
      <c r="R34" s="240"/>
      <c r="S34" s="240"/>
      <c r="T34" s="244"/>
      <c r="U34" s="240" t="s">
        <v>170</v>
      </c>
      <c r="V34" s="240"/>
      <c r="W34" s="240"/>
      <c r="X34" s="240"/>
      <c r="Y34" s="240"/>
      <c r="Z34" s="240"/>
      <c r="AA34" s="240"/>
      <c r="AB34" s="240"/>
      <c r="AC34" s="240"/>
      <c r="AD34" s="240"/>
      <c r="AE34" s="240"/>
      <c r="AF34" s="240"/>
      <c r="AG34" s="240"/>
      <c r="AH34" s="240"/>
      <c r="AI34" s="240"/>
      <c r="AJ34" s="240"/>
      <c r="AK34" s="244"/>
      <c r="AL34" s="240" t="s">
        <v>231</v>
      </c>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35"/>
      <c r="BT34" s="235"/>
      <c r="BU34" s="235"/>
      <c r="BV34" s="235"/>
      <c r="BW34" s="235"/>
      <c r="BX34" s="235"/>
      <c r="BY34" s="235"/>
      <c r="BZ34" s="235"/>
      <c r="CA34" s="235"/>
      <c r="CB34" s="235"/>
    </row>
    <row r="35" spans="2:80" s="245" customFormat="1" ht="19.5" customHeight="1" x14ac:dyDescent="0.15">
      <c r="B35" s="122"/>
      <c r="C35" s="122"/>
      <c r="D35" s="240"/>
      <c r="E35" s="240"/>
      <c r="F35" s="240"/>
      <c r="G35" s="240"/>
      <c r="H35" s="240"/>
      <c r="I35" s="240"/>
      <c r="J35" s="240"/>
      <c r="K35" s="240"/>
      <c r="L35" s="240"/>
      <c r="M35" s="240"/>
      <c r="N35" s="240"/>
      <c r="O35" s="240"/>
      <c r="P35" s="240"/>
      <c r="Q35" s="240"/>
      <c r="R35" s="240"/>
      <c r="S35" s="240"/>
      <c r="T35" s="244"/>
      <c r="U35" s="240"/>
      <c r="V35" s="240"/>
      <c r="W35" s="240"/>
      <c r="X35" s="240"/>
      <c r="Y35" s="240"/>
      <c r="Z35" s="240"/>
      <c r="AA35" s="240"/>
      <c r="AB35" s="240"/>
      <c r="AC35" s="240"/>
      <c r="AD35" s="240"/>
      <c r="AE35" s="240"/>
      <c r="AF35" s="240"/>
      <c r="AG35" s="240"/>
      <c r="AH35" s="240"/>
      <c r="AI35" s="240"/>
      <c r="AJ35" s="240"/>
      <c r="AK35" s="244"/>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35"/>
      <c r="BT35" s="235"/>
      <c r="BU35" s="235"/>
      <c r="BV35" s="235"/>
      <c r="BW35" s="235"/>
      <c r="BX35" s="235"/>
      <c r="BY35" s="235"/>
      <c r="BZ35" s="235"/>
      <c r="CA35" s="235"/>
      <c r="CB35" s="235"/>
    </row>
    <row r="36" spans="2:80" s="245" customFormat="1" ht="19.5" customHeight="1" x14ac:dyDescent="0.15">
      <c r="B36" s="122"/>
      <c r="C36" s="122"/>
      <c r="D36" s="240" t="s">
        <v>232</v>
      </c>
      <c r="E36" s="240"/>
      <c r="F36" s="240"/>
      <c r="G36" s="240"/>
      <c r="H36" s="240"/>
      <c r="I36" s="240"/>
      <c r="J36" s="240"/>
      <c r="K36" s="240"/>
      <c r="L36" s="240"/>
      <c r="M36" s="240"/>
      <c r="N36" s="240"/>
      <c r="O36" s="240"/>
      <c r="P36" s="240"/>
      <c r="Q36" s="240"/>
      <c r="R36" s="240"/>
      <c r="S36" s="240"/>
      <c r="T36" s="244"/>
      <c r="U36" s="240"/>
      <c r="V36" s="240"/>
      <c r="W36" s="240"/>
      <c r="X36" s="240"/>
      <c r="Y36" s="240"/>
      <c r="Z36" s="240"/>
      <c r="AA36" s="240"/>
      <c r="AB36" s="240"/>
      <c r="AC36" s="240"/>
      <c r="AD36" s="240"/>
      <c r="AE36" s="240"/>
      <c r="AF36" s="240"/>
      <c r="AG36" s="240"/>
      <c r="AH36" s="240"/>
      <c r="AI36" s="240"/>
      <c r="AJ36" s="240"/>
      <c r="AK36" s="240" t="s">
        <v>233</v>
      </c>
      <c r="AL36" s="240"/>
      <c r="AM36" s="240"/>
      <c r="AN36" s="240"/>
      <c r="AO36" s="240"/>
      <c r="AP36" s="240"/>
      <c r="AQ36" s="240"/>
      <c r="AR36" s="240"/>
      <c r="AS36" s="240"/>
      <c r="AT36" s="240"/>
      <c r="AU36" s="240"/>
      <c r="AV36" s="240"/>
      <c r="AW36" s="240"/>
      <c r="AX36" s="240"/>
      <c r="AY36" s="240"/>
      <c r="AZ36" s="240"/>
      <c r="BA36" s="240"/>
      <c r="BB36" s="240" t="s">
        <v>322</v>
      </c>
      <c r="BC36" s="240"/>
      <c r="BD36" s="240"/>
      <c r="BE36" s="240"/>
      <c r="BF36" s="240"/>
      <c r="BG36" s="240"/>
      <c r="BH36" s="240"/>
      <c r="BI36" s="240"/>
      <c r="BJ36" s="240"/>
      <c r="BK36" s="240"/>
      <c r="BL36" s="240"/>
      <c r="BM36" s="240"/>
      <c r="BN36" s="240"/>
      <c r="BO36" s="240"/>
      <c r="BP36" s="240"/>
      <c r="BQ36" s="240"/>
      <c r="BR36" s="240"/>
      <c r="BS36" s="235"/>
      <c r="BT36" s="235"/>
      <c r="BU36" s="235"/>
      <c r="BV36" s="235"/>
      <c r="BW36" s="235"/>
      <c r="BX36" s="235"/>
      <c r="BY36" s="235"/>
      <c r="BZ36" s="235"/>
      <c r="CA36" s="235"/>
      <c r="CB36" s="235"/>
    </row>
    <row r="37" spans="2:80" s="245" customFormat="1" ht="19.5" customHeight="1" x14ac:dyDescent="0.15">
      <c r="B37" s="122"/>
      <c r="C37" s="122"/>
      <c r="D37" s="240"/>
      <c r="E37" s="240"/>
      <c r="F37" s="240"/>
      <c r="G37" s="240"/>
      <c r="H37" s="240"/>
      <c r="I37" s="240"/>
      <c r="J37" s="240"/>
      <c r="K37" s="240"/>
      <c r="L37" s="240"/>
      <c r="M37" s="240"/>
      <c r="N37" s="240"/>
      <c r="O37" s="240"/>
      <c r="P37" s="240"/>
      <c r="Q37" s="240"/>
      <c r="R37" s="240"/>
      <c r="S37" s="240"/>
      <c r="T37" s="244"/>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35"/>
      <c r="BT37" s="235"/>
      <c r="BU37" s="235"/>
      <c r="BV37" s="235"/>
      <c r="BW37" s="235"/>
      <c r="BX37" s="235"/>
      <c r="BY37" s="235"/>
      <c r="BZ37" s="235"/>
      <c r="CA37" s="235"/>
      <c r="CB37" s="235"/>
    </row>
    <row r="38" spans="2:80" s="245" customFormat="1" ht="19.5" customHeight="1" x14ac:dyDescent="0.15">
      <c r="B38" s="122"/>
      <c r="C38" s="122"/>
      <c r="D38" s="240" t="s">
        <v>235</v>
      </c>
      <c r="E38" s="240"/>
      <c r="F38" s="240"/>
      <c r="G38" s="240"/>
      <c r="H38" s="240"/>
      <c r="I38" s="240"/>
      <c r="J38" s="240"/>
      <c r="K38" s="240"/>
      <c r="L38" s="240"/>
      <c r="M38" s="240"/>
      <c r="N38" s="240"/>
      <c r="O38" s="240"/>
      <c r="P38" s="240"/>
      <c r="Q38" s="240"/>
      <c r="R38" s="240"/>
      <c r="S38" s="240"/>
      <c r="T38" s="240"/>
      <c r="U38" s="240"/>
      <c r="V38" s="240"/>
      <c r="W38" s="240"/>
      <c r="X38" s="240"/>
      <c r="Y38" s="244"/>
      <c r="Z38" s="244"/>
      <c r="AA38" s="244"/>
      <c r="AB38" s="240" t="s">
        <v>236</v>
      </c>
      <c r="AC38" s="242"/>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4"/>
      <c r="AZ38" s="240"/>
      <c r="BA38" s="244"/>
      <c r="BB38" s="240" t="s">
        <v>323</v>
      </c>
      <c r="BC38" s="242"/>
      <c r="BD38" s="240"/>
      <c r="BE38" s="240"/>
      <c r="BF38" s="240"/>
      <c r="BG38" s="240"/>
      <c r="BH38" s="240"/>
      <c r="BI38" s="240"/>
      <c r="BJ38" s="240"/>
      <c r="BK38" s="240"/>
      <c r="BL38" s="240"/>
      <c r="BM38" s="240"/>
      <c r="BN38" s="240"/>
      <c r="BO38" s="240"/>
      <c r="BP38" s="240"/>
      <c r="BQ38" s="240"/>
      <c r="BR38" s="240"/>
      <c r="BS38" s="235"/>
      <c r="BT38" s="235"/>
      <c r="BU38" s="235"/>
      <c r="BV38" s="235"/>
      <c r="BW38" s="235"/>
      <c r="BX38" s="235"/>
      <c r="BY38" s="235"/>
      <c r="BZ38" s="235"/>
      <c r="CA38" s="235"/>
      <c r="CB38" s="235"/>
    </row>
    <row r="39" spans="2:80" s="245" customFormat="1" ht="19.5" customHeight="1" x14ac:dyDescent="0.15">
      <c r="B39" s="122"/>
      <c r="C39" s="122"/>
      <c r="D39" s="240"/>
      <c r="E39" s="240"/>
      <c r="F39" s="240"/>
      <c r="G39" s="240"/>
      <c r="H39" s="240"/>
      <c r="I39" s="240"/>
      <c r="J39" s="240"/>
      <c r="K39" s="240"/>
      <c r="L39" s="240"/>
      <c r="M39" s="240"/>
      <c r="N39" s="240"/>
      <c r="O39" s="240"/>
      <c r="P39" s="240"/>
      <c r="Q39" s="240"/>
      <c r="R39" s="240"/>
      <c r="S39" s="240"/>
      <c r="T39" s="240"/>
      <c r="U39" s="240"/>
      <c r="V39" s="240"/>
      <c r="W39" s="240"/>
      <c r="X39" s="240"/>
      <c r="Y39" s="244"/>
      <c r="Z39" s="244"/>
      <c r="AA39" s="244"/>
      <c r="AB39" s="240"/>
      <c r="AC39" s="242"/>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4"/>
      <c r="AZ39" s="240"/>
      <c r="BA39" s="244"/>
      <c r="BB39" s="240"/>
      <c r="BC39" s="242"/>
      <c r="BD39" s="240"/>
      <c r="BE39" s="240"/>
      <c r="BF39" s="240"/>
      <c r="BG39" s="240"/>
      <c r="BH39" s="240"/>
      <c r="BI39" s="240"/>
      <c r="BJ39" s="240"/>
      <c r="BK39" s="240"/>
      <c r="BL39" s="240"/>
      <c r="BM39" s="240"/>
      <c r="BN39" s="240"/>
      <c r="BO39" s="240"/>
      <c r="BP39" s="240"/>
      <c r="BQ39" s="240"/>
      <c r="BR39" s="240"/>
      <c r="BS39" s="235"/>
      <c r="BT39" s="235"/>
      <c r="BU39" s="235"/>
      <c r="BV39" s="235"/>
      <c r="BW39" s="235"/>
      <c r="BX39" s="235"/>
      <c r="BY39" s="235"/>
      <c r="BZ39" s="235"/>
      <c r="CA39" s="235"/>
      <c r="CB39" s="235"/>
    </row>
    <row r="40" spans="2:80" ht="19.5" customHeight="1" x14ac:dyDescent="0.15">
      <c r="B40" s="157"/>
      <c r="C40" s="157"/>
      <c r="D40" s="240" t="s">
        <v>376</v>
      </c>
      <c r="E40" s="240"/>
      <c r="F40" s="240"/>
      <c r="G40" s="240"/>
      <c r="H40" s="240"/>
      <c r="I40" s="240"/>
      <c r="J40" s="240"/>
      <c r="K40" s="240"/>
      <c r="L40" s="240"/>
      <c r="M40" s="240"/>
      <c r="N40" s="240"/>
      <c r="O40" s="242"/>
      <c r="P40" s="242"/>
      <c r="Q40" s="242"/>
      <c r="R40" s="242"/>
      <c r="S40" s="157"/>
      <c r="T40" s="240"/>
      <c r="U40" s="240"/>
      <c r="V40" s="240"/>
      <c r="W40" s="240"/>
      <c r="X40" s="240"/>
      <c r="Y40" s="240"/>
      <c r="Z40" s="240"/>
      <c r="AA40" s="240"/>
      <c r="AB40" s="240"/>
      <c r="AC40" s="240"/>
      <c r="AD40" s="240"/>
      <c r="AE40" s="240"/>
      <c r="AF40" s="240"/>
      <c r="AG40" s="240"/>
      <c r="AH40" s="240"/>
      <c r="AI40" s="240"/>
      <c r="AJ40" s="240"/>
      <c r="AK40" s="240"/>
      <c r="AL40" s="240"/>
      <c r="AM40" s="157"/>
      <c r="AN40" s="240"/>
      <c r="AO40" s="240"/>
      <c r="AP40" s="240"/>
      <c r="AQ40" s="240"/>
      <c r="AR40" s="240"/>
      <c r="AS40" s="240"/>
      <c r="AT40" s="240"/>
      <c r="AU40" s="240"/>
      <c r="AV40" s="240"/>
      <c r="AW40" s="240"/>
      <c r="AX40" s="240"/>
      <c r="AY40" s="244"/>
      <c r="AZ40" s="157"/>
      <c r="BA40" s="240"/>
      <c r="BB40" s="240"/>
      <c r="BC40" s="240"/>
      <c r="BD40" s="240"/>
      <c r="BE40" s="240"/>
      <c r="BF40" s="240"/>
      <c r="BG40" s="240"/>
      <c r="BH40" s="240"/>
      <c r="BI40" s="240"/>
      <c r="BJ40" s="240"/>
      <c r="BK40" s="240"/>
      <c r="BL40" s="240"/>
      <c r="BM40" s="240"/>
      <c r="BN40" s="240"/>
      <c r="BO40" s="240"/>
      <c r="BP40" s="240"/>
      <c r="BQ40" s="240"/>
      <c r="BR40" s="240"/>
    </row>
    <row r="41" spans="2:80" ht="19.5" customHeight="1" x14ac:dyDescent="0.15">
      <c r="B41" s="157"/>
      <c r="C41" s="157"/>
      <c r="D41" s="240"/>
      <c r="E41" s="240"/>
      <c r="F41" s="240"/>
      <c r="G41" s="240"/>
      <c r="H41" s="240"/>
      <c r="I41" s="240"/>
      <c r="J41" s="240"/>
      <c r="K41" s="240"/>
      <c r="L41" s="240"/>
      <c r="M41" s="240"/>
      <c r="N41" s="240"/>
      <c r="O41" s="242"/>
      <c r="P41" s="242"/>
      <c r="Q41" s="242"/>
      <c r="R41" s="242"/>
      <c r="S41" s="157"/>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4"/>
      <c r="AZ41" s="157"/>
      <c r="BA41" s="240"/>
      <c r="BB41" s="240"/>
      <c r="BC41" s="240"/>
      <c r="BD41" s="240"/>
      <c r="BE41" s="240"/>
      <c r="BF41" s="240"/>
      <c r="BG41" s="240"/>
      <c r="BH41" s="240"/>
      <c r="BI41" s="240"/>
      <c r="BJ41" s="240"/>
      <c r="BK41" s="240"/>
      <c r="BL41" s="240"/>
      <c r="BM41" s="240"/>
      <c r="BN41" s="240"/>
      <c r="BO41" s="240"/>
      <c r="BP41" s="240"/>
      <c r="BQ41" s="240"/>
      <c r="BR41" s="240"/>
    </row>
    <row r="42" spans="2:80" ht="19.5" customHeight="1" x14ac:dyDescent="0.15">
      <c r="B42" s="157"/>
      <c r="C42" s="157"/>
      <c r="D42" s="240" t="s">
        <v>507</v>
      </c>
      <c r="E42" s="157"/>
      <c r="F42" s="157"/>
      <c r="G42" s="157"/>
      <c r="H42" s="157"/>
      <c r="I42" s="157"/>
      <c r="J42" s="157"/>
      <c r="K42" s="157"/>
      <c r="L42" s="157"/>
      <c r="M42" s="157"/>
      <c r="N42" s="157"/>
      <c r="O42" s="157"/>
      <c r="P42" s="240" t="s">
        <v>508</v>
      </c>
      <c r="Q42" s="157"/>
      <c r="R42" s="157"/>
      <c r="S42" s="157"/>
      <c r="T42" s="157"/>
      <c r="U42" s="157"/>
      <c r="V42" s="157"/>
      <c r="W42" s="157"/>
      <c r="X42" s="157"/>
      <c r="Y42" s="157"/>
      <c r="Z42" s="157"/>
      <c r="AA42" s="157"/>
      <c r="AB42" s="157"/>
      <c r="AC42" s="157"/>
      <c r="AD42" s="157"/>
      <c r="AE42" s="157"/>
      <c r="AF42" s="157"/>
      <c r="AG42" s="157"/>
      <c r="AH42" s="157"/>
      <c r="AI42" s="157"/>
      <c r="AJ42" s="157"/>
      <c r="AK42" s="240"/>
      <c r="AL42" s="157"/>
      <c r="AM42" s="157"/>
      <c r="AN42" s="157"/>
      <c r="AO42" s="157"/>
      <c r="AP42" s="157"/>
      <c r="AQ42" s="157"/>
      <c r="AR42" s="157"/>
      <c r="AS42" s="157"/>
      <c r="AT42" s="240"/>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row>
    <row r="43" spans="2:80" ht="18" customHeight="1" x14ac:dyDescent="0.15">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row>
    <row r="44" spans="2:80" ht="18" customHeight="1" x14ac:dyDescent="0.15">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row>
    <row r="45" spans="2:80" ht="18" customHeight="1" x14ac:dyDescent="0.15">
      <c r="B45" s="157"/>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row>
    <row r="46" spans="2:80" s="243" customFormat="1" ht="18" customHeight="1" x14ac:dyDescent="0.15">
      <c r="B46" s="240"/>
      <c r="C46" s="970" t="s">
        <v>20</v>
      </c>
      <c r="D46" s="970"/>
      <c r="E46" s="970"/>
      <c r="F46" s="970"/>
      <c r="G46" s="970"/>
      <c r="H46" s="970"/>
      <c r="I46" s="970"/>
      <c r="J46" s="970"/>
      <c r="K46" s="970"/>
      <c r="L46" s="970"/>
      <c r="M46" s="970"/>
      <c r="N46" s="970"/>
      <c r="O46" s="125"/>
      <c r="P46" s="125"/>
      <c r="Q46" s="240"/>
      <c r="R46" s="240"/>
      <c r="S46" s="240"/>
      <c r="T46" s="240"/>
      <c r="U46" s="240"/>
      <c r="V46" s="240"/>
      <c r="W46" s="240"/>
      <c r="X46" s="240"/>
      <c r="Y46" s="240"/>
      <c r="Z46" s="240"/>
      <c r="AA46" s="240"/>
      <c r="AB46" s="240"/>
      <c r="AC46" s="125"/>
      <c r="AD46" s="125"/>
      <c r="AE46" s="125"/>
      <c r="AF46" s="125"/>
      <c r="AG46" s="125"/>
      <c r="AH46" s="125"/>
      <c r="AI46" s="125"/>
      <c r="AJ46" s="125"/>
      <c r="AK46" s="125"/>
      <c r="AL46" s="125"/>
      <c r="AM46" s="125"/>
      <c r="AN46" s="125"/>
      <c r="AO46" s="125"/>
      <c r="AP46" s="125"/>
      <c r="AQ46" s="125"/>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35"/>
      <c r="BT46" s="235"/>
      <c r="BU46" s="235"/>
      <c r="BV46" s="235"/>
      <c r="BW46" s="235"/>
      <c r="BX46" s="235"/>
      <c r="BY46" s="235"/>
      <c r="BZ46" s="235"/>
      <c r="CA46" s="235"/>
      <c r="CB46" s="235"/>
    </row>
    <row r="47" spans="2:80" s="243" customFormat="1" ht="18" customHeight="1" x14ac:dyDescent="0.15">
      <c r="B47" s="240"/>
      <c r="C47" s="240" t="s">
        <v>509</v>
      </c>
      <c r="D47" s="125"/>
      <c r="E47" s="125"/>
      <c r="F47" s="125"/>
      <c r="G47" s="238"/>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35"/>
      <c r="BT47" s="235"/>
      <c r="BU47" s="235"/>
      <c r="BV47" s="235"/>
      <c r="BW47" s="235"/>
      <c r="BX47" s="235"/>
      <c r="BY47" s="235"/>
      <c r="BZ47" s="235"/>
      <c r="CA47" s="235"/>
      <c r="CB47" s="235"/>
    </row>
    <row r="48" spans="2:80" ht="18" customHeight="1" x14ac:dyDescent="0.15">
      <c r="B48" s="157"/>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row>
    <row r="49" spans="2:70" s="22" customFormat="1" ht="13.5"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814"/>
      <c r="AM49" s="814"/>
      <c r="AN49" s="814"/>
      <c r="AO49" s="814"/>
      <c r="AP49" s="814"/>
      <c r="AQ49" s="814"/>
      <c r="AR49" s="814"/>
      <c r="AS49" s="814"/>
      <c r="AT49" s="814"/>
      <c r="AU49" s="814"/>
      <c r="AV49" s="814"/>
      <c r="AW49" s="814"/>
      <c r="AX49" s="814"/>
      <c r="AY49" s="814"/>
      <c r="AZ49" s="814"/>
      <c r="BA49" s="814"/>
      <c r="BB49" s="814"/>
      <c r="BC49" s="814"/>
      <c r="BD49" s="814"/>
      <c r="BE49" s="814"/>
      <c r="BF49" s="814"/>
      <c r="BG49" s="814"/>
      <c r="BH49" s="814"/>
      <c r="BI49" s="814"/>
      <c r="BJ49" s="814"/>
      <c r="BK49" s="814"/>
      <c r="BL49" s="814"/>
      <c r="BM49" s="814"/>
      <c r="BN49" s="814"/>
      <c r="BO49" s="814"/>
      <c r="BP49" s="814"/>
      <c r="BQ49" s="814"/>
      <c r="BR49" s="814"/>
    </row>
    <row r="50" spans="2:70" s="22" customFormat="1" ht="13.5" customHeight="1" x14ac:dyDescent="0.1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814"/>
      <c r="AM50" s="814"/>
      <c r="AN50" s="814"/>
      <c r="AO50" s="814"/>
      <c r="AP50" s="814"/>
      <c r="AQ50" s="814"/>
      <c r="AR50" s="814"/>
      <c r="AS50" s="814"/>
      <c r="AT50" s="814"/>
      <c r="AU50" s="814"/>
      <c r="AV50" s="814"/>
      <c r="AW50" s="814"/>
      <c r="AX50" s="814"/>
      <c r="AY50" s="814"/>
      <c r="AZ50" s="814"/>
      <c r="BA50" s="814"/>
      <c r="BB50" s="814"/>
      <c r="BC50" s="814"/>
      <c r="BD50" s="814"/>
      <c r="BE50" s="814"/>
      <c r="BF50" s="814"/>
      <c r="BG50" s="814"/>
      <c r="BH50" s="814"/>
      <c r="BI50" s="814"/>
      <c r="BJ50" s="814"/>
      <c r="BK50" s="814"/>
      <c r="BL50" s="814"/>
      <c r="BM50" s="814"/>
      <c r="BN50" s="814"/>
      <c r="BO50" s="814"/>
      <c r="BP50" s="814"/>
      <c r="BQ50" s="814"/>
      <c r="BR50" s="814"/>
    </row>
    <row r="51" spans="2:70" s="22" customFormat="1" ht="13.5" customHeight="1" x14ac:dyDescent="0.1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814"/>
      <c r="AM51" s="814"/>
      <c r="AN51" s="814"/>
      <c r="AO51" s="814"/>
      <c r="AP51" s="814"/>
      <c r="AQ51" s="814"/>
      <c r="AR51" s="814"/>
      <c r="AS51" s="814"/>
      <c r="AT51" s="814"/>
      <c r="AU51" s="814"/>
      <c r="AV51" s="814"/>
      <c r="AW51" s="814"/>
      <c r="AX51" s="814"/>
      <c r="AY51" s="814"/>
      <c r="AZ51" s="814"/>
      <c r="BA51" s="814"/>
      <c r="BB51" s="814"/>
      <c r="BC51" s="814"/>
      <c r="BD51" s="814"/>
      <c r="BE51" s="814"/>
      <c r="BF51" s="814"/>
      <c r="BG51" s="814"/>
      <c r="BH51" s="814"/>
      <c r="BI51" s="814"/>
      <c r="BJ51" s="814"/>
      <c r="BK51" s="814"/>
      <c r="BL51" s="814"/>
      <c r="BM51" s="814"/>
      <c r="BN51" s="814"/>
      <c r="BO51" s="814"/>
      <c r="BP51" s="814"/>
      <c r="BQ51" s="814"/>
      <c r="BR51" s="814"/>
    </row>
    <row r="52" spans="2:70" s="22" customFormat="1" ht="13.5" customHeight="1" x14ac:dyDescent="0.15">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814"/>
      <c r="AM52" s="814"/>
      <c r="AN52" s="814"/>
      <c r="AO52" s="814"/>
      <c r="AP52" s="814"/>
      <c r="AQ52" s="814"/>
      <c r="AR52" s="814"/>
      <c r="AS52" s="814"/>
      <c r="AT52" s="814"/>
      <c r="AU52" s="814"/>
      <c r="AV52" s="814"/>
      <c r="AW52" s="814"/>
      <c r="AX52" s="814"/>
      <c r="AY52" s="814"/>
      <c r="AZ52" s="814"/>
      <c r="BA52" s="814"/>
      <c r="BB52" s="814"/>
      <c r="BC52" s="814"/>
      <c r="BD52" s="814"/>
      <c r="BE52" s="814"/>
      <c r="BF52" s="814"/>
      <c r="BG52" s="814"/>
      <c r="BH52" s="814"/>
      <c r="BI52" s="814"/>
      <c r="BJ52" s="814"/>
      <c r="BK52" s="814"/>
      <c r="BL52" s="814"/>
      <c r="BM52" s="814"/>
      <c r="BN52" s="814"/>
      <c r="BO52" s="814"/>
      <c r="BP52" s="814"/>
      <c r="BQ52" s="814"/>
      <c r="BR52" s="814"/>
    </row>
  </sheetData>
  <sheetProtection algorithmName="SHA-512" hashValue="zpw6JawmsU3snOktpRGDhtb+T589f4TF1K+WXe+riwLy7HIpuzQ0IEyZLJV9NqMwRmO8akXj2rbAgTHlE4LQXw==" saltValue="ld841OitYdaY/FIACUiy1A==" spinCount="100000" sheet="1" objects="1" scenarios="1" selectLockedCells="1"/>
  <mergeCells count="62">
    <mergeCell ref="U16:AE16"/>
    <mergeCell ref="BI13:BO13"/>
    <mergeCell ref="BP13:BR13"/>
    <mergeCell ref="U19:AE19"/>
    <mergeCell ref="O27:Q27"/>
    <mergeCell ref="BE27:BG27"/>
    <mergeCell ref="AI23:AL23"/>
    <mergeCell ref="AT27:AX27"/>
    <mergeCell ref="U27:Y27"/>
    <mergeCell ref="S24:AH24"/>
    <mergeCell ref="S23:AH23"/>
    <mergeCell ref="U17:AE17"/>
    <mergeCell ref="BK27:BM27"/>
    <mergeCell ref="AG20:BR20"/>
    <mergeCell ref="U18:AE18"/>
    <mergeCell ref="AG18:BR18"/>
    <mergeCell ref="AL52:BR52"/>
    <mergeCell ref="AL51:BR51"/>
    <mergeCell ref="AL50:BR50"/>
    <mergeCell ref="AL49:BR49"/>
    <mergeCell ref="AG21:BR21"/>
    <mergeCell ref="B32:BR32"/>
    <mergeCell ref="U21:AE21"/>
    <mergeCell ref="AL27:AN27"/>
    <mergeCell ref="AI27:AK27"/>
    <mergeCell ref="AF27:AH27"/>
    <mergeCell ref="R27:T27"/>
    <mergeCell ref="Z27:AB27"/>
    <mergeCell ref="AY27:BA27"/>
    <mergeCell ref="C46:N46"/>
    <mergeCell ref="O28:BM28"/>
    <mergeCell ref="B6:L6"/>
    <mergeCell ref="BH27:BJ27"/>
    <mergeCell ref="B23:Q23"/>
    <mergeCell ref="AC27:AE27"/>
    <mergeCell ref="BB27:BD27"/>
    <mergeCell ref="B7:BR7"/>
    <mergeCell ref="AR10:BO10"/>
    <mergeCell ref="BE9:BH9"/>
    <mergeCell ref="AG17:BR17"/>
    <mergeCell ref="T13:AU13"/>
    <mergeCell ref="B27:N27"/>
    <mergeCell ref="U15:AE15"/>
    <mergeCell ref="U20:AE20"/>
    <mergeCell ref="BE13:BH13"/>
    <mergeCell ref="BA14:BO14"/>
    <mergeCell ref="V14:AF14"/>
    <mergeCell ref="BH6:BR6"/>
    <mergeCell ref="AH14:AZ14"/>
    <mergeCell ref="AO27:AS27"/>
    <mergeCell ref="BL9:BO9"/>
    <mergeCell ref="BA13:BD13"/>
    <mergeCell ref="AV13:AX13"/>
    <mergeCell ref="AY13:AZ13"/>
    <mergeCell ref="BI9:BK9"/>
    <mergeCell ref="BP9:BR9"/>
    <mergeCell ref="AG16:BR16"/>
    <mergeCell ref="AG15:BR15"/>
    <mergeCell ref="AR9:AW9"/>
    <mergeCell ref="AX9:BA9"/>
    <mergeCell ref="BB9:BD9"/>
    <mergeCell ref="AG19:BR19"/>
  </mergeCells>
  <phoneticPr fontId="2"/>
  <printOptions horizontalCentered="1"/>
  <pageMargins left="0.62992125984251968" right="0.35433070866141736" top="0.55118110236220474" bottom="0.43" header="0.35433070866141736" footer="0.21"/>
  <pageSetup paperSize="9" scale="93"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CM59"/>
  <sheetViews>
    <sheetView showRowColHeaders="0" workbookViewId="0">
      <selection activeCell="BH10" sqref="BH10:BK10"/>
    </sheetView>
  </sheetViews>
  <sheetFormatPr defaultColWidth="1.25" defaultRowHeight="18" customHeight="1" x14ac:dyDescent="0.15"/>
  <cols>
    <col min="1" max="1" width="4.75" style="72" customWidth="1"/>
    <col min="2" max="82" width="1.25" style="72" customWidth="1"/>
    <col min="83" max="83" width="13.5" style="72" customWidth="1"/>
    <col min="84" max="84" width="1.25" style="72" customWidth="1"/>
    <col min="85" max="85" width="7.375" style="72" customWidth="1"/>
    <col min="86" max="90" width="1.25" style="72" customWidth="1"/>
    <col min="91" max="93" width="1.375" style="72" customWidth="1"/>
    <col min="94" max="16384" width="1.25" style="72"/>
  </cols>
  <sheetData>
    <row r="1" spans="1:88" s="6" customFormat="1" ht="8.25" customHeight="1" x14ac:dyDescent="0.15">
      <c r="CC1" s="233"/>
      <c r="CD1" s="233"/>
      <c r="CE1" s="233"/>
      <c r="CF1" s="233"/>
    </row>
    <row r="2" spans="1:88" s="250" customFormat="1" ht="18" customHeight="1" x14ac:dyDescent="0.2">
      <c r="B2" s="606" t="str">
        <f>+会社名等!B2</f>
        <v>このソフトは令和6年4月30日まで印刷できます。</v>
      </c>
      <c r="C2" s="607"/>
      <c r="D2" s="607"/>
      <c r="E2" s="607"/>
      <c r="F2" s="607"/>
      <c r="G2" s="607"/>
      <c r="H2" s="607"/>
      <c r="I2" s="607"/>
      <c r="J2" s="607"/>
      <c r="K2" s="607"/>
      <c r="L2" s="607"/>
      <c r="M2" s="607"/>
      <c r="N2" s="599"/>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c r="BJ2" s="601"/>
      <c r="BK2" s="601"/>
      <c r="BL2" s="601"/>
      <c r="BM2" s="601"/>
      <c r="BN2" s="601"/>
      <c r="BO2" s="601"/>
      <c r="BP2" s="601"/>
      <c r="BQ2" s="601"/>
      <c r="BR2" s="601"/>
      <c r="BS2" s="601"/>
      <c r="BT2" s="601"/>
      <c r="BU2" s="601"/>
      <c r="BV2" s="601"/>
      <c r="BW2" s="601"/>
      <c r="BX2" s="601"/>
      <c r="BY2" s="601"/>
      <c r="BZ2" s="601"/>
      <c r="CA2" s="601"/>
      <c r="CB2" s="601"/>
      <c r="CC2" s="233"/>
      <c r="CD2" s="233"/>
      <c r="CE2" s="571">
        <f ca="1">NOW()</f>
        <v>45175.823938541667</v>
      </c>
      <c r="CF2" s="233"/>
    </row>
    <row r="3" spans="1:88" s="250" customFormat="1" ht="18" customHeight="1" x14ac:dyDescent="0.2">
      <c r="B3" s="608" t="str">
        <f>+会社名等!B3</f>
        <v>令和6年5月1日からは、令和6年度版が必要です。（令和6年4月販売開始予定）</v>
      </c>
      <c r="C3" s="609"/>
      <c r="D3" s="609"/>
      <c r="E3" s="609"/>
      <c r="F3" s="609"/>
      <c r="G3" s="609"/>
      <c r="H3" s="609"/>
      <c r="I3" s="609"/>
      <c r="J3" s="609"/>
      <c r="K3" s="609"/>
      <c r="L3" s="609"/>
      <c r="M3" s="609"/>
      <c r="N3" s="599"/>
      <c r="O3" s="599"/>
      <c r="P3" s="599"/>
      <c r="Q3" s="600"/>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233"/>
      <c r="CD3" s="233"/>
      <c r="CE3" s="571">
        <v>45413</v>
      </c>
      <c r="CF3" s="233"/>
    </row>
    <row r="4" spans="1:88" s="250" customFormat="1" ht="6" customHeight="1" x14ac:dyDescent="0.2">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row>
    <row r="5" spans="1:88" s="233" customFormat="1" ht="13.5" customHeight="1" x14ac:dyDescent="0.15">
      <c r="C5" s="233" t="s">
        <v>319</v>
      </c>
      <c r="D5" s="234"/>
    </row>
    <row r="6" spans="1:88" s="233" customFormat="1" ht="13.5" customHeight="1" x14ac:dyDescent="0.15">
      <c r="C6" s="233" t="s">
        <v>325</v>
      </c>
    </row>
    <row r="7" spans="1:88" ht="18" customHeight="1" x14ac:dyDescent="0.15">
      <c r="B7" s="965"/>
      <c r="C7" s="965"/>
      <c r="D7" s="965"/>
      <c r="E7" s="965"/>
      <c r="F7" s="965"/>
      <c r="G7" s="965"/>
      <c r="H7" s="965"/>
      <c r="I7" s="965"/>
      <c r="J7" s="965"/>
      <c r="K7" s="965"/>
      <c r="L7" s="965"/>
      <c r="M7" s="548"/>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973"/>
      <c r="BS7" s="973"/>
      <c r="BT7" s="973"/>
      <c r="BU7" s="973"/>
      <c r="BV7" s="973"/>
      <c r="BW7" s="973"/>
      <c r="BX7" s="973"/>
      <c r="BY7" s="973"/>
      <c r="BZ7" s="973"/>
      <c r="CA7" s="973"/>
      <c r="CB7" s="973"/>
    </row>
    <row r="8" spans="1:88" ht="54.75" customHeight="1" x14ac:dyDescent="0.15">
      <c r="B8" s="966" t="str">
        <f ca="1">IF(CE3&gt;CE2,"変　　更　　届　　出　　書","★新年版をご購入ください★")</f>
        <v>変　　更　　届　　出　　書</v>
      </c>
      <c r="C8" s="966"/>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6"/>
      <c r="AY8" s="966"/>
      <c r="AZ8" s="966"/>
      <c r="BA8" s="966"/>
      <c r="BB8" s="966"/>
      <c r="BC8" s="966"/>
      <c r="BD8" s="966"/>
      <c r="BE8" s="966"/>
      <c r="BF8" s="966"/>
      <c r="BG8" s="966"/>
      <c r="BH8" s="966"/>
      <c r="BI8" s="966"/>
      <c r="BJ8" s="966"/>
      <c r="BK8" s="966"/>
      <c r="BL8" s="966"/>
      <c r="BM8" s="966"/>
      <c r="BN8" s="966"/>
      <c r="BO8" s="966"/>
      <c r="BP8" s="966"/>
      <c r="BQ8" s="966"/>
      <c r="BR8" s="966"/>
      <c r="BS8" s="966"/>
      <c r="BT8" s="966"/>
      <c r="BU8" s="966"/>
      <c r="BV8" s="966"/>
      <c r="BW8" s="966"/>
      <c r="BX8" s="966"/>
      <c r="BY8" s="966"/>
      <c r="BZ8" s="966"/>
      <c r="CA8" s="966"/>
      <c r="CB8" s="966"/>
    </row>
    <row r="9" spans="1:88" ht="8.25" customHeight="1" x14ac:dyDescent="0.15">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row>
    <row r="10" spans="1:88" ht="18.75" customHeight="1" x14ac:dyDescent="0.15">
      <c r="A10" s="567" t="s">
        <v>482</v>
      </c>
      <c r="B10" s="549"/>
      <c r="C10" s="551"/>
      <c r="D10" s="551"/>
      <c r="E10" s="551"/>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480"/>
      <c r="AM10" s="480"/>
      <c r="AN10" s="480"/>
      <c r="AO10" s="480"/>
      <c r="AP10" s="480"/>
      <c r="AQ10" s="480"/>
      <c r="AR10" s="480"/>
      <c r="AS10" s="480"/>
      <c r="AT10" s="480"/>
      <c r="AU10" s="480"/>
      <c r="AV10" s="480"/>
      <c r="AW10" s="480"/>
      <c r="AX10" s="480"/>
      <c r="AY10" s="480"/>
      <c r="AZ10" s="480"/>
      <c r="BA10" s="480"/>
      <c r="BB10" s="988" t="s">
        <v>483</v>
      </c>
      <c r="BC10" s="988"/>
      <c r="BD10" s="988"/>
      <c r="BE10" s="988"/>
      <c r="BF10" s="988"/>
      <c r="BG10" s="988"/>
      <c r="BH10" s="979"/>
      <c r="BI10" s="979"/>
      <c r="BJ10" s="979"/>
      <c r="BK10" s="979"/>
      <c r="BL10" s="977" t="s">
        <v>2</v>
      </c>
      <c r="BM10" s="977"/>
      <c r="BN10" s="977"/>
      <c r="BO10" s="979"/>
      <c r="BP10" s="979"/>
      <c r="BQ10" s="979"/>
      <c r="BR10" s="979"/>
      <c r="BS10" s="977" t="s">
        <v>3</v>
      </c>
      <c r="BT10" s="977"/>
      <c r="BU10" s="977"/>
      <c r="BV10" s="979"/>
      <c r="BW10" s="979"/>
      <c r="BX10" s="979"/>
      <c r="BY10" s="979"/>
      <c r="BZ10" s="977" t="s">
        <v>4</v>
      </c>
      <c r="CA10" s="977"/>
      <c r="CB10" s="977"/>
    </row>
    <row r="11" spans="1:88" ht="18.75" customHeight="1" x14ac:dyDescent="0.15">
      <c r="B11" s="549"/>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480"/>
      <c r="AM11" s="480"/>
      <c r="AN11" s="480"/>
      <c r="AO11" s="480"/>
      <c r="AP11" s="480"/>
      <c r="AQ11" s="480"/>
      <c r="AR11" s="480"/>
      <c r="AS11" s="480"/>
      <c r="AT11" s="480"/>
      <c r="AU11" s="480"/>
      <c r="AV11" s="480"/>
      <c r="AW11" s="480"/>
      <c r="AX11" s="480"/>
      <c r="AY11" s="480"/>
      <c r="AZ11" s="480"/>
      <c r="BA11" s="480"/>
      <c r="BB11" s="480"/>
      <c r="BC11" s="975"/>
      <c r="BD11" s="975"/>
      <c r="BE11" s="975"/>
      <c r="BF11" s="975"/>
      <c r="BG11" s="975"/>
      <c r="BH11" s="975"/>
      <c r="BI11" s="975"/>
      <c r="BJ11" s="975"/>
      <c r="BK11" s="975"/>
      <c r="BL11" s="975"/>
      <c r="BM11" s="975"/>
      <c r="BN11" s="975"/>
      <c r="BO11" s="975"/>
      <c r="BP11" s="975"/>
      <c r="BQ11" s="975"/>
      <c r="BR11" s="975"/>
      <c r="BS11" s="975"/>
      <c r="BT11" s="975"/>
      <c r="BU11" s="975"/>
      <c r="BV11" s="975"/>
      <c r="BW11" s="975"/>
      <c r="BX11" s="975"/>
      <c r="BY11" s="975"/>
      <c r="BZ11" s="480"/>
      <c r="CA11" s="480"/>
      <c r="CB11" s="480"/>
    </row>
    <row r="12" spans="1:88" ht="18.75" customHeight="1" x14ac:dyDescent="0.15">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20"/>
      <c r="AM12" s="120"/>
      <c r="AN12" s="120"/>
      <c r="AO12" s="120"/>
      <c r="AP12" s="120"/>
      <c r="AQ12" s="120"/>
      <c r="AR12" s="120"/>
      <c r="AS12" s="120"/>
      <c r="AT12" s="120"/>
      <c r="AU12" s="120"/>
      <c r="AV12" s="120"/>
      <c r="AW12" s="120"/>
      <c r="AX12" s="120"/>
      <c r="AY12" s="120"/>
      <c r="AZ12" s="120"/>
      <c r="BA12" s="120"/>
      <c r="BB12" s="120"/>
      <c r="BC12" s="120"/>
      <c r="BD12" s="120"/>
      <c r="BE12" s="120"/>
      <c r="BF12" s="131"/>
      <c r="BG12" s="131"/>
      <c r="BH12" s="131"/>
      <c r="BI12" s="123"/>
      <c r="BJ12" s="123"/>
      <c r="BK12" s="123"/>
      <c r="BL12" s="123"/>
      <c r="BM12" s="123"/>
      <c r="BN12" s="120"/>
      <c r="BO12" s="123"/>
      <c r="BP12" s="123"/>
      <c r="BQ12" s="123"/>
      <c r="BR12" s="123"/>
      <c r="BS12" s="120"/>
      <c r="BT12" s="120"/>
      <c r="BU12" s="120"/>
      <c r="BV12" s="123"/>
      <c r="BW12" s="123"/>
      <c r="BX12" s="123"/>
      <c r="BY12" s="123"/>
      <c r="BZ12" s="120"/>
      <c r="CA12" s="120"/>
      <c r="CB12" s="120"/>
    </row>
    <row r="13" spans="1:88" ht="18.75" customHeight="1" x14ac:dyDescent="0.15">
      <c r="B13" s="118"/>
      <c r="C13" s="118"/>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51"/>
      <c r="AB13" s="551"/>
      <c r="AC13" s="551"/>
      <c r="AD13" s="970" t="s">
        <v>19</v>
      </c>
      <c r="AE13" s="970"/>
      <c r="AF13" s="970"/>
      <c r="AG13" s="970"/>
      <c r="AH13" s="970"/>
      <c r="AI13" s="970"/>
      <c r="AJ13" s="970"/>
      <c r="AK13" s="970"/>
      <c r="AL13" s="982" t="s">
        <v>17</v>
      </c>
      <c r="AM13" s="982"/>
      <c r="AN13" s="982"/>
      <c r="AO13" s="982"/>
      <c r="AP13" s="982"/>
      <c r="AQ13" s="982"/>
      <c r="AR13" s="982"/>
      <c r="AS13" s="982"/>
      <c r="AT13" s="982"/>
      <c r="AU13" s="982"/>
      <c r="AV13" s="982"/>
      <c r="AW13" s="982"/>
      <c r="AX13" s="982"/>
      <c r="AY13" s="982"/>
      <c r="AZ13" s="968" t="s">
        <v>15</v>
      </c>
      <c r="BA13" s="968"/>
      <c r="BB13" s="968"/>
      <c r="BC13" s="968"/>
      <c r="BD13" s="968"/>
      <c r="BE13" s="968"/>
      <c r="BF13" s="992"/>
      <c r="BG13" s="992"/>
      <c r="BH13" s="992"/>
      <c r="BI13" s="898" t="s">
        <v>373</v>
      </c>
      <c r="BJ13" s="898"/>
      <c r="BK13" s="962"/>
      <c r="BL13" s="962"/>
      <c r="BM13" s="962"/>
      <c r="BN13" s="962"/>
      <c r="BO13" s="898" t="s">
        <v>18</v>
      </c>
      <c r="BP13" s="898"/>
      <c r="BQ13" s="898"/>
      <c r="BR13" s="898"/>
      <c r="BS13" s="962"/>
      <c r="BT13" s="962"/>
      <c r="BU13" s="962"/>
      <c r="BV13" s="962"/>
      <c r="BW13" s="962"/>
      <c r="BX13" s="962"/>
      <c r="BY13" s="962"/>
      <c r="BZ13" s="898" t="s">
        <v>6</v>
      </c>
      <c r="CA13" s="898"/>
      <c r="CB13" s="898"/>
    </row>
    <row r="14" spans="1:88" ht="18.75" customHeight="1" x14ac:dyDescent="0.15">
      <c r="B14" s="118"/>
      <c r="C14" s="118"/>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51"/>
      <c r="AB14" s="551"/>
      <c r="AC14" s="551"/>
      <c r="AD14" s="970"/>
      <c r="AE14" s="970"/>
      <c r="AF14" s="970"/>
      <c r="AG14" s="970"/>
      <c r="AH14" s="970"/>
      <c r="AI14" s="970"/>
      <c r="AJ14" s="970"/>
      <c r="AK14" s="970"/>
      <c r="AL14" s="919" t="str">
        <f>+会社名等!D7</f>
        <v>○○知事</v>
      </c>
      <c r="AM14" s="919"/>
      <c r="AN14" s="919"/>
      <c r="AO14" s="919"/>
      <c r="AP14" s="919"/>
      <c r="AQ14" s="919"/>
      <c r="AR14" s="919"/>
      <c r="AS14" s="919"/>
      <c r="AT14" s="919"/>
      <c r="AU14" s="919"/>
      <c r="AV14" s="919"/>
      <c r="AW14" s="919"/>
      <c r="AX14" s="919"/>
      <c r="AY14" s="919"/>
      <c r="AZ14" s="968"/>
      <c r="BA14" s="968"/>
      <c r="BB14" s="968"/>
      <c r="BC14" s="968"/>
      <c r="BD14" s="968"/>
      <c r="BE14" s="968"/>
      <c r="BF14" s="992"/>
      <c r="BG14" s="992"/>
      <c r="BH14" s="992"/>
      <c r="BI14" s="898"/>
      <c r="BJ14" s="898"/>
      <c r="BK14" s="962"/>
      <c r="BL14" s="962"/>
      <c r="BM14" s="962"/>
      <c r="BN14" s="962"/>
      <c r="BO14" s="898"/>
      <c r="BP14" s="898"/>
      <c r="BQ14" s="898"/>
      <c r="BR14" s="898"/>
      <c r="BS14" s="962"/>
      <c r="BT14" s="962"/>
      <c r="BU14" s="962"/>
      <c r="BV14" s="962"/>
      <c r="BW14" s="962"/>
      <c r="BX14" s="962"/>
      <c r="BY14" s="962"/>
      <c r="BZ14" s="898"/>
      <c r="CA14" s="898"/>
      <c r="CB14" s="898"/>
      <c r="CC14" s="230"/>
      <c r="CD14" s="230"/>
      <c r="CE14" s="230"/>
      <c r="CF14" s="230"/>
      <c r="CG14" s="230"/>
      <c r="CH14" s="230"/>
      <c r="CI14" s="230"/>
      <c r="CJ14" s="230"/>
    </row>
    <row r="15" spans="1:88" ht="18.75" customHeight="1" x14ac:dyDescent="0.15">
      <c r="B15" s="118"/>
      <c r="C15" s="118"/>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51"/>
      <c r="AB15" s="551"/>
      <c r="AC15" s="551"/>
      <c r="AD15" s="755" t="s">
        <v>479</v>
      </c>
      <c r="AE15" s="755"/>
      <c r="AF15" s="755"/>
      <c r="AG15" s="755"/>
      <c r="AH15" s="755"/>
      <c r="AI15" s="755"/>
      <c r="AJ15" s="755"/>
      <c r="AK15" s="755"/>
      <c r="AL15" s="553"/>
      <c r="AM15" s="667" t="str">
        <f>IF(会社名等!E8="","",会社名等!E8)</f>
        <v/>
      </c>
      <c r="AN15" s="667"/>
      <c r="AO15" s="667"/>
      <c r="AP15" s="667"/>
      <c r="AQ15" s="667"/>
      <c r="AR15" s="667"/>
      <c r="AS15" s="667"/>
      <c r="AT15" s="667"/>
      <c r="AU15" s="667"/>
      <c r="AV15" s="667"/>
      <c r="AW15" s="667"/>
      <c r="AX15" s="667"/>
      <c r="AY15" s="667"/>
      <c r="AZ15" s="667"/>
      <c r="BA15" s="667"/>
      <c r="BB15" s="667"/>
      <c r="BC15" s="667"/>
      <c r="BD15" s="667"/>
      <c r="BE15" s="667"/>
      <c r="BF15" s="986"/>
      <c r="BG15" s="986"/>
      <c r="BH15" s="986"/>
      <c r="BI15" s="986"/>
      <c r="BJ15" s="986"/>
      <c r="BK15" s="986"/>
      <c r="BL15" s="986"/>
      <c r="BM15" s="986"/>
      <c r="BN15" s="986"/>
      <c r="BO15" s="986"/>
      <c r="BP15" s="986"/>
      <c r="BQ15" s="986"/>
      <c r="BR15" s="986"/>
      <c r="BS15" s="986"/>
      <c r="BT15" s="986"/>
      <c r="BU15" s="986"/>
      <c r="BV15" s="986"/>
      <c r="BW15" s="986"/>
      <c r="BX15" s="986"/>
      <c r="BY15" s="986"/>
      <c r="BZ15" s="536"/>
      <c r="CA15" s="536"/>
      <c r="CB15" s="536"/>
      <c r="CC15" s="230"/>
      <c r="CD15" s="230"/>
      <c r="CE15" s="230"/>
      <c r="CF15" s="230"/>
      <c r="CG15" s="230"/>
      <c r="CH15" s="230"/>
      <c r="CI15" s="230"/>
      <c r="CJ15" s="230"/>
    </row>
    <row r="16" spans="1:88" ht="16.5" customHeight="1" x14ac:dyDescent="0.15">
      <c r="B16" s="118"/>
      <c r="C16" s="118"/>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948" t="str">
        <f>IF(会社名等!D19="","",会社名等!D19)</f>
        <v/>
      </c>
      <c r="AB16" s="948"/>
      <c r="AC16" s="948"/>
      <c r="AD16" s="948"/>
      <c r="AE16" s="948"/>
      <c r="AF16" s="948"/>
      <c r="AG16" s="948"/>
      <c r="AH16" s="948"/>
      <c r="AI16" s="948"/>
      <c r="AJ16" s="948"/>
      <c r="AK16" s="948"/>
      <c r="AL16" s="551"/>
      <c r="AM16" s="976" t="str">
        <f>IF(会社名等!E19="","",会社名等!E19)</f>
        <v/>
      </c>
      <c r="AN16" s="976"/>
      <c r="AO16" s="976"/>
      <c r="AP16" s="976"/>
      <c r="AQ16" s="976"/>
      <c r="AR16" s="976"/>
      <c r="AS16" s="976"/>
      <c r="AT16" s="976"/>
      <c r="AU16" s="976"/>
      <c r="AV16" s="976"/>
      <c r="AW16" s="976"/>
      <c r="AX16" s="976"/>
      <c r="AY16" s="976"/>
      <c r="AZ16" s="976"/>
      <c r="BA16" s="976"/>
      <c r="BB16" s="976"/>
      <c r="BC16" s="976"/>
      <c r="BD16" s="976"/>
      <c r="BE16" s="976"/>
      <c r="BF16" s="976"/>
      <c r="BG16" s="976"/>
      <c r="BH16" s="976"/>
      <c r="BI16" s="976"/>
      <c r="BJ16" s="976"/>
      <c r="BK16" s="976"/>
      <c r="BL16" s="976"/>
      <c r="BM16" s="976"/>
      <c r="BN16" s="976"/>
      <c r="BO16" s="976"/>
      <c r="BP16" s="976"/>
      <c r="BQ16" s="976"/>
      <c r="BR16" s="976"/>
      <c r="BS16" s="976"/>
      <c r="BT16" s="976"/>
      <c r="BU16" s="976"/>
      <c r="BV16" s="976"/>
      <c r="BW16" s="976"/>
      <c r="BX16" s="976"/>
      <c r="BY16" s="976"/>
      <c r="BZ16" s="976"/>
      <c r="CA16" s="976"/>
      <c r="CB16" s="976"/>
      <c r="CC16" s="6"/>
      <c r="CD16" s="6"/>
      <c r="CE16" s="231"/>
      <c r="CF16" s="307"/>
      <c r="CG16" s="231"/>
    </row>
    <row r="17" spans="1:91" ht="16.5" customHeight="1" x14ac:dyDescent="0.15">
      <c r="B17" s="118"/>
      <c r="C17" s="119"/>
      <c r="D17" s="551"/>
      <c r="E17" s="551"/>
      <c r="F17" s="551"/>
      <c r="G17" s="551"/>
      <c r="H17" s="551"/>
      <c r="I17" s="551"/>
      <c r="J17" s="551"/>
      <c r="K17" s="551"/>
      <c r="L17" s="551"/>
      <c r="M17" s="551"/>
      <c r="N17" s="551"/>
      <c r="O17" s="551"/>
      <c r="P17" s="551"/>
      <c r="Q17" s="551"/>
      <c r="R17" s="551"/>
      <c r="S17" s="551"/>
      <c r="T17" s="551"/>
      <c r="U17" s="485"/>
      <c r="V17" s="485"/>
      <c r="W17" s="485"/>
      <c r="X17" s="485"/>
      <c r="Y17" s="485"/>
      <c r="Z17" s="325"/>
      <c r="AA17" s="948" t="str">
        <f>IF(会社名等!D20="","",会社名等!D20)</f>
        <v/>
      </c>
      <c r="AB17" s="948"/>
      <c r="AC17" s="948"/>
      <c r="AD17" s="948"/>
      <c r="AE17" s="948"/>
      <c r="AF17" s="948"/>
      <c r="AG17" s="948"/>
      <c r="AH17" s="948"/>
      <c r="AI17" s="948"/>
      <c r="AJ17" s="948"/>
      <c r="AK17" s="948"/>
      <c r="AL17" s="551"/>
      <c r="AM17" s="976" t="str">
        <f>IF(会社名等!E20="","",会社名等!E20)</f>
        <v/>
      </c>
      <c r="AN17" s="976"/>
      <c r="AO17" s="976"/>
      <c r="AP17" s="976"/>
      <c r="AQ17" s="976"/>
      <c r="AR17" s="976"/>
      <c r="AS17" s="976"/>
      <c r="AT17" s="976"/>
      <c r="AU17" s="976"/>
      <c r="AV17" s="976"/>
      <c r="AW17" s="976"/>
      <c r="AX17" s="976"/>
      <c r="AY17" s="976"/>
      <c r="AZ17" s="976"/>
      <c r="BA17" s="976"/>
      <c r="BB17" s="976"/>
      <c r="BC17" s="976"/>
      <c r="BD17" s="976"/>
      <c r="BE17" s="976"/>
      <c r="BF17" s="976"/>
      <c r="BG17" s="976"/>
      <c r="BH17" s="976"/>
      <c r="BI17" s="976"/>
      <c r="BJ17" s="976"/>
      <c r="BK17" s="976"/>
      <c r="BL17" s="976"/>
      <c r="BM17" s="976"/>
      <c r="BN17" s="976"/>
      <c r="BO17" s="976"/>
      <c r="BP17" s="976"/>
      <c r="BQ17" s="976"/>
      <c r="BR17" s="976"/>
      <c r="BS17" s="976"/>
      <c r="BT17" s="976"/>
      <c r="BU17" s="976"/>
      <c r="BV17" s="976"/>
      <c r="BW17" s="976"/>
      <c r="BX17" s="976"/>
      <c r="BY17" s="976"/>
      <c r="BZ17" s="976"/>
      <c r="CA17" s="976"/>
      <c r="CB17" s="976"/>
    </row>
    <row r="18" spans="1:91" ht="16.5" customHeight="1" x14ac:dyDescent="0.15">
      <c r="B18" s="118"/>
      <c r="C18" s="119"/>
      <c r="D18" s="551"/>
      <c r="E18" s="551"/>
      <c r="F18" s="551"/>
      <c r="G18" s="551"/>
      <c r="H18" s="551"/>
      <c r="I18" s="551"/>
      <c r="J18" s="551"/>
      <c r="K18" s="551"/>
      <c r="L18" s="551"/>
      <c r="M18" s="551"/>
      <c r="N18" s="551"/>
      <c r="O18" s="551"/>
      <c r="P18" s="551"/>
      <c r="Q18" s="551"/>
      <c r="R18" s="551"/>
      <c r="S18" s="551"/>
      <c r="T18" s="551"/>
      <c r="U18" s="485"/>
      <c r="V18" s="485"/>
      <c r="W18" s="485"/>
      <c r="X18" s="485"/>
      <c r="Y18" s="485"/>
      <c r="Z18" s="485"/>
      <c r="AA18" s="948" t="str">
        <f>IF(会社名等!D21="","",会社名等!D21)</f>
        <v>届出者</v>
      </c>
      <c r="AB18" s="948"/>
      <c r="AC18" s="948"/>
      <c r="AD18" s="948"/>
      <c r="AE18" s="948"/>
      <c r="AF18" s="948"/>
      <c r="AG18" s="948"/>
      <c r="AH18" s="948"/>
      <c r="AI18" s="948"/>
      <c r="AJ18" s="948"/>
      <c r="AK18" s="948"/>
      <c r="AL18" s="551"/>
      <c r="AM18" s="976" t="str">
        <f>IF(会社名等!E21="","",会社名等!E21)</f>
        <v/>
      </c>
      <c r="AN18" s="976"/>
      <c r="AO18" s="976"/>
      <c r="AP18" s="976"/>
      <c r="AQ18" s="976"/>
      <c r="AR18" s="976"/>
      <c r="AS18" s="976"/>
      <c r="AT18" s="976"/>
      <c r="AU18" s="976"/>
      <c r="AV18" s="976"/>
      <c r="AW18" s="976"/>
      <c r="AX18" s="976"/>
      <c r="AY18" s="976"/>
      <c r="AZ18" s="976"/>
      <c r="BA18" s="976"/>
      <c r="BB18" s="976"/>
      <c r="BC18" s="976"/>
      <c r="BD18" s="976"/>
      <c r="BE18" s="976"/>
      <c r="BF18" s="976"/>
      <c r="BG18" s="976"/>
      <c r="BH18" s="976"/>
      <c r="BI18" s="976"/>
      <c r="BJ18" s="976"/>
      <c r="BK18" s="976"/>
      <c r="BL18" s="976"/>
      <c r="BM18" s="976"/>
      <c r="BN18" s="976"/>
      <c r="BO18" s="976"/>
      <c r="BP18" s="976"/>
      <c r="BQ18" s="976"/>
      <c r="BR18" s="976"/>
      <c r="BS18" s="976"/>
      <c r="BT18" s="976"/>
      <c r="BU18" s="976"/>
      <c r="BV18" s="976"/>
      <c r="BW18" s="976"/>
      <c r="BX18" s="976"/>
      <c r="BY18" s="976"/>
      <c r="BZ18" s="976"/>
      <c r="CA18" s="976"/>
      <c r="CB18" s="976"/>
    </row>
    <row r="19" spans="1:91" ht="16.5" customHeight="1" x14ac:dyDescent="0.15">
      <c r="B19" s="118"/>
      <c r="C19" s="119"/>
      <c r="D19" s="551"/>
      <c r="E19" s="551"/>
      <c r="F19" s="551"/>
      <c r="G19" s="551"/>
      <c r="H19" s="551"/>
      <c r="I19" s="551"/>
      <c r="J19" s="551"/>
      <c r="K19" s="551"/>
      <c r="L19" s="551"/>
      <c r="M19" s="551"/>
      <c r="N19" s="551"/>
      <c r="O19" s="551"/>
      <c r="P19" s="551"/>
      <c r="Q19" s="551"/>
      <c r="R19" s="551"/>
      <c r="S19" s="551"/>
      <c r="T19" s="551"/>
      <c r="U19" s="485"/>
      <c r="V19" s="485"/>
      <c r="W19" s="485"/>
      <c r="X19" s="485"/>
      <c r="Y19" s="485"/>
      <c r="Z19" s="485"/>
      <c r="AA19" s="948" t="str">
        <f>IF(会社名等!D22="","",会社名等!D22)</f>
        <v/>
      </c>
      <c r="AB19" s="948"/>
      <c r="AC19" s="948"/>
      <c r="AD19" s="948"/>
      <c r="AE19" s="948"/>
      <c r="AF19" s="948"/>
      <c r="AG19" s="948"/>
      <c r="AH19" s="948"/>
      <c r="AI19" s="948"/>
      <c r="AJ19" s="948"/>
      <c r="AK19" s="948"/>
      <c r="AL19" s="551"/>
      <c r="AM19" s="976" t="str">
        <f>IF(会社名等!E22="","",会社名等!E22)</f>
        <v/>
      </c>
      <c r="AN19" s="976"/>
      <c r="AO19" s="976"/>
      <c r="AP19" s="976"/>
      <c r="AQ19" s="976"/>
      <c r="AR19" s="976"/>
      <c r="AS19" s="976"/>
      <c r="AT19" s="976"/>
      <c r="AU19" s="976"/>
      <c r="AV19" s="976"/>
      <c r="AW19" s="976"/>
      <c r="AX19" s="976"/>
      <c r="AY19" s="976"/>
      <c r="AZ19" s="976"/>
      <c r="BA19" s="976"/>
      <c r="BB19" s="976"/>
      <c r="BC19" s="976"/>
      <c r="BD19" s="976"/>
      <c r="BE19" s="976"/>
      <c r="BF19" s="976"/>
      <c r="BG19" s="976"/>
      <c r="BH19" s="976"/>
      <c r="BI19" s="976"/>
      <c r="BJ19" s="976"/>
      <c r="BK19" s="976"/>
      <c r="BL19" s="976"/>
      <c r="BM19" s="976"/>
      <c r="BN19" s="976"/>
      <c r="BO19" s="976"/>
      <c r="BP19" s="976"/>
      <c r="BQ19" s="976"/>
      <c r="BR19" s="976"/>
      <c r="BS19" s="976"/>
      <c r="BT19" s="976"/>
      <c r="BU19" s="976"/>
      <c r="BV19" s="976"/>
      <c r="BW19" s="976"/>
      <c r="BX19" s="976"/>
      <c r="BY19" s="976"/>
      <c r="BZ19" s="976"/>
      <c r="CA19" s="976"/>
      <c r="CB19" s="976"/>
    </row>
    <row r="20" spans="1:91" ht="16.5" customHeight="1" x14ac:dyDescent="0.15">
      <c r="B20" s="118"/>
      <c r="C20" s="119"/>
      <c r="D20" s="551"/>
      <c r="E20" s="551"/>
      <c r="F20" s="551"/>
      <c r="G20" s="551"/>
      <c r="H20" s="551"/>
      <c r="I20" s="551"/>
      <c r="J20" s="551"/>
      <c r="K20" s="551"/>
      <c r="L20" s="551"/>
      <c r="M20" s="551"/>
      <c r="N20" s="551"/>
      <c r="O20" s="551"/>
      <c r="P20" s="551"/>
      <c r="Q20" s="551"/>
      <c r="R20" s="551"/>
      <c r="S20" s="551"/>
      <c r="T20" s="551"/>
      <c r="U20" s="485"/>
      <c r="V20" s="485"/>
      <c r="W20" s="485"/>
      <c r="X20" s="485"/>
      <c r="Y20" s="485"/>
      <c r="Z20" s="485"/>
      <c r="AA20" s="948" t="str">
        <f>IF(会社名等!D23="","",会社名等!D23)</f>
        <v/>
      </c>
      <c r="AB20" s="948"/>
      <c r="AC20" s="948"/>
      <c r="AD20" s="948"/>
      <c r="AE20" s="948"/>
      <c r="AF20" s="948"/>
      <c r="AG20" s="948"/>
      <c r="AH20" s="948"/>
      <c r="AI20" s="948"/>
      <c r="AJ20" s="948"/>
      <c r="AK20" s="948"/>
      <c r="AL20" s="551"/>
      <c r="AM20" s="976" t="str">
        <f>IF(会社名等!E23="","",会社名等!E23)</f>
        <v/>
      </c>
      <c r="AN20" s="976"/>
      <c r="AO20" s="976"/>
      <c r="AP20" s="976"/>
      <c r="AQ20" s="976"/>
      <c r="AR20" s="976"/>
      <c r="AS20" s="976"/>
      <c r="AT20" s="976"/>
      <c r="AU20" s="976"/>
      <c r="AV20" s="976"/>
      <c r="AW20" s="976"/>
      <c r="AX20" s="976"/>
      <c r="AY20" s="976"/>
      <c r="AZ20" s="976"/>
      <c r="BA20" s="976"/>
      <c r="BB20" s="976"/>
      <c r="BC20" s="976"/>
      <c r="BD20" s="976"/>
      <c r="BE20" s="976"/>
      <c r="BF20" s="976"/>
      <c r="BG20" s="976"/>
      <c r="BH20" s="976"/>
      <c r="BI20" s="976"/>
      <c r="BJ20" s="976"/>
      <c r="BK20" s="976"/>
      <c r="BL20" s="976"/>
      <c r="BM20" s="976"/>
      <c r="BN20" s="976"/>
      <c r="BO20" s="976"/>
      <c r="BP20" s="976"/>
      <c r="BQ20" s="976"/>
      <c r="BR20" s="976"/>
      <c r="BS20" s="976"/>
      <c r="BT20" s="976"/>
      <c r="BU20" s="976"/>
      <c r="BV20" s="976"/>
      <c r="BW20" s="976"/>
      <c r="BX20" s="976"/>
      <c r="BY20" s="976"/>
      <c r="BZ20" s="976"/>
      <c r="CA20" s="976"/>
      <c r="CB20" s="976"/>
    </row>
    <row r="21" spans="1:91" ht="16.5" customHeight="1" x14ac:dyDescent="0.15">
      <c r="B21" s="118"/>
      <c r="C21" s="119"/>
      <c r="D21" s="551"/>
      <c r="E21" s="551"/>
      <c r="F21" s="551"/>
      <c r="G21" s="551"/>
      <c r="H21" s="551"/>
      <c r="I21" s="551"/>
      <c r="J21" s="551"/>
      <c r="K21" s="551"/>
      <c r="L21" s="551"/>
      <c r="M21" s="551"/>
      <c r="N21" s="551"/>
      <c r="O21" s="551"/>
      <c r="P21" s="551"/>
      <c r="Q21" s="551"/>
      <c r="R21" s="551"/>
      <c r="S21" s="551"/>
      <c r="T21" s="551"/>
      <c r="U21" s="485"/>
      <c r="V21" s="485"/>
      <c r="W21" s="485"/>
      <c r="X21" s="485"/>
      <c r="Y21" s="485"/>
      <c r="Z21" s="485"/>
      <c r="AA21" s="948" t="str">
        <f>IF(会社名等!D24="","",会社名等!D24)</f>
        <v>代理人</v>
      </c>
      <c r="AB21" s="948"/>
      <c r="AC21" s="948"/>
      <c r="AD21" s="948"/>
      <c r="AE21" s="948"/>
      <c r="AF21" s="948"/>
      <c r="AG21" s="948"/>
      <c r="AH21" s="948"/>
      <c r="AI21" s="948"/>
      <c r="AJ21" s="948"/>
      <c r="AK21" s="948"/>
      <c r="AL21" s="325"/>
      <c r="AM21" s="976" t="str">
        <f>IF(会社名等!E24="","",会社名等!E24)</f>
        <v/>
      </c>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976"/>
      <c r="BU21" s="976"/>
      <c r="BV21" s="976"/>
      <c r="BW21" s="976"/>
      <c r="BX21" s="976"/>
      <c r="BY21" s="976"/>
      <c r="BZ21" s="976"/>
      <c r="CA21" s="976"/>
      <c r="CB21" s="976"/>
    </row>
    <row r="22" spans="1:91" ht="16.5" customHeight="1" x14ac:dyDescent="0.15">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990" t="str">
        <f>IF(会社名等!D25="","",会社名等!D25)</f>
        <v/>
      </c>
      <c r="AB22" s="990"/>
      <c r="AC22" s="990"/>
      <c r="AD22" s="990"/>
      <c r="AE22" s="990"/>
      <c r="AF22" s="990"/>
      <c r="AG22" s="990"/>
      <c r="AH22" s="990"/>
      <c r="AI22" s="990"/>
      <c r="AJ22" s="990"/>
      <c r="AK22" s="990"/>
      <c r="AL22" s="551"/>
      <c r="AM22" s="993" t="str">
        <f>IF(会社名等!E25="","",会社名等!E25)</f>
        <v/>
      </c>
      <c r="AN22" s="993"/>
      <c r="AO22" s="993"/>
      <c r="AP22" s="993"/>
      <c r="AQ22" s="993"/>
      <c r="AR22" s="993"/>
      <c r="AS22" s="993"/>
      <c r="AT22" s="993"/>
      <c r="AU22" s="993"/>
      <c r="AV22" s="993"/>
      <c r="AW22" s="993"/>
      <c r="AX22" s="993"/>
      <c r="AY22" s="993"/>
      <c r="AZ22" s="993"/>
      <c r="BA22" s="993"/>
      <c r="BB22" s="993"/>
      <c r="BC22" s="993"/>
      <c r="BD22" s="993"/>
      <c r="BE22" s="993"/>
      <c r="BF22" s="993"/>
      <c r="BG22" s="993"/>
      <c r="BH22" s="993"/>
      <c r="BI22" s="993"/>
      <c r="BJ22" s="993"/>
      <c r="BK22" s="993"/>
      <c r="BL22" s="993"/>
      <c r="BM22" s="993"/>
      <c r="BN22" s="993"/>
      <c r="BO22" s="993"/>
      <c r="BP22" s="993"/>
      <c r="BQ22" s="993"/>
      <c r="BR22" s="993"/>
      <c r="BS22" s="993"/>
      <c r="BT22" s="993"/>
      <c r="BU22" s="993"/>
      <c r="BV22" s="993"/>
      <c r="BW22" s="993"/>
      <c r="BX22" s="993"/>
      <c r="BY22" s="993"/>
      <c r="BZ22" s="993"/>
      <c r="CA22" s="993"/>
      <c r="CB22" s="993"/>
    </row>
    <row r="23" spans="1:91" ht="18" customHeight="1" x14ac:dyDescent="0.15">
      <c r="B23" s="974" t="str">
        <f>+会社名等!D6</f>
        <v>○○局長</v>
      </c>
      <c r="C23" s="974"/>
      <c r="D23" s="974"/>
      <c r="E23" s="974"/>
      <c r="F23" s="974"/>
      <c r="G23" s="974"/>
      <c r="H23" s="974"/>
      <c r="I23" s="974"/>
      <c r="J23" s="974"/>
      <c r="K23" s="974"/>
      <c r="L23" s="974"/>
      <c r="M23" s="974"/>
      <c r="N23" s="974"/>
      <c r="O23" s="974"/>
      <c r="P23" s="974"/>
      <c r="Q23" s="118"/>
      <c r="R23" s="731"/>
      <c r="S23" s="731"/>
      <c r="T23" s="731"/>
      <c r="U23" s="731"/>
      <c r="V23" s="731"/>
      <c r="W23" s="731"/>
      <c r="X23" s="731"/>
      <c r="Y23" s="731"/>
      <c r="Z23" s="731"/>
      <c r="AA23" s="731"/>
      <c r="AB23" s="731"/>
      <c r="AC23" s="731"/>
      <c r="AD23" s="731"/>
      <c r="AE23" s="731"/>
      <c r="AF23" s="731"/>
      <c r="AG23" s="731"/>
      <c r="AH23" s="731"/>
      <c r="AI23" s="61"/>
      <c r="AJ23" s="61"/>
      <c r="AK23" s="61"/>
      <c r="AL23" s="61"/>
      <c r="AM23" s="61"/>
      <c r="AN23" s="24"/>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22"/>
      <c r="BX23" s="122"/>
      <c r="BY23" s="122"/>
      <c r="BZ23" s="122"/>
      <c r="CA23" s="118"/>
      <c r="CB23" s="118"/>
    </row>
    <row r="24" spans="1:91" ht="18" customHeight="1" x14ac:dyDescent="0.2">
      <c r="B24" s="974" t="str">
        <f>+会社名等!D7</f>
        <v>○○知事</v>
      </c>
      <c r="C24" s="974"/>
      <c r="D24" s="974"/>
      <c r="E24" s="974"/>
      <c r="F24" s="974"/>
      <c r="G24" s="974"/>
      <c r="H24" s="974"/>
      <c r="I24" s="974"/>
      <c r="J24" s="974"/>
      <c r="K24" s="974"/>
      <c r="L24" s="974"/>
      <c r="M24" s="974"/>
      <c r="N24" s="974"/>
      <c r="O24" s="974"/>
      <c r="P24" s="974"/>
      <c r="Q24" s="290"/>
      <c r="R24" s="985"/>
      <c r="S24" s="985"/>
      <c r="T24" s="985"/>
      <c r="U24" s="985"/>
      <c r="V24" s="985"/>
      <c r="W24" s="985"/>
      <c r="X24" s="985"/>
      <c r="Y24" s="985"/>
      <c r="Z24" s="985"/>
      <c r="AA24" s="985"/>
      <c r="AB24" s="985"/>
      <c r="AC24" s="985"/>
      <c r="AD24" s="985"/>
      <c r="AE24" s="985"/>
      <c r="AF24" s="985"/>
      <c r="AG24" s="985"/>
      <c r="AH24" s="985"/>
      <c r="AI24" s="61"/>
      <c r="AJ24" s="984" t="s">
        <v>5</v>
      </c>
      <c r="AK24" s="984"/>
      <c r="AL24" s="984"/>
      <c r="AM24" s="61"/>
      <c r="AN24" s="24"/>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22"/>
      <c r="BX24" s="122"/>
      <c r="BY24" s="122"/>
      <c r="BZ24" s="122"/>
      <c r="CA24" s="118"/>
      <c r="CB24" s="118"/>
    </row>
    <row r="25" spans="1:91" ht="18" customHeight="1" x14ac:dyDescent="0.15">
      <c r="B25" s="118"/>
      <c r="C25" s="118"/>
      <c r="D25" s="118"/>
      <c r="E25" s="118"/>
      <c r="F25" s="118"/>
      <c r="G25" s="118"/>
      <c r="H25" s="118"/>
      <c r="I25" s="118"/>
      <c r="J25" s="118"/>
      <c r="K25" s="118"/>
      <c r="L25" s="118"/>
      <c r="M25" s="118"/>
      <c r="N25" s="118"/>
      <c r="O25" s="118"/>
      <c r="P25" s="118"/>
      <c r="Q25" s="118"/>
      <c r="R25" s="991"/>
      <c r="S25" s="991"/>
      <c r="T25" s="991"/>
      <c r="U25" s="991"/>
      <c r="V25" s="991"/>
      <c r="W25" s="991"/>
      <c r="X25" s="991"/>
      <c r="Y25" s="991"/>
      <c r="Z25" s="991"/>
      <c r="AA25" s="991"/>
      <c r="AB25" s="991"/>
      <c r="AC25" s="991"/>
      <c r="AD25" s="991"/>
      <c r="AE25" s="991"/>
      <c r="AF25" s="991"/>
      <c r="AG25" s="991"/>
      <c r="AH25" s="991"/>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22"/>
      <c r="BX25" s="122"/>
      <c r="BY25" s="122"/>
      <c r="BZ25" s="122"/>
      <c r="CA25" s="118"/>
      <c r="CB25" s="118"/>
    </row>
    <row r="26" spans="1:91" ht="18" customHeight="1" x14ac:dyDescent="0.15">
      <c r="B26" s="118"/>
      <c r="C26" s="118"/>
      <c r="D26" s="118"/>
      <c r="E26" s="118"/>
      <c r="F26" s="118"/>
      <c r="G26" s="118"/>
      <c r="H26" s="118"/>
      <c r="I26" s="118"/>
      <c r="J26" s="118"/>
      <c r="K26" s="118"/>
      <c r="L26" s="118"/>
      <c r="M26" s="118"/>
      <c r="N26" s="118"/>
      <c r="O26" s="118"/>
      <c r="P26" s="118"/>
      <c r="Q26" s="118"/>
      <c r="R26" s="549"/>
      <c r="S26" s="549"/>
      <c r="T26" s="549"/>
      <c r="U26" s="549"/>
      <c r="V26" s="549"/>
      <c r="W26" s="549"/>
      <c r="X26" s="549"/>
      <c r="Y26" s="549"/>
      <c r="Z26" s="549"/>
      <c r="AA26" s="549"/>
      <c r="AB26" s="549"/>
      <c r="AC26" s="549"/>
      <c r="AD26" s="549"/>
      <c r="AE26" s="549"/>
      <c r="AF26" s="549"/>
      <c r="AG26" s="549"/>
      <c r="AH26" s="549"/>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row>
    <row r="27" spans="1:91" ht="18"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row>
    <row r="28" spans="1:91" ht="18" customHeight="1"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row>
    <row r="29" spans="1:91" s="117" customFormat="1" ht="18" customHeight="1" x14ac:dyDescent="0.2">
      <c r="A29" s="567" t="s">
        <v>482</v>
      </c>
      <c r="B29" s="982" t="s">
        <v>230</v>
      </c>
      <c r="C29" s="982"/>
      <c r="D29" s="982"/>
      <c r="E29" s="982"/>
      <c r="F29" s="982"/>
      <c r="G29" s="982"/>
      <c r="H29" s="982"/>
      <c r="I29" s="982"/>
      <c r="J29" s="982"/>
      <c r="K29" s="982"/>
      <c r="L29" s="982"/>
      <c r="M29" s="982"/>
      <c r="N29" s="982"/>
      <c r="O29" s="979"/>
      <c r="P29" s="979"/>
      <c r="Q29" s="979"/>
      <c r="R29" s="977" t="s">
        <v>487</v>
      </c>
      <c r="S29" s="977"/>
      <c r="T29" s="977"/>
      <c r="U29" s="979" t="s">
        <v>491</v>
      </c>
      <c r="V29" s="979"/>
      <c r="W29" s="979"/>
      <c r="X29" s="979"/>
      <c r="Y29" s="979"/>
      <c r="Z29" s="979"/>
      <c r="AA29" s="979"/>
      <c r="AB29" s="979"/>
      <c r="AC29" s="977" t="s">
        <v>2</v>
      </c>
      <c r="AD29" s="977"/>
      <c r="AE29" s="977"/>
      <c r="AF29" s="979"/>
      <c r="AG29" s="979"/>
      <c r="AH29" s="979"/>
      <c r="AI29" s="977" t="s">
        <v>3</v>
      </c>
      <c r="AJ29" s="977"/>
      <c r="AK29" s="977"/>
      <c r="AL29" s="979"/>
      <c r="AM29" s="979"/>
      <c r="AN29" s="979"/>
      <c r="AO29" s="982" t="s">
        <v>486</v>
      </c>
      <c r="AP29" s="982"/>
      <c r="AQ29" s="982"/>
      <c r="AR29" s="982"/>
      <c r="AS29" s="982"/>
      <c r="AT29" s="979" t="s">
        <v>491</v>
      </c>
      <c r="AU29" s="979"/>
      <c r="AV29" s="979"/>
      <c r="AW29" s="979"/>
      <c r="AX29" s="979"/>
      <c r="AY29" s="979"/>
      <c r="AZ29" s="979"/>
      <c r="BA29" s="979"/>
      <c r="BB29" s="977" t="s">
        <v>2</v>
      </c>
      <c r="BC29" s="977"/>
      <c r="BD29" s="977"/>
      <c r="BE29" s="979"/>
      <c r="BF29" s="979"/>
      <c r="BG29" s="979"/>
      <c r="BH29" s="977" t="s">
        <v>3</v>
      </c>
      <c r="BI29" s="977"/>
      <c r="BJ29" s="977"/>
      <c r="BK29" s="979"/>
      <c r="BL29" s="979"/>
      <c r="BM29" s="979"/>
      <c r="BN29" s="554" t="s">
        <v>175</v>
      </c>
      <c r="BO29" s="480"/>
      <c r="BP29" s="480"/>
      <c r="BQ29" s="480"/>
      <c r="BR29" s="480"/>
      <c r="BS29" s="480"/>
      <c r="BT29" s="480"/>
      <c r="BU29" s="480"/>
      <c r="BV29" s="480"/>
      <c r="BW29" s="120"/>
      <c r="BX29" s="120"/>
      <c r="BY29" s="120"/>
      <c r="BZ29" s="120"/>
      <c r="CA29" s="120"/>
      <c r="CB29" s="120"/>
      <c r="CC29" s="72"/>
      <c r="CD29" s="72"/>
      <c r="CE29" s="72"/>
      <c r="CF29" s="72"/>
      <c r="CG29" s="72"/>
      <c r="CH29" s="72"/>
      <c r="CI29" s="72"/>
      <c r="CJ29" s="72"/>
      <c r="CK29" s="72"/>
      <c r="CL29" s="72"/>
      <c r="CM29" s="116"/>
    </row>
    <row r="30" spans="1:91" s="117" customFormat="1" ht="18" customHeight="1" x14ac:dyDescent="0.2">
      <c r="B30" s="555"/>
      <c r="C30" s="554"/>
      <c r="D30" s="987" t="s">
        <v>176</v>
      </c>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7"/>
      <c r="BB30" s="987"/>
      <c r="BC30" s="987"/>
      <c r="BD30" s="987"/>
      <c r="BE30" s="987"/>
      <c r="BF30" s="987"/>
      <c r="BG30" s="987"/>
      <c r="BH30" s="987"/>
      <c r="BI30" s="987"/>
      <c r="BJ30" s="987"/>
      <c r="BK30" s="987"/>
      <c r="BL30" s="987"/>
      <c r="BM30" s="987"/>
      <c r="BN30" s="480"/>
      <c r="BO30" s="480"/>
      <c r="BP30" s="480"/>
      <c r="BQ30" s="480"/>
      <c r="BR30" s="480"/>
      <c r="BS30" s="480"/>
      <c r="BT30" s="480"/>
      <c r="BU30" s="480"/>
      <c r="BV30" s="480"/>
      <c r="BW30" s="480"/>
      <c r="BX30" s="120"/>
      <c r="BY30" s="120"/>
      <c r="BZ30" s="120"/>
      <c r="CA30" s="120"/>
      <c r="CB30" s="120"/>
      <c r="CC30" s="72"/>
      <c r="CD30" s="72"/>
      <c r="CE30" s="72"/>
      <c r="CF30" s="72"/>
      <c r="CG30" s="72"/>
      <c r="CH30" s="72"/>
      <c r="CI30" s="72"/>
      <c r="CJ30" s="72"/>
      <c r="CK30" s="72"/>
      <c r="CL30" s="72"/>
    </row>
    <row r="31" spans="1:91" s="3" customFormat="1" ht="18" customHeight="1" x14ac:dyDescent="0.1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554"/>
      <c r="BO31" s="554"/>
      <c r="BP31" s="554"/>
      <c r="BQ31" s="554"/>
      <c r="BR31" s="554"/>
      <c r="BS31" s="554"/>
      <c r="BT31" s="554"/>
      <c r="BU31" s="554"/>
      <c r="BV31" s="554"/>
      <c r="BW31" s="554"/>
      <c r="BX31" s="124"/>
      <c r="BY31" s="124"/>
      <c r="BZ31" s="124"/>
      <c r="CA31" s="124"/>
      <c r="CB31" s="124"/>
      <c r="CC31" s="72"/>
      <c r="CD31" s="72"/>
      <c r="CE31" s="72"/>
      <c r="CF31" s="72"/>
      <c r="CG31" s="72"/>
      <c r="CH31" s="72"/>
      <c r="CI31" s="72"/>
      <c r="CJ31" s="72"/>
      <c r="CK31" s="72"/>
      <c r="CL31" s="72"/>
    </row>
    <row r="32" spans="1:91" s="3" customFormat="1" ht="18" customHeight="1" x14ac:dyDescent="0.1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72"/>
      <c r="CD32" s="72"/>
      <c r="CE32" s="72"/>
      <c r="CF32" s="72"/>
      <c r="CG32" s="72"/>
      <c r="CH32" s="72"/>
      <c r="CI32" s="72"/>
      <c r="CJ32" s="72"/>
      <c r="CK32" s="72"/>
      <c r="CL32" s="72"/>
    </row>
    <row r="33" spans="2:90" s="3" customFormat="1" ht="18" customHeight="1" x14ac:dyDescent="0.15">
      <c r="B33" s="978" t="s">
        <v>21</v>
      </c>
      <c r="C33" s="978"/>
      <c r="D33" s="978"/>
      <c r="E33" s="978"/>
      <c r="F33" s="978"/>
      <c r="G33" s="978"/>
      <c r="H33" s="978"/>
      <c r="I33" s="978"/>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8"/>
      <c r="AY33" s="978"/>
      <c r="AZ33" s="978"/>
      <c r="BA33" s="978"/>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72"/>
      <c r="CD33" s="72"/>
      <c r="CE33" s="72"/>
      <c r="CF33" s="72"/>
      <c r="CG33" s="72"/>
      <c r="CH33" s="72"/>
      <c r="CI33" s="72"/>
      <c r="CJ33" s="72"/>
      <c r="CK33" s="72"/>
      <c r="CL33" s="72"/>
    </row>
    <row r="34" spans="2:90" s="3" customFormat="1" ht="18" customHeight="1" x14ac:dyDescent="0.1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72"/>
      <c r="CD34" s="72"/>
      <c r="CE34" s="72"/>
      <c r="CF34" s="72"/>
      <c r="CG34" s="72"/>
      <c r="CH34" s="72"/>
      <c r="CI34" s="72"/>
      <c r="CJ34" s="72"/>
      <c r="CK34" s="72"/>
      <c r="CL34" s="72"/>
    </row>
    <row r="35" spans="2:90" s="3" customFormat="1" ht="18" customHeight="1" x14ac:dyDescent="0.15">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72"/>
      <c r="CD35" s="72"/>
      <c r="CE35" s="72"/>
      <c r="CF35" s="72"/>
      <c r="CG35" s="72"/>
      <c r="CH35" s="72"/>
      <c r="CI35" s="72"/>
      <c r="CJ35" s="72"/>
      <c r="CK35" s="72"/>
      <c r="CL35" s="72"/>
    </row>
    <row r="36" spans="2:90" s="116" customFormat="1" ht="22.5" customHeight="1" x14ac:dyDescent="0.2">
      <c r="B36" s="128"/>
      <c r="C36" s="128"/>
      <c r="D36" s="124" t="s">
        <v>171</v>
      </c>
      <c r="E36" s="124"/>
      <c r="F36" s="124"/>
      <c r="G36" s="124"/>
      <c r="H36" s="124"/>
      <c r="I36" s="124"/>
      <c r="J36" s="124"/>
      <c r="K36" s="124"/>
      <c r="L36" s="124"/>
      <c r="M36" s="124"/>
      <c r="N36" s="124"/>
      <c r="O36" s="124"/>
      <c r="P36" s="124"/>
      <c r="Q36" s="124"/>
      <c r="R36" s="124"/>
      <c r="S36" s="124"/>
      <c r="T36" s="129"/>
      <c r="U36" s="124" t="s">
        <v>170</v>
      </c>
      <c r="V36" s="124"/>
      <c r="W36" s="124"/>
      <c r="X36" s="124"/>
      <c r="Y36" s="124"/>
      <c r="Z36" s="124"/>
      <c r="AA36" s="124"/>
      <c r="AB36" s="124"/>
      <c r="AC36" s="124"/>
      <c r="AD36" s="124"/>
      <c r="AE36" s="124"/>
      <c r="AF36" s="124"/>
      <c r="AG36" s="124"/>
      <c r="AH36" s="124"/>
      <c r="AI36" s="124"/>
      <c r="AJ36" s="124"/>
      <c r="AK36" s="129"/>
      <c r="AL36" s="124" t="s">
        <v>231</v>
      </c>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30"/>
      <c r="BX36" s="127"/>
      <c r="BY36" s="127"/>
      <c r="BZ36" s="127"/>
      <c r="CA36" s="127"/>
      <c r="CB36" s="127"/>
      <c r="CC36" s="72"/>
      <c r="CD36" s="72"/>
      <c r="CE36" s="72"/>
      <c r="CF36" s="72"/>
      <c r="CG36" s="72"/>
      <c r="CH36" s="72"/>
      <c r="CI36" s="72"/>
      <c r="CJ36" s="72"/>
      <c r="CK36" s="72"/>
      <c r="CL36" s="72"/>
    </row>
    <row r="37" spans="2:90" s="116" customFormat="1" ht="22.5" customHeight="1" x14ac:dyDescent="0.2">
      <c r="B37" s="128"/>
      <c r="C37" s="128"/>
      <c r="D37" s="124" t="s">
        <v>232</v>
      </c>
      <c r="E37" s="124"/>
      <c r="F37" s="124"/>
      <c r="G37" s="124"/>
      <c r="H37" s="124"/>
      <c r="I37" s="124"/>
      <c r="J37" s="124"/>
      <c r="K37" s="124"/>
      <c r="L37" s="124"/>
      <c r="M37" s="124"/>
      <c r="N37" s="124"/>
      <c r="O37" s="124"/>
      <c r="P37" s="124"/>
      <c r="Q37" s="124"/>
      <c r="R37" s="124"/>
      <c r="S37" s="124"/>
      <c r="T37" s="129"/>
      <c r="U37" s="124"/>
      <c r="V37" s="124"/>
      <c r="W37" s="124"/>
      <c r="X37" s="124"/>
      <c r="Y37" s="124"/>
      <c r="Z37" s="124"/>
      <c r="AA37" s="124"/>
      <c r="AB37" s="124"/>
      <c r="AC37" s="124"/>
      <c r="AD37" s="124"/>
      <c r="AE37" s="124"/>
      <c r="AF37" s="124"/>
      <c r="AG37" s="124"/>
      <c r="AH37" s="124"/>
      <c r="AI37" s="124"/>
      <c r="AJ37" s="124"/>
      <c r="AK37" s="124" t="s">
        <v>233</v>
      </c>
      <c r="AL37" s="124"/>
      <c r="AM37" s="124"/>
      <c r="AN37" s="124"/>
      <c r="AO37" s="124"/>
      <c r="AP37" s="124"/>
      <c r="AQ37" s="124"/>
      <c r="AR37" s="124"/>
      <c r="AS37" s="124"/>
      <c r="AT37" s="124"/>
      <c r="AU37" s="124"/>
      <c r="AV37" s="124"/>
      <c r="AW37" s="124"/>
      <c r="AX37" s="124"/>
      <c r="AY37" s="124"/>
      <c r="AZ37" s="124"/>
      <c r="BA37" s="124"/>
      <c r="BB37" s="124" t="s">
        <v>234</v>
      </c>
      <c r="BC37" s="124"/>
      <c r="BD37" s="124"/>
      <c r="BE37" s="124"/>
      <c r="BF37" s="124"/>
      <c r="BG37" s="124"/>
      <c r="BH37" s="124"/>
      <c r="BI37" s="124"/>
      <c r="BJ37" s="124"/>
      <c r="BK37" s="124"/>
      <c r="BL37" s="124"/>
      <c r="BM37" s="124"/>
      <c r="BN37" s="124"/>
      <c r="BO37" s="124"/>
      <c r="BP37" s="124"/>
      <c r="BQ37" s="124"/>
      <c r="BR37" s="124"/>
      <c r="BS37" s="124"/>
      <c r="BT37" s="124"/>
      <c r="BU37" s="124"/>
      <c r="BV37" s="124"/>
      <c r="BW37" s="130"/>
      <c r="BX37" s="127"/>
      <c r="BY37" s="127"/>
      <c r="BZ37" s="127"/>
      <c r="CA37" s="127"/>
      <c r="CB37" s="127"/>
      <c r="CC37" s="72"/>
      <c r="CD37" s="72"/>
      <c r="CE37" s="72"/>
      <c r="CF37" s="72"/>
      <c r="CG37" s="72"/>
      <c r="CH37" s="72"/>
      <c r="CI37" s="72"/>
      <c r="CJ37" s="72"/>
      <c r="CK37" s="72"/>
      <c r="CL37" s="72"/>
    </row>
    <row r="38" spans="2:90" s="116" customFormat="1" ht="22.5" customHeight="1" x14ac:dyDescent="0.2">
      <c r="B38" s="128"/>
      <c r="C38" s="128"/>
      <c r="D38" s="124" t="s">
        <v>235</v>
      </c>
      <c r="E38" s="124"/>
      <c r="F38" s="124"/>
      <c r="G38" s="124"/>
      <c r="H38" s="124"/>
      <c r="I38" s="124"/>
      <c r="J38" s="124"/>
      <c r="K38" s="124"/>
      <c r="L38" s="124"/>
      <c r="M38" s="124"/>
      <c r="N38" s="124"/>
      <c r="O38" s="124"/>
      <c r="P38" s="124"/>
      <c r="Q38" s="124"/>
      <c r="R38" s="124"/>
      <c r="S38" s="124"/>
      <c r="T38" s="124"/>
      <c r="U38" s="124"/>
      <c r="V38" s="124"/>
      <c r="W38" s="124"/>
      <c r="X38" s="124"/>
      <c r="Y38" s="129"/>
      <c r="Z38" s="129"/>
      <c r="AA38" s="129"/>
      <c r="AB38" s="124" t="s">
        <v>236</v>
      </c>
      <c r="AC38" s="127"/>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9"/>
      <c r="AZ38" s="124" t="s">
        <v>237</v>
      </c>
      <c r="BA38" s="129"/>
      <c r="BB38" s="129"/>
      <c r="BC38" s="127"/>
      <c r="BD38" s="124"/>
      <c r="BE38" s="124"/>
      <c r="BF38" s="124"/>
      <c r="BG38" s="124"/>
      <c r="BH38" s="124"/>
      <c r="BI38" s="124"/>
      <c r="BJ38" s="124"/>
      <c r="BK38" s="124"/>
      <c r="BL38" s="124"/>
      <c r="BM38" s="124"/>
      <c r="BN38" s="124"/>
      <c r="BO38" s="124"/>
      <c r="BP38" s="124"/>
      <c r="BQ38" s="124"/>
      <c r="BR38" s="124"/>
      <c r="BS38" s="124"/>
      <c r="BT38" s="124"/>
      <c r="BU38" s="124"/>
      <c r="BV38" s="124"/>
      <c r="BW38" s="130"/>
      <c r="BX38" s="129"/>
      <c r="BY38" s="129"/>
      <c r="BZ38" s="129"/>
      <c r="CA38" s="129"/>
      <c r="CB38" s="129"/>
      <c r="CC38" s="72"/>
      <c r="CD38" s="72"/>
      <c r="CE38" s="72"/>
      <c r="CF38" s="72"/>
      <c r="CG38" s="72"/>
      <c r="CH38" s="72"/>
      <c r="CI38" s="72"/>
      <c r="CJ38" s="72"/>
      <c r="CK38" s="72"/>
      <c r="CL38" s="72"/>
    </row>
    <row r="39" spans="2:90" ht="22.5" customHeight="1" x14ac:dyDescent="0.2">
      <c r="B39" s="118"/>
      <c r="C39" s="118"/>
      <c r="D39" s="124" t="s">
        <v>238</v>
      </c>
      <c r="E39" s="124"/>
      <c r="F39" s="124"/>
      <c r="G39" s="124"/>
      <c r="H39" s="124"/>
      <c r="I39" s="124"/>
      <c r="J39" s="124"/>
      <c r="K39" s="124"/>
      <c r="L39" s="124"/>
      <c r="M39" s="124"/>
      <c r="N39" s="124"/>
      <c r="O39" s="127"/>
      <c r="P39" s="127"/>
      <c r="Q39" s="127"/>
      <c r="R39" s="127"/>
      <c r="S39" s="124" t="s">
        <v>374</v>
      </c>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9"/>
      <c r="AZ39" s="118"/>
      <c r="BA39" s="118"/>
      <c r="BB39" s="118"/>
      <c r="BC39" s="118"/>
      <c r="BD39" s="118"/>
      <c r="BE39" s="118"/>
      <c r="BF39" s="118"/>
      <c r="BG39" s="118"/>
      <c r="BH39" s="118"/>
      <c r="BI39" s="118"/>
      <c r="BJ39" s="118"/>
      <c r="BK39" s="118"/>
      <c r="BL39" s="120"/>
      <c r="BM39" s="120"/>
      <c r="BN39" s="120"/>
      <c r="BO39" s="120"/>
      <c r="BP39" s="120"/>
      <c r="BQ39" s="120"/>
      <c r="BR39" s="120"/>
      <c r="BS39" s="120"/>
      <c r="BT39" s="120"/>
      <c r="BU39" s="120"/>
      <c r="BV39" s="120"/>
      <c r="BW39" s="120"/>
      <c r="BX39" s="120"/>
      <c r="BY39" s="120"/>
      <c r="BZ39" s="120"/>
      <c r="CA39" s="120"/>
      <c r="CB39" s="120"/>
    </row>
    <row r="40" spans="2:90" ht="22.5" customHeight="1" x14ac:dyDescent="0.15">
      <c r="B40" s="118"/>
      <c r="C40" s="118"/>
      <c r="D40" s="124" t="s">
        <v>324</v>
      </c>
      <c r="E40" s="124"/>
      <c r="F40" s="124"/>
      <c r="G40" s="124"/>
      <c r="H40" s="124"/>
      <c r="I40" s="124"/>
      <c r="J40" s="124"/>
      <c r="K40" s="124"/>
      <c r="L40" s="124"/>
      <c r="M40" s="124"/>
      <c r="N40" s="124"/>
      <c r="O40" s="124"/>
      <c r="P40" s="124"/>
      <c r="Q40" s="124" t="s">
        <v>471</v>
      </c>
      <c r="R40" s="124"/>
      <c r="S40" s="124"/>
      <c r="T40" s="124"/>
      <c r="U40" s="124"/>
      <c r="V40" s="124"/>
      <c r="W40" s="124"/>
      <c r="X40" s="124"/>
      <c r="Y40" s="124"/>
      <c r="Z40" s="124"/>
      <c r="AA40" s="124"/>
      <c r="AB40" s="124"/>
      <c r="AC40" s="124"/>
      <c r="AD40" s="124"/>
      <c r="AE40" s="124"/>
      <c r="AF40" s="124"/>
      <c r="AG40" s="118"/>
      <c r="AH40" s="118"/>
      <c r="AI40" s="118"/>
      <c r="AJ40" s="118"/>
      <c r="AK40" s="124"/>
      <c r="AL40" s="118"/>
      <c r="AM40" s="118"/>
      <c r="AN40" s="118"/>
      <c r="AO40" s="118"/>
      <c r="AP40" s="118"/>
      <c r="AQ40" s="118"/>
      <c r="AR40" s="118"/>
      <c r="AS40" s="118"/>
      <c r="AT40" s="118"/>
      <c r="AU40" s="118"/>
      <c r="AV40" s="118"/>
      <c r="AW40" s="124"/>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row>
    <row r="41" spans="2:90" ht="18" customHeight="1" x14ac:dyDescent="0.15">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row>
    <row r="42" spans="2:90" ht="18" customHeight="1" x14ac:dyDescent="0.15">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row>
    <row r="43" spans="2:90" ht="18" customHeight="1" x14ac:dyDescent="0.1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row>
    <row r="44" spans="2:90" ht="18" customHeight="1" x14ac:dyDescent="0.15">
      <c r="B44" s="118"/>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18"/>
      <c r="BW44" s="118"/>
      <c r="BX44" s="118"/>
      <c r="BY44" s="118"/>
      <c r="BZ44" s="118"/>
      <c r="CA44" s="118"/>
      <c r="CB44" s="118"/>
    </row>
    <row r="45" spans="2:90" s="3" customFormat="1" ht="18" customHeight="1" x14ac:dyDescent="0.15">
      <c r="B45" s="124"/>
      <c r="C45" s="981" t="s">
        <v>20</v>
      </c>
      <c r="D45" s="981"/>
      <c r="E45" s="981"/>
      <c r="F45" s="981"/>
      <c r="G45" s="981"/>
      <c r="H45" s="981"/>
      <c r="I45" s="981"/>
      <c r="J45" s="981"/>
      <c r="K45" s="981"/>
      <c r="L45" s="981"/>
      <c r="M45" s="981"/>
      <c r="N45" s="981"/>
      <c r="O45" s="120"/>
      <c r="P45" s="120"/>
      <c r="Q45" s="124"/>
      <c r="R45" s="124"/>
      <c r="S45" s="124"/>
      <c r="T45" s="124"/>
      <c r="U45" s="124"/>
      <c r="V45" s="124"/>
      <c r="W45" s="124"/>
      <c r="X45" s="124"/>
      <c r="Y45" s="124"/>
      <c r="Z45" s="124"/>
      <c r="AA45" s="124"/>
      <c r="AB45" s="124"/>
      <c r="AC45" s="125"/>
      <c r="AD45" s="125"/>
      <c r="AE45" s="125"/>
      <c r="AF45" s="125"/>
      <c r="AG45" s="125"/>
      <c r="AH45" s="125"/>
      <c r="AI45" s="125"/>
      <c r="AJ45" s="125"/>
      <c r="AK45" s="125"/>
      <c r="AL45" s="125"/>
      <c r="AM45" s="125"/>
      <c r="AN45" s="125"/>
      <c r="AO45" s="125"/>
      <c r="AP45" s="125"/>
      <c r="AQ45" s="125"/>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72"/>
      <c r="CD45" s="72"/>
      <c r="CE45" s="72"/>
      <c r="CF45" s="72"/>
      <c r="CG45" s="72"/>
      <c r="CH45" s="72"/>
      <c r="CI45" s="72"/>
      <c r="CJ45" s="72"/>
      <c r="CK45" s="72"/>
      <c r="CL45" s="72"/>
    </row>
    <row r="46" spans="2:90" s="115" customFormat="1" ht="18" customHeight="1" x14ac:dyDescent="0.15">
      <c r="B46" s="120"/>
      <c r="C46" s="120"/>
      <c r="D46" s="120"/>
      <c r="E46" s="977" t="s">
        <v>224</v>
      </c>
      <c r="F46" s="977"/>
      <c r="G46" s="980" t="s">
        <v>225</v>
      </c>
      <c r="H46" s="980"/>
      <c r="I46" s="240" t="s">
        <v>17</v>
      </c>
      <c r="J46" s="291"/>
      <c r="K46" s="291"/>
      <c r="L46" s="291"/>
      <c r="M46" s="291"/>
      <c r="N46" s="291"/>
      <c r="O46" s="291"/>
      <c r="P46" s="120"/>
      <c r="Q46" s="120"/>
      <c r="R46" s="120"/>
      <c r="S46" s="120"/>
      <c r="T46" s="125"/>
      <c r="U46" s="120"/>
      <c r="V46" s="120"/>
      <c r="W46" s="980" t="s">
        <v>226</v>
      </c>
      <c r="X46" s="980"/>
      <c r="Y46" s="755" t="str">
        <f>+B23</f>
        <v>○○局長</v>
      </c>
      <c r="Z46" s="755"/>
      <c r="AA46" s="755"/>
      <c r="AB46" s="755"/>
      <c r="AC46" s="755"/>
      <c r="AD46" s="755"/>
      <c r="AE46" s="755"/>
      <c r="AF46" s="755"/>
      <c r="AG46" s="755"/>
      <c r="AH46" s="755"/>
      <c r="AI46" s="755"/>
      <c r="AJ46" s="755"/>
      <c r="AK46" s="755"/>
      <c r="AL46" s="755"/>
      <c r="AM46" s="755"/>
      <c r="AN46" s="755"/>
      <c r="AO46" s="970" t="s">
        <v>49</v>
      </c>
      <c r="AP46" s="970"/>
      <c r="AQ46" s="970"/>
      <c r="AR46" s="970"/>
      <c r="AS46" s="970"/>
      <c r="AT46" s="970"/>
      <c r="AU46" s="970"/>
      <c r="AV46" s="970"/>
      <c r="AW46" s="970"/>
      <c r="AX46" s="970"/>
      <c r="AY46" s="970"/>
      <c r="AZ46" s="970"/>
      <c r="BA46" s="970"/>
      <c r="BB46" s="970"/>
      <c r="BC46" s="970"/>
      <c r="BD46" s="970"/>
      <c r="BE46" s="970"/>
      <c r="BF46" s="970"/>
      <c r="BG46" s="970"/>
      <c r="BH46" s="970"/>
      <c r="BI46" s="970"/>
      <c r="BJ46" s="970"/>
      <c r="BK46" s="970"/>
      <c r="BL46" s="970"/>
      <c r="BM46" s="970"/>
      <c r="BN46" s="970"/>
      <c r="BO46" s="970"/>
      <c r="BP46" s="970"/>
      <c r="BQ46" s="970"/>
      <c r="BR46" s="970"/>
      <c r="BS46" s="970"/>
      <c r="BT46" s="970"/>
      <c r="BU46" s="970"/>
      <c r="BV46" s="125"/>
      <c r="BW46" s="125"/>
      <c r="BX46" s="125"/>
      <c r="BY46" s="125"/>
      <c r="BZ46" s="125"/>
      <c r="CA46" s="125"/>
      <c r="CB46" s="125"/>
      <c r="CC46" s="72"/>
      <c r="CD46" s="72"/>
      <c r="CE46" s="72"/>
      <c r="CF46" s="72"/>
      <c r="CG46" s="72"/>
      <c r="CH46" s="72"/>
      <c r="CI46" s="72"/>
      <c r="CJ46" s="72"/>
      <c r="CK46" s="72"/>
      <c r="CL46" s="72"/>
    </row>
    <row r="47" spans="2:90" s="115" customFormat="1" ht="18" customHeight="1" x14ac:dyDescent="0.15">
      <c r="B47" s="120"/>
      <c r="C47" s="120"/>
      <c r="D47" s="120"/>
      <c r="E47" s="120"/>
      <c r="F47" s="120"/>
      <c r="G47" s="120"/>
      <c r="H47" s="61"/>
      <c r="I47" s="755" t="str">
        <f>+B24</f>
        <v>○○知事</v>
      </c>
      <c r="J47" s="755"/>
      <c r="K47" s="755"/>
      <c r="L47" s="755"/>
      <c r="M47" s="755"/>
      <c r="N47" s="755"/>
      <c r="O47" s="755"/>
      <c r="P47" s="755"/>
      <c r="Q47" s="755"/>
      <c r="R47" s="755"/>
      <c r="S47" s="755"/>
      <c r="T47" s="989" t="s">
        <v>227</v>
      </c>
      <c r="U47" s="989"/>
      <c r="V47" s="980" t="str">
        <f>+B24</f>
        <v>○○知事</v>
      </c>
      <c r="W47" s="980"/>
      <c r="X47" s="980"/>
      <c r="Y47" s="980"/>
      <c r="Z47" s="980"/>
      <c r="AA47" s="980"/>
      <c r="AB47" s="980"/>
      <c r="AC47" s="980"/>
      <c r="AD47" s="980"/>
      <c r="AE47" s="980"/>
      <c r="AF47" s="980"/>
      <c r="AG47" s="980"/>
      <c r="AH47" s="980"/>
      <c r="AI47" s="980"/>
      <c r="AJ47" s="980"/>
      <c r="AK47" s="980"/>
      <c r="AL47" s="980"/>
      <c r="AM47" s="980" t="s">
        <v>228</v>
      </c>
      <c r="AN47" s="980"/>
      <c r="AO47" s="970"/>
      <c r="AP47" s="970"/>
      <c r="AQ47" s="970"/>
      <c r="AR47" s="970"/>
      <c r="AS47" s="970"/>
      <c r="AT47" s="970"/>
      <c r="AU47" s="970"/>
      <c r="AV47" s="970"/>
      <c r="AW47" s="970"/>
      <c r="AX47" s="970"/>
      <c r="AY47" s="970"/>
      <c r="AZ47" s="970"/>
      <c r="BA47" s="970"/>
      <c r="BB47" s="970"/>
      <c r="BC47" s="970"/>
      <c r="BD47" s="970"/>
      <c r="BE47" s="970"/>
      <c r="BF47" s="970"/>
      <c r="BG47" s="970"/>
      <c r="BH47" s="970"/>
      <c r="BI47" s="970"/>
      <c r="BJ47" s="970"/>
      <c r="BK47" s="970"/>
      <c r="BL47" s="970"/>
      <c r="BM47" s="970"/>
      <c r="BN47" s="970"/>
      <c r="BO47" s="970"/>
      <c r="BP47" s="970"/>
      <c r="BQ47" s="970"/>
      <c r="BR47" s="970"/>
      <c r="BS47" s="970"/>
      <c r="BT47" s="970"/>
      <c r="BU47" s="970"/>
      <c r="BV47" s="125"/>
      <c r="BW47" s="125"/>
      <c r="BX47" s="125"/>
      <c r="BY47" s="125"/>
      <c r="BZ47" s="125"/>
      <c r="CA47" s="125"/>
      <c r="CB47" s="125"/>
      <c r="CC47" s="72"/>
      <c r="CD47" s="72"/>
      <c r="CE47" s="72"/>
      <c r="CF47" s="72"/>
      <c r="CG47" s="72"/>
      <c r="CH47" s="72"/>
      <c r="CI47" s="72"/>
      <c r="CJ47" s="72"/>
      <c r="CK47" s="72"/>
      <c r="CL47" s="72"/>
    </row>
    <row r="48" spans="2:90" s="3" customFormat="1" ht="18" customHeight="1" x14ac:dyDescent="0.15">
      <c r="B48" s="124"/>
      <c r="C48" s="120"/>
      <c r="D48" s="120"/>
      <c r="E48" s="120"/>
      <c r="F48" s="120"/>
      <c r="G48" s="120"/>
      <c r="H48" s="120"/>
      <c r="I48" s="120"/>
      <c r="J48" s="120"/>
      <c r="K48" s="120"/>
      <c r="L48" s="120"/>
      <c r="M48" s="120"/>
      <c r="N48" s="120"/>
      <c r="O48" s="120"/>
      <c r="P48" s="120"/>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72"/>
      <c r="CD48" s="72"/>
      <c r="CE48" s="72"/>
      <c r="CF48" s="72"/>
      <c r="CG48" s="72"/>
      <c r="CH48" s="72"/>
      <c r="CI48" s="72"/>
      <c r="CJ48" s="72"/>
      <c r="CK48" s="72"/>
      <c r="CL48" s="72"/>
    </row>
    <row r="49" spans="2:90" s="3" customFormat="1" ht="18" customHeight="1" x14ac:dyDescent="0.15">
      <c r="B49" s="124"/>
      <c r="C49" s="120"/>
      <c r="D49" s="120"/>
      <c r="E49" s="977" t="s">
        <v>229</v>
      </c>
      <c r="F49" s="977"/>
      <c r="G49" s="123"/>
      <c r="H49" s="124" t="s">
        <v>506</v>
      </c>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72"/>
      <c r="CD49" s="72"/>
      <c r="CE49" s="72"/>
      <c r="CF49" s="72"/>
      <c r="CG49" s="72"/>
      <c r="CH49" s="72"/>
      <c r="CI49" s="72"/>
      <c r="CJ49" s="72"/>
      <c r="CK49" s="72"/>
      <c r="CL49" s="72"/>
    </row>
    <row r="50" spans="2:90" ht="18" customHeight="1" x14ac:dyDescent="0.15">
      <c r="B50" s="118"/>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18"/>
      <c r="BW50" s="118"/>
      <c r="BX50" s="118"/>
      <c r="BY50" s="118"/>
      <c r="BZ50" s="118"/>
      <c r="CA50" s="118"/>
      <c r="CB50" s="118"/>
    </row>
    <row r="51" spans="2:90" s="6" customFormat="1" ht="13.5" customHeight="1"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983"/>
      <c r="AR51" s="983"/>
      <c r="AS51" s="983"/>
      <c r="AT51" s="983"/>
      <c r="AU51" s="983"/>
      <c r="AV51" s="983"/>
      <c r="AW51" s="983"/>
      <c r="AX51" s="983"/>
      <c r="AY51" s="983"/>
      <c r="AZ51" s="983"/>
      <c r="BA51" s="983"/>
      <c r="BB51" s="983"/>
      <c r="BC51" s="983"/>
      <c r="BD51" s="983"/>
      <c r="BE51" s="983"/>
      <c r="BF51" s="983"/>
      <c r="BG51" s="983"/>
      <c r="BH51" s="983"/>
      <c r="BI51" s="983"/>
      <c r="BJ51" s="983"/>
      <c r="BK51" s="983"/>
      <c r="BL51" s="983"/>
      <c r="BM51" s="983"/>
      <c r="BN51" s="983"/>
      <c r="BO51" s="983"/>
      <c r="BP51" s="983"/>
      <c r="BQ51" s="983"/>
      <c r="BR51" s="983"/>
      <c r="BS51" s="983"/>
      <c r="BT51" s="983"/>
      <c r="BU51" s="983"/>
      <c r="BV51" s="983"/>
      <c r="BW51" s="983"/>
      <c r="BX51" s="983"/>
      <c r="BY51" s="983"/>
      <c r="BZ51" s="983"/>
      <c r="CA51" s="983"/>
      <c r="CB51" s="983"/>
    </row>
    <row r="52" spans="2:90" s="6" customFormat="1" ht="13.5" customHeigh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983"/>
      <c r="AR52" s="983"/>
      <c r="AS52" s="983"/>
      <c r="AT52" s="983"/>
      <c r="AU52" s="983"/>
      <c r="AV52" s="983"/>
      <c r="AW52" s="983"/>
      <c r="AX52" s="983"/>
      <c r="AY52" s="983"/>
      <c r="AZ52" s="983"/>
      <c r="BA52" s="983"/>
      <c r="BB52" s="983"/>
      <c r="BC52" s="983"/>
      <c r="BD52" s="983"/>
      <c r="BE52" s="983"/>
      <c r="BF52" s="983"/>
      <c r="BG52" s="983"/>
      <c r="BH52" s="983"/>
      <c r="BI52" s="983"/>
      <c r="BJ52" s="983"/>
      <c r="BK52" s="983"/>
      <c r="BL52" s="983"/>
      <c r="BM52" s="983"/>
      <c r="BN52" s="983"/>
      <c r="BO52" s="983"/>
      <c r="BP52" s="983"/>
      <c r="BQ52" s="983"/>
      <c r="BR52" s="983"/>
      <c r="BS52" s="983"/>
      <c r="BT52" s="983"/>
      <c r="BU52" s="983"/>
      <c r="BV52" s="983"/>
      <c r="BW52" s="983"/>
      <c r="BX52" s="983"/>
      <c r="BY52" s="983"/>
      <c r="BZ52" s="983"/>
      <c r="CA52" s="983"/>
      <c r="CB52" s="983"/>
    </row>
    <row r="53" spans="2:90" s="6" customFormat="1" ht="13.5"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983"/>
      <c r="AR53" s="983"/>
      <c r="AS53" s="983"/>
      <c r="AT53" s="983"/>
      <c r="AU53" s="983"/>
      <c r="AV53" s="983"/>
      <c r="AW53" s="983"/>
      <c r="AX53" s="983"/>
      <c r="AY53" s="983"/>
      <c r="AZ53" s="983"/>
      <c r="BA53" s="983"/>
      <c r="BB53" s="983"/>
      <c r="BC53" s="983"/>
      <c r="BD53" s="983"/>
      <c r="BE53" s="983"/>
      <c r="BF53" s="983"/>
      <c r="BG53" s="983"/>
      <c r="BH53" s="983"/>
      <c r="BI53" s="983"/>
      <c r="BJ53" s="983"/>
      <c r="BK53" s="983"/>
      <c r="BL53" s="983"/>
      <c r="BM53" s="983"/>
      <c r="BN53" s="983"/>
      <c r="BO53" s="983"/>
      <c r="BP53" s="983"/>
      <c r="BQ53" s="983"/>
      <c r="BR53" s="983"/>
      <c r="BS53" s="983"/>
      <c r="BT53" s="983"/>
      <c r="BU53" s="983"/>
      <c r="BV53" s="983"/>
      <c r="BW53" s="983"/>
      <c r="BX53" s="983"/>
      <c r="BY53" s="983"/>
      <c r="BZ53" s="983"/>
      <c r="CA53" s="983"/>
      <c r="CB53" s="983"/>
    </row>
    <row r="54" spans="2:90" s="6" customFormat="1" ht="13.5" customHeight="1"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983"/>
      <c r="AR54" s="983"/>
      <c r="AS54" s="983"/>
      <c r="AT54" s="983"/>
      <c r="AU54" s="983"/>
      <c r="AV54" s="983"/>
      <c r="AW54" s="983"/>
      <c r="AX54" s="983"/>
      <c r="AY54" s="983"/>
      <c r="AZ54" s="983"/>
      <c r="BA54" s="983"/>
      <c r="BB54" s="983"/>
      <c r="BC54" s="983"/>
      <c r="BD54" s="983"/>
      <c r="BE54" s="983"/>
      <c r="BF54" s="983"/>
      <c r="BG54" s="983"/>
      <c r="BH54" s="983"/>
      <c r="BI54" s="983"/>
      <c r="BJ54" s="983"/>
      <c r="BK54" s="983"/>
      <c r="BL54" s="983"/>
      <c r="BM54" s="983"/>
      <c r="BN54" s="983"/>
      <c r="BO54" s="983"/>
      <c r="BP54" s="983"/>
      <c r="BQ54" s="983"/>
      <c r="BR54" s="983"/>
      <c r="BS54" s="983"/>
      <c r="BT54" s="983"/>
      <c r="BU54" s="983"/>
      <c r="BV54" s="983"/>
      <c r="BW54" s="983"/>
      <c r="BX54" s="983"/>
      <c r="BY54" s="983"/>
      <c r="BZ54" s="983"/>
      <c r="CA54" s="983"/>
      <c r="CB54" s="983"/>
    </row>
    <row r="55" spans="2:90" ht="18" customHeight="1" x14ac:dyDescent="0.15">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row>
    <row r="56" spans="2:90" ht="18" customHeight="1" x14ac:dyDescent="0.15">
      <c r="AS56" s="172"/>
      <c r="AT56" s="172"/>
      <c r="AU56" s="173" t="s">
        <v>169</v>
      </c>
      <c r="AV56" s="172"/>
      <c r="AW56" s="172"/>
      <c r="AX56" s="172"/>
      <c r="AY56" s="172"/>
      <c r="AZ56" s="172"/>
      <c r="BA56" s="172"/>
      <c r="BB56" s="172"/>
      <c r="BC56" s="172"/>
      <c r="BD56" s="172"/>
      <c r="BE56" s="172"/>
      <c r="BF56" s="172" t="s">
        <v>13</v>
      </c>
      <c r="BG56" s="172"/>
      <c r="BH56" s="172"/>
      <c r="BI56" s="172"/>
      <c r="BJ56" s="172"/>
      <c r="BK56" s="172"/>
      <c r="BL56" s="172"/>
      <c r="BM56" s="172"/>
      <c r="BN56" s="172"/>
      <c r="BO56" s="172"/>
      <c r="BP56" s="172"/>
      <c r="BQ56" s="172"/>
      <c r="BR56" s="172"/>
    </row>
    <row r="57" spans="2:90" ht="18" customHeight="1" x14ac:dyDescent="0.15">
      <c r="AS57" s="172"/>
      <c r="AT57" s="172"/>
      <c r="AU57" s="172" t="s">
        <v>174</v>
      </c>
      <c r="AV57" s="172"/>
      <c r="AW57" s="172"/>
      <c r="AX57" s="172"/>
      <c r="AY57" s="172"/>
      <c r="AZ57" s="172"/>
      <c r="BA57" s="172"/>
      <c r="BB57" s="172"/>
      <c r="BC57" s="172"/>
      <c r="BD57" s="172"/>
      <c r="BE57" s="172"/>
      <c r="BF57" s="172" t="s">
        <v>14</v>
      </c>
      <c r="BG57" s="172"/>
      <c r="BH57" s="172"/>
      <c r="BI57" s="172"/>
      <c r="BJ57" s="172"/>
      <c r="BK57" s="172"/>
      <c r="BL57" s="172"/>
      <c r="BM57" s="172"/>
      <c r="BN57" s="172"/>
      <c r="BO57" s="172"/>
      <c r="BP57" s="172"/>
      <c r="BQ57" s="172"/>
      <c r="BR57" s="172"/>
    </row>
    <row r="58" spans="2:90" ht="18" customHeight="1" x14ac:dyDescent="0.15">
      <c r="AS58" s="172"/>
      <c r="AT58" s="172"/>
      <c r="AU58" s="172"/>
      <c r="AV58" s="172"/>
      <c r="AW58" s="172"/>
      <c r="AX58" s="172"/>
      <c r="AY58" s="172"/>
      <c r="AZ58" s="172"/>
      <c r="BA58" s="172"/>
      <c r="BB58" s="172"/>
      <c r="BC58" s="172"/>
      <c r="BD58" s="172"/>
      <c r="BE58" s="172"/>
      <c r="BF58" s="172" t="s">
        <v>172</v>
      </c>
      <c r="BG58" s="172"/>
      <c r="BH58" s="172"/>
      <c r="BI58" s="172"/>
      <c r="BJ58" s="172"/>
      <c r="BK58" s="172"/>
      <c r="BL58" s="172"/>
      <c r="BM58" s="172"/>
      <c r="BN58" s="172"/>
      <c r="BO58" s="172"/>
      <c r="BP58" s="172"/>
      <c r="BQ58" s="172"/>
      <c r="BR58" s="172"/>
    </row>
    <row r="59" spans="2:90" ht="18" customHeight="1" x14ac:dyDescent="0.15">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row>
  </sheetData>
  <sheetProtection algorithmName="SHA-512" hashValue="1zlyjKFilq2ZPkLGf3zpBKB+aYqomrWegtFKeDea2yBqolfwk5eiBhUoLtRt4Re4WldvI6siSF1iwKn0yK/3GQ==" saltValue="5aO3vMrfcBkJexb/JJjX6Q==" spinCount="100000" sheet="1" objects="1" scenarios="1" selectLockedCells="1"/>
  <mergeCells count="77">
    <mergeCell ref="BZ10:CB10"/>
    <mergeCell ref="AQ52:CB52"/>
    <mergeCell ref="BF13:BH14"/>
    <mergeCell ref="BZ13:CB14"/>
    <mergeCell ref="BK13:BN14"/>
    <mergeCell ref="AM22:CB22"/>
    <mergeCell ref="T47:U47"/>
    <mergeCell ref="AM19:CB19"/>
    <mergeCell ref="AM20:CB20"/>
    <mergeCell ref="AM17:CB17"/>
    <mergeCell ref="AA22:AK22"/>
    <mergeCell ref="R25:AH25"/>
    <mergeCell ref="AA18:AK18"/>
    <mergeCell ref="AD15:AK15"/>
    <mergeCell ref="AM15:BE15"/>
    <mergeCell ref="BF15:BY15"/>
    <mergeCell ref="D30:BM30"/>
    <mergeCell ref="BB10:BG10"/>
    <mergeCell ref="R23:AH23"/>
    <mergeCell ref="AL13:AY13"/>
    <mergeCell ref="AZ13:BE14"/>
    <mergeCell ref="AA20:AK20"/>
    <mergeCell ref="AD13:AK14"/>
    <mergeCell ref="AA17:AK17"/>
    <mergeCell ref="BH10:BK10"/>
    <mergeCell ref="BL10:BN10"/>
    <mergeCell ref="BO10:BR10"/>
    <mergeCell ref="BS10:BU10"/>
    <mergeCell ref="BV10:BY10"/>
    <mergeCell ref="AQ54:CB54"/>
    <mergeCell ref="AQ51:CB51"/>
    <mergeCell ref="AQ53:CB53"/>
    <mergeCell ref="AJ24:AL24"/>
    <mergeCell ref="V47:AL47"/>
    <mergeCell ref="AO46:BU47"/>
    <mergeCell ref="AI29:AK29"/>
    <mergeCell ref="R24:AH24"/>
    <mergeCell ref="AM47:AN47"/>
    <mergeCell ref="BH29:BJ29"/>
    <mergeCell ref="U29:Y29"/>
    <mergeCell ref="Z29:AB29"/>
    <mergeCell ref="AY29:BA29"/>
    <mergeCell ref="AO29:AS29"/>
    <mergeCell ref="AT29:AX29"/>
    <mergeCell ref="I47:S47"/>
    <mergeCell ref="E49:F49"/>
    <mergeCell ref="BB29:BD29"/>
    <mergeCell ref="B33:CB33"/>
    <mergeCell ref="BE29:BG29"/>
    <mergeCell ref="O29:Q29"/>
    <mergeCell ref="AF29:AH29"/>
    <mergeCell ref="Y46:AN46"/>
    <mergeCell ref="AL29:AN29"/>
    <mergeCell ref="BK29:BM29"/>
    <mergeCell ref="W46:X46"/>
    <mergeCell ref="E46:F46"/>
    <mergeCell ref="C45:N45"/>
    <mergeCell ref="B29:N29"/>
    <mergeCell ref="AC29:AE29"/>
    <mergeCell ref="G46:H46"/>
    <mergeCell ref="R29:T29"/>
    <mergeCell ref="B7:L7"/>
    <mergeCell ref="B8:CB8"/>
    <mergeCell ref="BR7:CB7"/>
    <mergeCell ref="B23:P23"/>
    <mergeCell ref="B24:P24"/>
    <mergeCell ref="BS13:BY14"/>
    <mergeCell ref="AL14:AY14"/>
    <mergeCell ref="BC11:BY11"/>
    <mergeCell ref="AM21:CB21"/>
    <mergeCell ref="AM18:CB18"/>
    <mergeCell ref="AA16:AK16"/>
    <mergeCell ref="AA19:AK19"/>
    <mergeCell ref="BO13:BR14"/>
    <mergeCell ref="BI13:BJ14"/>
    <mergeCell ref="AM16:CB16"/>
    <mergeCell ref="AA21:AK21"/>
  </mergeCells>
  <phoneticPr fontId="2"/>
  <dataValidations count="1">
    <dataValidation type="list" allowBlank="1" showInputMessage="1" showErrorMessage="1" sqref="BF13:BH14" xr:uid="{00000000-0002-0000-0600-000000000000}">
      <formula1>$BF$55:$BF$58</formula1>
    </dataValidation>
  </dataValidations>
  <printOptions horizontalCentered="1"/>
  <pageMargins left="0.62992125984251968" right="0.35433070866141736" top="0.55118110236220474" bottom="0.43" header="0.35433070866141736" footer="0.21"/>
  <pageSetup paperSize="9" scale="93"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会社名等</vt:lpstr>
      <vt:lpstr>22の2(一)</vt:lpstr>
      <vt:lpstr>22の2(二)</vt:lpstr>
      <vt:lpstr>22の３</vt:lpstr>
      <vt:lpstr>22の4</vt:lpstr>
      <vt:lpstr>決算届【大臣許可専用】</vt:lpstr>
      <vt:lpstr>決算届【知事許可】</vt:lpstr>
      <vt:lpstr>'22の2(一)'!Print_Area</vt:lpstr>
      <vt:lpstr>'22の2(二)'!Print_Area</vt:lpstr>
      <vt:lpstr>'22の３'!Print_Area</vt:lpstr>
      <vt:lpstr>'22の4'!Print_Area</vt:lpstr>
      <vt:lpstr>会社名等!Print_Area</vt:lpstr>
      <vt:lpstr>決算届【大臣許可専用】!Print_Area</vt:lpstr>
      <vt:lpstr>決算届【知事許可】!Print_Area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iwata</dc:creator>
  <cp:lastModifiedBy>岩田 京次</cp:lastModifiedBy>
  <cp:lastPrinted>2020-09-21T05:25:19Z</cp:lastPrinted>
  <dcterms:created xsi:type="dcterms:W3CDTF">2004-06-11T08:05:13Z</dcterms:created>
  <dcterms:modified xsi:type="dcterms:W3CDTF">2023-09-06T10:47:27Z</dcterms:modified>
</cp:coreProperties>
</file>