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Z:\★建設業許可(用紙）\行政書士の代理申請\令和5年度版\"/>
    </mc:Choice>
  </mc:AlternateContent>
  <xr:revisionPtr revIDLastSave="0" documentId="13_ncr:1_{EF8830BE-84A6-4129-94D2-112F1C752097}" xr6:coauthVersionLast="47" xr6:coauthVersionMax="47" xr10:uidLastSave="{00000000-0000-0000-0000-000000000000}"/>
  <bookViews>
    <workbookView xWindow="-120" yWindow="-120" windowWidth="20730" windowHeight="11160" xr2:uid="{00000000-000D-0000-FFFF-FFFF00000000}"/>
  </bookViews>
  <sheets>
    <sheet name="会社名等" sheetId="19310" r:id="rId1"/>
    <sheet name="1" sheetId="19373" r:id="rId2"/>
    <sheet name="8【削除】" sheetId="19364" r:id="rId3"/>
  </sheets>
  <definedNames>
    <definedName name="_xlnm._FilterDatabase" localSheetId="0" hidden="1">会社名等!$D$87:$D$133</definedName>
    <definedName name="_xlnm.Print_Area" localSheetId="1">'1'!$D$14:$HB$92</definedName>
    <definedName name="_xlnm.Print_Area" localSheetId="2">'8【削除】'!$D$10:$GK$86</definedName>
    <definedName name="_xlnm.Print_Area" localSheetId="0">会社名等!$B$4:$I$62</definedName>
  </definedNames>
  <calcPr calcId="191029"/>
</workbook>
</file>

<file path=xl/calcChain.xml><?xml version="1.0" encoding="utf-8"?>
<calcChain xmlns="http://schemas.openxmlformats.org/spreadsheetml/2006/main">
  <c r="C3" i="19373" l="1"/>
  <c r="C2" i="19373"/>
  <c r="GP70" i="19373"/>
  <c r="GK70" i="19373"/>
  <c r="GF70" i="19373"/>
  <c r="GA70" i="19373"/>
  <c r="FV70" i="19373"/>
  <c r="FQ70" i="19373"/>
  <c r="FL70" i="19373"/>
  <c r="FG70" i="19373"/>
  <c r="FB70" i="19373"/>
  <c r="EW70" i="19373"/>
  <c r="ER70" i="19373"/>
  <c r="EM70" i="19373"/>
  <c r="EH70" i="19373"/>
  <c r="GT64" i="19373"/>
  <c r="GK64" i="19373"/>
  <c r="GB64" i="19373"/>
  <c r="FS64" i="19373"/>
  <c r="FJ64" i="19373"/>
  <c r="FA64" i="19373"/>
  <c r="ER64" i="19373"/>
  <c r="EI64" i="19373"/>
  <c r="DZ64" i="19373"/>
  <c r="DQ64" i="19373"/>
  <c r="DH64" i="19373"/>
  <c r="CY64" i="19373"/>
  <c r="CP64" i="19373"/>
  <c r="CG64" i="19373"/>
  <c r="BX64" i="19373"/>
  <c r="BO64" i="19373"/>
  <c r="BF64" i="19373"/>
  <c r="AW64" i="19373"/>
  <c r="AN64" i="19373"/>
  <c r="AE64" i="19373"/>
  <c r="GT62" i="19373"/>
  <c r="GK62" i="19373"/>
  <c r="GB62" i="19373"/>
  <c r="FS62" i="19373"/>
  <c r="FJ62" i="19373"/>
  <c r="FA62" i="19373"/>
  <c r="ER62" i="19373"/>
  <c r="EI62" i="19373"/>
  <c r="DZ62" i="19373"/>
  <c r="DQ62" i="19373"/>
  <c r="DH62" i="19373"/>
  <c r="CY62" i="19373"/>
  <c r="CP62" i="19373"/>
  <c r="CG62" i="19373"/>
  <c r="BX62" i="19373"/>
  <c r="BO62" i="19373"/>
  <c r="BF62" i="19373"/>
  <c r="AW62" i="19373"/>
  <c r="AN62" i="19373"/>
  <c r="AE62" i="19373"/>
  <c r="DH58" i="19373"/>
  <c r="CY58" i="19373"/>
  <c r="CP58" i="19373"/>
  <c r="CG58" i="19373"/>
  <c r="BX58" i="19373"/>
  <c r="BO58" i="19373"/>
  <c r="BF58" i="19373"/>
  <c r="AW58" i="19373"/>
  <c r="AN58" i="19373"/>
  <c r="AE58" i="19373"/>
  <c r="GT56" i="19373"/>
  <c r="GK56" i="19373"/>
  <c r="GB56" i="19373"/>
  <c r="FS56" i="19373"/>
  <c r="FJ56" i="19373"/>
  <c r="FA56" i="19373"/>
  <c r="ER56" i="19373"/>
  <c r="EI56" i="19373"/>
  <c r="DZ56" i="19373"/>
  <c r="DQ56" i="19373"/>
  <c r="DH56" i="19373"/>
  <c r="CY56" i="19373"/>
  <c r="CP56" i="19373"/>
  <c r="CG56" i="19373"/>
  <c r="BX56" i="19373"/>
  <c r="BO56" i="19373"/>
  <c r="BF56" i="19373"/>
  <c r="AW56" i="19373"/>
  <c r="AN56" i="19373"/>
  <c r="AE56" i="19373"/>
  <c r="GT54" i="19373"/>
  <c r="GK54" i="19373"/>
  <c r="GB54" i="19373"/>
  <c r="FS54" i="19373"/>
  <c r="FJ54" i="19373"/>
  <c r="FA54" i="19373"/>
  <c r="ER54" i="19373"/>
  <c r="EI54" i="19373"/>
  <c r="DZ54" i="19373"/>
  <c r="DQ54" i="19373"/>
  <c r="DH54" i="19373"/>
  <c r="CY54" i="19373"/>
  <c r="CP54" i="19373"/>
  <c r="CG54" i="19373"/>
  <c r="BX54" i="19373"/>
  <c r="BO54" i="19373"/>
  <c r="BF54" i="19373"/>
  <c r="AW54" i="19373"/>
  <c r="AN54" i="19373"/>
  <c r="AE54" i="19373"/>
  <c r="GT52" i="19373"/>
  <c r="GK52" i="19373"/>
  <c r="GB52" i="19373"/>
  <c r="FS52" i="19373"/>
  <c r="FJ52" i="19373"/>
  <c r="FA52" i="19373"/>
  <c r="ER52" i="19373"/>
  <c r="EI52" i="19373"/>
  <c r="DZ52" i="19373"/>
  <c r="DQ52" i="19373"/>
  <c r="DH52" i="19373"/>
  <c r="CY52" i="19373"/>
  <c r="CP52" i="19373"/>
  <c r="CG52" i="19373"/>
  <c r="BX52" i="19373"/>
  <c r="BO52" i="19373"/>
  <c r="BF52" i="19373"/>
  <c r="AW52" i="19373"/>
  <c r="AN52" i="19373"/>
  <c r="AE52" i="19373"/>
  <c r="GT50" i="19373"/>
  <c r="GK50" i="19373"/>
  <c r="GB50" i="19373"/>
  <c r="FS50" i="19373"/>
  <c r="FJ50" i="19373"/>
  <c r="FA50" i="19373"/>
  <c r="ER50" i="19373"/>
  <c r="EI50" i="19373"/>
  <c r="DZ50" i="19373"/>
  <c r="DQ50" i="19373"/>
  <c r="DH50" i="19373"/>
  <c r="CY50" i="19373"/>
  <c r="CP50" i="19373"/>
  <c r="CG50" i="19373"/>
  <c r="BX50" i="19373"/>
  <c r="BO50" i="19373"/>
  <c r="BF50" i="19373"/>
  <c r="AW50" i="19373"/>
  <c r="AN50" i="19373"/>
  <c r="AE50" i="19373"/>
  <c r="GT48" i="19373"/>
  <c r="GK48" i="19373"/>
  <c r="GB48" i="19373"/>
  <c r="FS48" i="19373"/>
  <c r="FJ48" i="19373"/>
  <c r="FA48" i="19373"/>
  <c r="ER48" i="19373"/>
  <c r="EI48" i="19373"/>
  <c r="DZ48" i="19373"/>
  <c r="DQ48" i="19373"/>
  <c r="DH48" i="19373"/>
  <c r="CY48" i="19373"/>
  <c r="CP48" i="19373"/>
  <c r="CG48" i="19373"/>
  <c r="BX48" i="19373"/>
  <c r="BO48" i="19373"/>
  <c r="BF48" i="19373"/>
  <c r="AW48" i="19373"/>
  <c r="AN48" i="19373"/>
  <c r="AE48" i="19373"/>
  <c r="HD2" i="19373"/>
  <c r="AZ15" i="19373" s="1"/>
  <c r="EE85" i="19364"/>
  <c r="J85" i="19364"/>
  <c r="EE83" i="19364"/>
  <c r="GB72" i="19364"/>
  <c r="FW72" i="19364"/>
  <c r="FM72" i="19364"/>
  <c r="FH72" i="19364"/>
  <c r="EX72" i="19364"/>
  <c r="ES72" i="19364"/>
  <c r="EL72" i="19364"/>
  <c r="DM72" i="19364"/>
  <c r="DE72" i="19364"/>
  <c r="CW72" i="19364"/>
  <c r="CO72" i="19364"/>
  <c r="CG72" i="19364"/>
  <c r="BY72" i="19364"/>
  <c r="BQ72" i="19364"/>
  <c r="BI72" i="19364"/>
  <c r="BA72" i="19364"/>
  <c r="AS72" i="19364"/>
  <c r="AI72" i="19364"/>
  <c r="AA72" i="19364"/>
  <c r="AT70" i="19364"/>
  <c r="EE67" i="19364"/>
  <c r="J67" i="19364"/>
  <c r="EE65" i="19364"/>
  <c r="GB54" i="19364"/>
  <c r="FW54" i="19364"/>
  <c r="FM54" i="19364"/>
  <c r="FH54" i="19364"/>
  <c r="EX54" i="19364"/>
  <c r="ES54" i="19364"/>
  <c r="EL54" i="19364"/>
  <c r="DM54" i="19364"/>
  <c r="DE54" i="19364"/>
  <c r="CW54" i="19364"/>
  <c r="CO54" i="19364"/>
  <c r="CG54" i="19364"/>
  <c r="BY54" i="19364"/>
  <c r="BQ54" i="19364"/>
  <c r="BI54" i="19364"/>
  <c r="BA54" i="19364"/>
  <c r="AS54" i="19364"/>
  <c r="AI54" i="19364"/>
  <c r="AA54" i="19364"/>
  <c r="AT52" i="19364"/>
  <c r="EE49" i="19364"/>
  <c r="J49" i="19364"/>
  <c r="EE47" i="19364"/>
  <c r="GB36" i="19364"/>
  <c r="FW36" i="19364"/>
  <c r="FM36" i="19364"/>
  <c r="FH36" i="19364"/>
  <c r="EX36" i="19364"/>
  <c r="ES36" i="19364"/>
  <c r="EL36" i="19364"/>
  <c r="DM36" i="19364"/>
  <c r="DE36" i="19364"/>
  <c r="CW36" i="19364"/>
  <c r="CO36" i="19364"/>
  <c r="CG36" i="19364"/>
  <c r="BY36" i="19364"/>
  <c r="BQ36" i="19364"/>
  <c r="BI36" i="19364"/>
  <c r="BA36" i="19364"/>
  <c r="AS36" i="19364"/>
  <c r="AI36" i="19364"/>
  <c r="AA36" i="19364"/>
  <c r="AT34" i="19364"/>
  <c r="B18" i="19310"/>
  <c r="J18" i="19310" s="1"/>
  <c r="D18" i="19310" s="1"/>
  <c r="B19" i="19310"/>
  <c r="E28" i="19310"/>
  <c r="D28" i="19310" s="1"/>
  <c r="J19" i="19310" s="1"/>
  <c r="D19" i="19310" s="1"/>
  <c r="B20" i="19310"/>
  <c r="K20" i="19310" s="1"/>
  <c r="E20" i="19310" s="1"/>
  <c r="E29" i="19310"/>
  <c r="B21" i="19310"/>
  <c r="J21" i="19310" s="1"/>
  <c r="D21" i="19310" s="1"/>
  <c r="E30" i="19310"/>
  <c r="B22" i="19310"/>
  <c r="K22" i="19310" s="1"/>
  <c r="E22" i="19310" s="1"/>
  <c r="E31" i="19310"/>
  <c r="B23" i="19310"/>
  <c r="K23" i="19310" s="1"/>
  <c r="E23" i="19310" s="1"/>
  <c r="E32" i="19310"/>
  <c r="B24" i="19310"/>
  <c r="J24" i="19310" s="1"/>
  <c r="D24" i="19310" s="1"/>
  <c r="E33" i="19310"/>
  <c r="C5" i="19310"/>
  <c r="D22" i="19364" s="1"/>
  <c r="C6" i="19310"/>
  <c r="E34" i="19310"/>
  <c r="D34" i="19310" s="1"/>
  <c r="D45" i="19310"/>
  <c r="D32" i="19310"/>
  <c r="D61" i="19310"/>
  <c r="E59" i="19310"/>
  <c r="E60" i="19310"/>
  <c r="E61" i="19310"/>
  <c r="E58" i="19310"/>
  <c r="D38" i="19310"/>
  <c r="D53" i="19310"/>
  <c r="E35" i="19310"/>
  <c r="E40" i="19310"/>
  <c r="E38" i="19310"/>
  <c r="E37" i="19310"/>
  <c r="E36" i="19310"/>
  <c r="E51" i="19310"/>
  <c r="E52" i="19310"/>
  <c r="E39" i="19310"/>
  <c r="E53" i="19310"/>
  <c r="E54" i="19310"/>
  <c r="E44" i="19310"/>
  <c r="E45" i="19310"/>
  <c r="E46" i="19310"/>
  <c r="E47" i="19310"/>
  <c r="E43" i="19310"/>
  <c r="D26" i="19373"/>
  <c r="AP85" i="19373" s="1"/>
  <c r="D24" i="19364"/>
  <c r="AM31" i="19364" s="1"/>
  <c r="K21" i="19310"/>
  <c r="E21" i="19310" s="1"/>
  <c r="CT19" i="19373" l="1"/>
  <c r="GL16" i="19364"/>
  <c r="CK16" i="19364" s="1"/>
  <c r="DF20" i="19364"/>
  <c r="DV23" i="19373"/>
  <c r="DV21" i="19373"/>
  <c r="DF18" i="19364"/>
  <c r="CK23" i="19364"/>
  <c r="CT26" i="19373"/>
  <c r="DF19" i="19364"/>
  <c r="DV22" i="19373"/>
  <c r="GL17" i="19364"/>
  <c r="CK17" i="19364" s="1"/>
  <c r="CT20" i="19373"/>
  <c r="DF21" i="19364"/>
  <c r="DV24" i="19373"/>
  <c r="GL19" i="19364"/>
  <c r="CK19" i="19364" s="1"/>
  <c r="CT22" i="19373"/>
  <c r="K19" i="19310"/>
  <c r="E19" i="19310" s="1"/>
  <c r="J22" i="19310"/>
  <c r="D22" i="19310" s="1"/>
  <c r="K18" i="19310"/>
  <c r="E18" i="19310" s="1"/>
  <c r="D24" i="19373"/>
  <c r="AP33" i="19373"/>
  <c r="D29" i="19310"/>
  <c r="J20" i="19310" s="1"/>
  <c r="D20" i="19310" s="1"/>
  <c r="D35" i="19310"/>
  <c r="K24" i="19310"/>
  <c r="E24" i="19310" s="1"/>
  <c r="J23" i="19310"/>
  <c r="D23" i="19310" s="1"/>
  <c r="EF14" i="19373"/>
  <c r="DF23" i="19364" l="1"/>
  <c r="DV26" i="19373"/>
  <c r="DV19" i="19373"/>
  <c r="DF16" i="19364"/>
  <c r="CT21" i="19373"/>
  <c r="GL18" i="19364"/>
  <c r="CK18" i="19364" s="1"/>
  <c r="CK20" i="19364"/>
  <c r="CT23" i="19373"/>
  <c r="CT24" i="19373"/>
  <c r="CK21" i="19364"/>
  <c r="DV20" i="19373"/>
  <c r="DF17" i="1936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WS013</author>
    <author>iwata</author>
    <author>岩田京次</author>
  </authors>
  <commentList>
    <comment ref="E7" authorId="0" shapeId="0" xr:uid="{00000000-0006-0000-0000-000001000000}">
      <text>
        <r>
          <rPr>
            <b/>
            <sz val="9"/>
            <color indexed="81"/>
            <rFont val="ＭＳ Ｐゴシック"/>
            <family val="3"/>
            <charset val="128"/>
          </rPr>
          <t>WS013:</t>
        </r>
        <r>
          <rPr>
            <sz val="9"/>
            <color indexed="81"/>
            <rFont val="ＭＳ Ｐゴシック"/>
            <family val="3"/>
            <charset val="128"/>
          </rPr>
          <t xml:space="preserve">
</t>
        </r>
      </text>
    </comment>
    <comment ref="E8" authorId="1" shapeId="0" xr:uid="{00000000-0006-0000-0000-000002000000}">
      <text>
        <r>
          <rPr>
            <b/>
            <sz val="9"/>
            <color indexed="81"/>
            <rFont val="ＭＳ Ｐゴシック"/>
            <family val="3"/>
            <charset val="128"/>
          </rPr>
          <t>iwata:</t>
        </r>
        <r>
          <rPr>
            <sz val="9"/>
            <color indexed="81"/>
            <rFont val="ＭＳ Ｐゴシック"/>
            <family val="3"/>
            <charset val="128"/>
          </rPr>
          <t xml:space="preserve">
</t>
        </r>
      </text>
    </comment>
    <comment ref="E9" authorId="1" shapeId="0" xr:uid="{00000000-0006-0000-0000-000003000000}">
      <text>
        <r>
          <rPr>
            <b/>
            <sz val="9"/>
            <color indexed="81"/>
            <rFont val="ＭＳ Ｐゴシック"/>
            <family val="3"/>
            <charset val="128"/>
          </rPr>
          <t>iwata:</t>
        </r>
        <r>
          <rPr>
            <sz val="9"/>
            <color indexed="81"/>
            <rFont val="ＭＳ Ｐゴシック"/>
            <family val="3"/>
            <charset val="128"/>
          </rPr>
          <t xml:space="preserve">
</t>
        </r>
      </text>
    </comment>
    <comment ref="E10" authorId="1" shapeId="0" xr:uid="{00000000-0006-0000-0000-000004000000}">
      <text>
        <r>
          <rPr>
            <b/>
            <sz val="9"/>
            <color indexed="81"/>
            <rFont val="ＭＳ Ｐゴシック"/>
            <family val="3"/>
            <charset val="128"/>
          </rPr>
          <t>iwata:</t>
        </r>
        <r>
          <rPr>
            <sz val="9"/>
            <color indexed="81"/>
            <rFont val="ＭＳ Ｐゴシック"/>
            <family val="3"/>
            <charset val="128"/>
          </rPr>
          <t xml:space="preserve">
</t>
        </r>
      </text>
    </comment>
    <comment ref="E11" authorId="2" shapeId="0" xr:uid="{00000000-0006-0000-0000-000005000000}">
      <text>
        <r>
          <rPr>
            <b/>
            <sz val="9"/>
            <color indexed="81"/>
            <rFont val="ＭＳ Ｐゴシック"/>
            <family val="3"/>
            <charset val="128"/>
          </rPr>
          <t>岩田京次:</t>
        </r>
        <r>
          <rPr>
            <sz val="9"/>
            <color indexed="81"/>
            <rFont val="ＭＳ Ｐゴシック"/>
            <family val="3"/>
            <charset val="128"/>
          </rPr>
          <t xml:space="preserve">
</t>
        </r>
      </text>
    </comment>
    <comment ref="C12" authorId="1" shapeId="0" xr:uid="{00000000-0006-0000-0000-000006000000}">
      <text>
        <r>
          <rPr>
            <b/>
            <sz val="9"/>
            <color indexed="81"/>
            <rFont val="ＭＳ Ｐゴシック"/>
            <family val="3"/>
            <charset val="128"/>
          </rPr>
          <t>iwata:</t>
        </r>
        <r>
          <rPr>
            <sz val="9"/>
            <color indexed="81"/>
            <rFont val="ＭＳ Ｐゴシック"/>
            <family val="3"/>
            <charset val="128"/>
          </rPr>
          <t xml:space="preserve">
</t>
        </r>
      </text>
    </comment>
    <comment ref="E12" authorId="1" shapeId="0" xr:uid="{00000000-0006-0000-0000-000007000000}">
      <text>
        <r>
          <rPr>
            <b/>
            <sz val="9"/>
            <color indexed="81"/>
            <rFont val="ＭＳ Ｐゴシック"/>
            <family val="3"/>
            <charset val="128"/>
          </rPr>
          <t>iwata:</t>
        </r>
        <r>
          <rPr>
            <sz val="9"/>
            <color indexed="81"/>
            <rFont val="ＭＳ Ｐゴシック"/>
            <family val="3"/>
            <charset val="128"/>
          </rPr>
          <t xml:space="preserve">
</t>
        </r>
      </text>
    </comment>
    <comment ref="E13" authorId="1" shapeId="0" xr:uid="{00000000-0006-0000-0000-000008000000}">
      <text>
        <r>
          <rPr>
            <b/>
            <sz val="9"/>
            <color indexed="81"/>
            <rFont val="ＭＳ Ｐゴシック"/>
            <family val="3"/>
            <charset val="128"/>
          </rPr>
          <t>iwata:</t>
        </r>
        <r>
          <rPr>
            <sz val="9"/>
            <color indexed="81"/>
            <rFont val="ＭＳ Ｐゴシック"/>
            <family val="3"/>
            <charset val="128"/>
          </rPr>
          <t xml:space="preserve">
</t>
        </r>
      </text>
    </comment>
    <comment ref="E14" authorId="1" shapeId="0" xr:uid="{00000000-0006-0000-0000-000009000000}">
      <text>
        <r>
          <rPr>
            <b/>
            <sz val="9"/>
            <color indexed="81"/>
            <rFont val="ＭＳ Ｐゴシック"/>
            <family val="3"/>
            <charset val="128"/>
          </rPr>
          <t>iwata:</t>
        </r>
        <r>
          <rPr>
            <sz val="9"/>
            <color indexed="81"/>
            <rFont val="ＭＳ Ｐゴシック"/>
            <family val="3"/>
            <charset val="128"/>
          </rPr>
          <t xml:space="preserve">
</t>
        </r>
      </text>
    </comment>
    <comment ref="C17" authorId="1" shapeId="0" xr:uid="{00000000-0006-0000-0000-00000A000000}">
      <text>
        <r>
          <rPr>
            <b/>
            <sz val="9"/>
            <color indexed="81"/>
            <rFont val="ＭＳ Ｐゴシック"/>
            <family val="3"/>
            <charset val="128"/>
          </rPr>
          <t>iwata:</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iwata</author>
    <author>岩田京次</author>
    <author xml:space="preserve"> </author>
    <author>WS013</author>
  </authors>
  <commentList>
    <comment ref="Q7" authorId="0" shapeId="0" xr:uid="{00000000-0006-0000-0100-000001000000}">
      <text>
        <r>
          <rPr>
            <b/>
            <sz val="9"/>
            <color indexed="81"/>
            <rFont val="ＭＳ Ｐゴシック"/>
            <family val="3"/>
            <charset val="128"/>
          </rPr>
          <t>iwata:</t>
        </r>
        <r>
          <rPr>
            <sz val="9"/>
            <color indexed="81"/>
            <rFont val="ＭＳ Ｐゴシック"/>
            <family val="3"/>
            <charset val="128"/>
          </rPr>
          <t xml:space="preserve">
</t>
        </r>
      </text>
    </comment>
    <comment ref="Q8" authorId="0" shapeId="0" xr:uid="{00000000-0006-0000-0100-000002000000}">
      <text>
        <r>
          <rPr>
            <b/>
            <sz val="9"/>
            <color indexed="81"/>
            <rFont val="ＭＳ Ｐゴシック"/>
            <family val="3"/>
            <charset val="128"/>
          </rPr>
          <t>iwata:</t>
        </r>
        <r>
          <rPr>
            <sz val="9"/>
            <color indexed="81"/>
            <rFont val="ＭＳ Ｐゴシック"/>
            <family val="3"/>
            <charset val="128"/>
          </rPr>
          <t xml:space="preserve">
</t>
        </r>
      </text>
    </comment>
    <comment ref="Q9" authorId="0" shapeId="0" xr:uid="{00000000-0006-0000-0100-000003000000}">
      <text>
        <r>
          <rPr>
            <b/>
            <sz val="9"/>
            <color indexed="81"/>
            <rFont val="ＭＳ Ｐゴシック"/>
            <family val="3"/>
            <charset val="128"/>
          </rPr>
          <t>iwata:</t>
        </r>
        <r>
          <rPr>
            <sz val="9"/>
            <color indexed="81"/>
            <rFont val="ＭＳ Ｐゴシック"/>
            <family val="3"/>
            <charset val="128"/>
          </rPr>
          <t xml:space="preserve">
</t>
        </r>
      </text>
    </comment>
    <comment ref="Q10" authorId="0" shapeId="0" xr:uid="{00000000-0006-0000-0100-000004000000}">
      <text>
        <r>
          <rPr>
            <b/>
            <sz val="9"/>
            <color indexed="81"/>
            <rFont val="ＭＳ Ｐゴシック"/>
            <family val="3"/>
            <charset val="128"/>
          </rPr>
          <t>iwata:</t>
        </r>
        <r>
          <rPr>
            <sz val="9"/>
            <color indexed="81"/>
            <rFont val="ＭＳ Ｐゴシック"/>
            <family val="3"/>
            <charset val="128"/>
          </rPr>
          <t xml:space="preserve">
</t>
        </r>
      </text>
    </comment>
    <comment ref="Q11" authorId="0" shapeId="0" xr:uid="{00000000-0006-0000-0100-000005000000}">
      <text>
        <r>
          <rPr>
            <b/>
            <sz val="9"/>
            <color indexed="81"/>
            <rFont val="ＭＳ Ｐゴシック"/>
            <family val="3"/>
            <charset val="128"/>
          </rPr>
          <t>iwata:</t>
        </r>
        <r>
          <rPr>
            <sz val="9"/>
            <color indexed="81"/>
            <rFont val="ＭＳ Ｐゴシック"/>
            <family val="3"/>
            <charset val="128"/>
          </rPr>
          <t xml:space="preserve">
</t>
        </r>
      </text>
    </comment>
    <comment ref="FH18" authorId="1" shapeId="0" xr:uid="{00000000-0006-0000-0100-000006000000}">
      <text>
        <r>
          <rPr>
            <sz val="9"/>
            <color indexed="81"/>
            <rFont val="ＭＳ Ｐゴシック"/>
            <family val="3"/>
            <charset val="128"/>
          </rPr>
          <t>岩田京次</t>
        </r>
      </text>
    </comment>
    <comment ref="FU18" authorId="1" shapeId="0" xr:uid="{00000000-0006-0000-0100-000007000000}">
      <text>
        <r>
          <rPr>
            <sz val="9"/>
            <color indexed="81"/>
            <rFont val="ＭＳ Ｐゴシック"/>
            <family val="3"/>
            <charset val="128"/>
          </rPr>
          <t>岩田京次</t>
        </r>
      </text>
    </comment>
    <comment ref="GH18" authorId="1" shapeId="0" xr:uid="{00000000-0006-0000-0100-000008000000}">
      <text>
        <r>
          <rPr>
            <sz val="9"/>
            <color indexed="81"/>
            <rFont val="ＭＳ Ｐゴシック"/>
            <family val="3"/>
            <charset val="128"/>
          </rPr>
          <t>岩田京次</t>
        </r>
      </text>
    </comment>
    <comment ref="FV37" authorId="1" shapeId="0" xr:uid="{00000000-0006-0000-0100-000009000000}">
      <text>
        <r>
          <rPr>
            <b/>
            <sz val="9"/>
            <color indexed="81"/>
            <rFont val="ＭＳ Ｐゴシック"/>
            <family val="3"/>
            <charset val="128"/>
          </rPr>
          <t>岩田京次</t>
        </r>
      </text>
    </comment>
    <comment ref="AE44" authorId="1" shapeId="0" xr:uid="{00000000-0006-0000-0100-00000A000000}">
      <text>
        <r>
          <rPr>
            <b/>
            <sz val="9"/>
            <color indexed="81"/>
            <rFont val="ＭＳ Ｐゴシック"/>
            <family val="3"/>
            <charset val="128"/>
          </rPr>
          <t>岩田京次</t>
        </r>
      </text>
    </comment>
    <comment ref="AJ44" authorId="1" shapeId="0" xr:uid="{00000000-0006-0000-0100-00000B000000}">
      <text>
        <r>
          <rPr>
            <b/>
            <sz val="9"/>
            <color indexed="81"/>
            <rFont val="ＭＳ Ｐゴシック"/>
            <family val="3"/>
            <charset val="128"/>
          </rPr>
          <t>岩田京次</t>
        </r>
      </text>
    </comment>
    <comment ref="AO44" authorId="1" shapeId="0" xr:uid="{00000000-0006-0000-0100-00000C000000}">
      <text>
        <r>
          <rPr>
            <b/>
            <sz val="9"/>
            <color indexed="81"/>
            <rFont val="ＭＳ Ｐゴシック"/>
            <family val="3"/>
            <charset val="128"/>
          </rPr>
          <t>岩田京次</t>
        </r>
      </text>
    </comment>
    <comment ref="AT44" authorId="1" shapeId="0" xr:uid="{00000000-0006-0000-0100-00000D000000}">
      <text>
        <r>
          <rPr>
            <b/>
            <sz val="9"/>
            <color indexed="81"/>
            <rFont val="ＭＳ Ｐゴシック"/>
            <family val="3"/>
            <charset val="128"/>
          </rPr>
          <t>岩田京次</t>
        </r>
      </text>
    </comment>
    <comment ref="AY44" authorId="1" shapeId="0" xr:uid="{00000000-0006-0000-0100-00000E000000}">
      <text>
        <r>
          <rPr>
            <b/>
            <sz val="9"/>
            <color indexed="81"/>
            <rFont val="ＭＳ Ｐゴシック"/>
            <family val="3"/>
            <charset val="128"/>
          </rPr>
          <t>岩田京次</t>
        </r>
      </text>
    </comment>
    <comment ref="BD44" authorId="1" shapeId="0" xr:uid="{00000000-0006-0000-0100-00000F000000}">
      <text>
        <r>
          <rPr>
            <b/>
            <sz val="9"/>
            <color indexed="81"/>
            <rFont val="ＭＳ Ｐゴシック"/>
            <family val="3"/>
            <charset val="128"/>
          </rPr>
          <t>岩田京次</t>
        </r>
      </text>
    </comment>
    <comment ref="BI44" authorId="1" shapeId="0" xr:uid="{00000000-0006-0000-0100-000010000000}">
      <text>
        <r>
          <rPr>
            <b/>
            <sz val="9"/>
            <color indexed="81"/>
            <rFont val="ＭＳ Ｐゴシック"/>
            <family val="3"/>
            <charset val="128"/>
          </rPr>
          <t>岩田京次</t>
        </r>
      </text>
    </comment>
    <comment ref="BN44" authorId="1" shapeId="0" xr:uid="{00000000-0006-0000-0100-000011000000}">
      <text>
        <r>
          <rPr>
            <b/>
            <sz val="9"/>
            <color indexed="81"/>
            <rFont val="ＭＳ Ｐゴシック"/>
            <family val="3"/>
            <charset val="128"/>
          </rPr>
          <t>岩田京次</t>
        </r>
      </text>
    </comment>
    <comment ref="BS44" authorId="1" shapeId="0" xr:uid="{00000000-0006-0000-0100-000012000000}">
      <text>
        <r>
          <rPr>
            <b/>
            <sz val="9"/>
            <color indexed="81"/>
            <rFont val="ＭＳ Ｐゴシック"/>
            <family val="3"/>
            <charset val="128"/>
          </rPr>
          <t>岩田京次</t>
        </r>
      </text>
    </comment>
    <comment ref="BX44" authorId="1" shapeId="0" xr:uid="{00000000-0006-0000-0100-000013000000}">
      <text>
        <r>
          <rPr>
            <b/>
            <sz val="9"/>
            <color indexed="81"/>
            <rFont val="ＭＳ Ｐゴシック"/>
            <family val="3"/>
            <charset val="128"/>
          </rPr>
          <t>岩田京次</t>
        </r>
      </text>
    </comment>
    <comment ref="CC44" authorId="1" shapeId="0" xr:uid="{00000000-0006-0000-0100-000014000000}">
      <text>
        <r>
          <rPr>
            <b/>
            <sz val="9"/>
            <color indexed="81"/>
            <rFont val="ＭＳ Ｐゴシック"/>
            <family val="3"/>
            <charset val="128"/>
          </rPr>
          <t>岩田京次</t>
        </r>
      </text>
    </comment>
    <comment ref="CH44" authorId="1" shapeId="0" xr:uid="{00000000-0006-0000-0100-000015000000}">
      <text>
        <r>
          <rPr>
            <b/>
            <sz val="9"/>
            <color indexed="81"/>
            <rFont val="ＭＳ Ｐゴシック"/>
            <family val="3"/>
            <charset val="128"/>
          </rPr>
          <t>岩田京次</t>
        </r>
      </text>
    </comment>
    <comment ref="CM44" authorId="1" shapeId="0" xr:uid="{00000000-0006-0000-0100-000016000000}">
      <text>
        <r>
          <rPr>
            <b/>
            <sz val="9"/>
            <color indexed="81"/>
            <rFont val="ＭＳ Ｐゴシック"/>
            <family val="3"/>
            <charset val="128"/>
          </rPr>
          <t>岩田京次</t>
        </r>
      </text>
    </comment>
    <comment ref="CR44" authorId="1" shapeId="0" xr:uid="{00000000-0006-0000-0100-000017000000}">
      <text>
        <r>
          <rPr>
            <b/>
            <sz val="9"/>
            <color indexed="81"/>
            <rFont val="ＭＳ Ｐゴシック"/>
            <family val="3"/>
            <charset val="128"/>
          </rPr>
          <t>岩田京次</t>
        </r>
      </text>
    </comment>
    <comment ref="CW44" authorId="1" shapeId="0" xr:uid="{00000000-0006-0000-0100-000018000000}">
      <text>
        <r>
          <rPr>
            <b/>
            <sz val="9"/>
            <color indexed="81"/>
            <rFont val="ＭＳ Ｐゴシック"/>
            <family val="3"/>
            <charset val="128"/>
          </rPr>
          <t>岩田京次</t>
        </r>
      </text>
    </comment>
    <comment ref="DB44" authorId="1" shapeId="0" xr:uid="{00000000-0006-0000-0100-000019000000}">
      <text>
        <r>
          <rPr>
            <b/>
            <sz val="9"/>
            <color indexed="81"/>
            <rFont val="ＭＳ Ｐゴシック"/>
            <family val="3"/>
            <charset val="128"/>
          </rPr>
          <t>岩田京次</t>
        </r>
      </text>
    </comment>
    <comment ref="DG44" authorId="1" shapeId="0" xr:uid="{00000000-0006-0000-0100-00001A000000}">
      <text>
        <r>
          <rPr>
            <b/>
            <sz val="9"/>
            <color indexed="81"/>
            <rFont val="ＭＳ Ｐゴシック"/>
            <family val="3"/>
            <charset val="128"/>
          </rPr>
          <t>岩田京次</t>
        </r>
      </text>
    </comment>
    <comment ref="DL44" authorId="1" shapeId="0" xr:uid="{00000000-0006-0000-0100-00001B000000}">
      <text>
        <r>
          <rPr>
            <b/>
            <sz val="9"/>
            <color indexed="81"/>
            <rFont val="ＭＳ Ｐゴシック"/>
            <family val="3"/>
            <charset val="128"/>
          </rPr>
          <t>岩田京次</t>
        </r>
      </text>
    </comment>
    <comment ref="DQ44" authorId="1" shapeId="0" xr:uid="{00000000-0006-0000-0100-00001C000000}">
      <text>
        <r>
          <rPr>
            <b/>
            <sz val="9"/>
            <color indexed="81"/>
            <rFont val="ＭＳ Ｐゴシック"/>
            <family val="3"/>
            <charset val="128"/>
          </rPr>
          <t>岩田京次</t>
        </r>
      </text>
    </comment>
    <comment ref="DV44" authorId="1" shapeId="0" xr:uid="{00000000-0006-0000-0100-00001D000000}">
      <text>
        <r>
          <rPr>
            <b/>
            <sz val="9"/>
            <color indexed="81"/>
            <rFont val="ＭＳ Ｐゴシック"/>
            <family val="3"/>
            <charset val="128"/>
          </rPr>
          <t>岩田京次</t>
        </r>
      </text>
    </comment>
    <comment ref="EA44" authorId="1" shapeId="0" xr:uid="{00000000-0006-0000-0100-00001E000000}">
      <text>
        <r>
          <rPr>
            <b/>
            <sz val="9"/>
            <color indexed="81"/>
            <rFont val="ＭＳ Ｐゴシック"/>
            <family val="3"/>
            <charset val="128"/>
          </rPr>
          <t>岩田京次</t>
        </r>
      </text>
    </comment>
    <comment ref="EF44" authorId="1" shapeId="0" xr:uid="{00000000-0006-0000-0100-00001F000000}">
      <text>
        <r>
          <rPr>
            <b/>
            <sz val="9"/>
            <color indexed="81"/>
            <rFont val="ＭＳ Ｐゴシック"/>
            <family val="3"/>
            <charset val="128"/>
          </rPr>
          <t>岩田京次</t>
        </r>
      </text>
    </comment>
    <comment ref="EK44" authorId="1" shapeId="0" xr:uid="{00000000-0006-0000-0100-000020000000}">
      <text>
        <r>
          <rPr>
            <b/>
            <sz val="9"/>
            <color indexed="81"/>
            <rFont val="ＭＳ Ｐゴシック"/>
            <family val="3"/>
            <charset val="128"/>
          </rPr>
          <t>岩田京次</t>
        </r>
      </text>
    </comment>
    <comment ref="EP44" authorId="1" shapeId="0" xr:uid="{00000000-0006-0000-0100-000021000000}">
      <text>
        <r>
          <rPr>
            <b/>
            <sz val="9"/>
            <color indexed="81"/>
            <rFont val="ＭＳ Ｐゴシック"/>
            <family val="3"/>
            <charset val="128"/>
          </rPr>
          <t>岩田京次</t>
        </r>
      </text>
    </comment>
    <comment ref="EU44" authorId="1" shapeId="0" xr:uid="{00000000-0006-0000-0100-000022000000}">
      <text>
        <r>
          <rPr>
            <b/>
            <sz val="9"/>
            <color indexed="81"/>
            <rFont val="ＭＳ Ｐゴシック"/>
            <family val="3"/>
            <charset val="128"/>
          </rPr>
          <t>岩田京次</t>
        </r>
      </text>
    </comment>
    <comment ref="EZ44" authorId="1" shapeId="0" xr:uid="{00000000-0006-0000-0100-000023000000}">
      <text>
        <r>
          <rPr>
            <b/>
            <sz val="9"/>
            <color indexed="81"/>
            <rFont val="ＭＳ Ｐゴシック"/>
            <family val="3"/>
            <charset val="128"/>
          </rPr>
          <t>岩田京次</t>
        </r>
      </text>
    </comment>
    <comment ref="FE44" authorId="1" shapeId="0" xr:uid="{00000000-0006-0000-0100-000024000000}">
      <text>
        <r>
          <rPr>
            <b/>
            <sz val="9"/>
            <color indexed="81"/>
            <rFont val="ＭＳ Ｐゴシック"/>
            <family val="3"/>
            <charset val="128"/>
          </rPr>
          <t>岩田京次</t>
        </r>
      </text>
    </comment>
    <comment ref="FJ44" authorId="1" shapeId="0" xr:uid="{00000000-0006-0000-0100-000025000000}">
      <text>
        <r>
          <rPr>
            <b/>
            <sz val="9"/>
            <color indexed="81"/>
            <rFont val="ＭＳ Ｐゴシック"/>
            <family val="3"/>
            <charset val="128"/>
          </rPr>
          <t>岩田京次</t>
        </r>
      </text>
    </comment>
    <comment ref="FO44" authorId="1" shapeId="0" xr:uid="{00000000-0006-0000-0100-000026000000}">
      <text>
        <r>
          <rPr>
            <b/>
            <sz val="9"/>
            <color indexed="81"/>
            <rFont val="ＭＳ Ｐゴシック"/>
            <family val="3"/>
            <charset val="128"/>
          </rPr>
          <t>岩田京次</t>
        </r>
      </text>
    </comment>
    <comment ref="AE46" authorId="1" shapeId="0" xr:uid="{00000000-0006-0000-0100-000027000000}">
      <text>
        <r>
          <rPr>
            <b/>
            <sz val="9"/>
            <color indexed="81"/>
            <rFont val="ＭＳ Ｐゴシック"/>
            <family val="3"/>
            <charset val="128"/>
          </rPr>
          <t>岩田京次</t>
        </r>
      </text>
    </comment>
    <comment ref="AJ46" authorId="1" shapeId="0" xr:uid="{00000000-0006-0000-0100-000028000000}">
      <text>
        <r>
          <rPr>
            <b/>
            <sz val="9"/>
            <color indexed="81"/>
            <rFont val="ＭＳ Ｐゴシック"/>
            <family val="3"/>
            <charset val="128"/>
          </rPr>
          <t>岩田京次</t>
        </r>
      </text>
    </comment>
    <comment ref="AO46" authorId="1" shapeId="0" xr:uid="{00000000-0006-0000-0100-000029000000}">
      <text>
        <r>
          <rPr>
            <b/>
            <sz val="9"/>
            <color indexed="81"/>
            <rFont val="ＭＳ Ｐゴシック"/>
            <family val="3"/>
            <charset val="128"/>
          </rPr>
          <t>岩田京次</t>
        </r>
      </text>
    </comment>
    <comment ref="AT46" authorId="1" shapeId="0" xr:uid="{00000000-0006-0000-0100-00002A000000}">
      <text>
        <r>
          <rPr>
            <b/>
            <sz val="9"/>
            <color indexed="81"/>
            <rFont val="ＭＳ Ｐゴシック"/>
            <family val="3"/>
            <charset val="128"/>
          </rPr>
          <t>岩田京次</t>
        </r>
      </text>
    </comment>
    <comment ref="AY46" authorId="1" shapeId="0" xr:uid="{00000000-0006-0000-0100-00002B000000}">
      <text>
        <r>
          <rPr>
            <b/>
            <sz val="9"/>
            <color indexed="81"/>
            <rFont val="ＭＳ Ｐゴシック"/>
            <family val="3"/>
            <charset val="128"/>
          </rPr>
          <t>岩田京次</t>
        </r>
      </text>
    </comment>
    <comment ref="BD46" authorId="1" shapeId="0" xr:uid="{00000000-0006-0000-0100-00002C000000}">
      <text>
        <r>
          <rPr>
            <b/>
            <sz val="9"/>
            <color indexed="81"/>
            <rFont val="ＭＳ Ｐゴシック"/>
            <family val="3"/>
            <charset val="128"/>
          </rPr>
          <t>岩田京次</t>
        </r>
      </text>
    </comment>
    <comment ref="BI46" authorId="1" shapeId="0" xr:uid="{00000000-0006-0000-0100-00002D000000}">
      <text>
        <r>
          <rPr>
            <b/>
            <sz val="9"/>
            <color indexed="81"/>
            <rFont val="ＭＳ Ｐゴシック"/>
            <family val="3"/>
            <charset val="128"/>
          </rPr>
          <t>岩田京次</t>
        </r>
      </text>
    </comment>
    <comment ref="BN46" authorId="1" shapeId="0" xr:uid="{00000000-0006-0000-0100-00002E000000}">
      <text>
        <r>
          <rPr>
            <b/>
            <sz val="9"/>
            <color indexed="81"/>
            <rFont val="ＭＳ Ｐゴシック"/>
            <family val="3"/>
            <charset val="128"/>
          </rPr>
          <t>岩田京次</t>
        </r>
      </text>
    </comment>
    <comment ref="BS46" authorId="1" shapeId="0" xr:uid="{00000000-0006-0000-0100-00002F000000}">
      <text>
        <r>
          <rPr>
            <b/>
            <sz val="9"/>
            <color indexed="81"/>
            <rFont val="ＭＳ Ｐゴシック"/>
            <family val="3"/>
            <charset val="128"/>
          </rPr>
          <t>岩田京次</t>
        </r>
      </text>
    </comment>
    <comment ref="BX46" authorId="1" shapeId="0" xr:uid="{00000000-0006-0000-0100-000030000000}">
      <text>
        <r>
          <rPr>
            <b/>
            <sz val="9"/>
            <color indexed="81"/>
            <rFont val="ＭＳ Ｐゴシック"/>
            <family val="3"/>
            <charset val="128"/>
          </rPr>
          <t>岩田京次</t>
        </r>
      </text>
    </comment>
    <comment ref="CC46" authorId="1" shapeId="0" xr:uid="{00000000-0006-0000-0100-000031000000}">
      <text>
        <r>
          <rPr>
            <b/>
            <sz val="9"/>
            <color indexed="81"/>
            <rFont val="ＭＳ Ｐゴシック"/>
            <family val="3"/>
            <charset val="128"/>
          </rPr>
          <t>岩田京次</t>
        </r>
      </text>
    </comment>
    <comment ref="CH46" authorId="1" shapeId="0" xr:uid="{00000000-0006-0000-0100-000032000000}">
      <text>
        <r>
          <rPr>
            <b/>
            <sz val="9"/>
            <color indexed="81"/>
            <rFont val="ＭＳ Ｐゴシック"/>
            <family val="3"/>
            <charset val="128"/>
          </rPr>
          <t>岩田京次</t>
        </r>
      </text>
    </comment>
    <comment ref="CM46" authorId="1" shapeId="0" xr:uid="{00000000-0006-0000-0100-000033000000}">
      <text>
        <r>
          <rPr>
            <b/>
            <sz val="9"/>
            <color indexed="81"/>
            <rFont val="ＭＳ Ｐゴシック"/>
            <family val="3"/>
            <charset val="128"/>
          </rPr>
          <t>岩田京次</t>
        </r>
      </text>
    </comment>
    <comment ref="CR46" authorId="1" shapeId="0" xr:uid="{00000000-0006-0000-0100-000034000000}">
      <text>
        <r>
          <rPr>
            <b/>
            <sz val="9"/>
            <color indexed="81"/>
            <rFont val="ＭＳ Ｐゴシック"/>
            <family val="3"/>
            <charset val="128"/>
          </rPr>
          <t>岩田京次</t>
        </r>
      </text>
    </comment>
    <comment ref="CW46" authorId="1" shapeId="0" xr:uid="{00000000-0006-0000-0100-000035000000}">
      <text>
        <r>
          <rPr>
            <b/>
            <sz val="9"/>
            <color indexed="81"/>
            <rFont val="ＭＳ Ｐゴシック"/>
            <family val="3"/>
            <charset val="128"/>
          </rPr>
          <t>岩田京次</t>
        </r>
      </text>
    </comment>
    <comment ref="DB46" authorId="1" shapeId="0" xr:uid="{00000000-0006-0000-0100-000036000000}">
      <text>
        <r>
          <rPr>
            <b/>
            <sz val="9"/>
            <color indexed="81"/>
            <rFont val="ＭＳ Ｐゴシック"/>
            <family val="3"/>
            <charset val="128"/>
          </rPr>
          <t>岩田京次</t>
        </r>
      </text>
    </comment>
    <comment ref="DG46" authorId="1" shapeId="0" xr:uid="{00000000-0006-0000-0100-000037000000}">
      <text>
        <r>
          <rPr>
            <b/>
            <sz val="9"/>
            <color indexed="81"/>
            <rFont val="ＭＳ Ｐゴシック"/>
            <family val="3"/>
            <charset val="128"/>
          </rPr>
          <t>岩田京次</t>
        </r>
      </text>
    </comment>
    <comment ref="DL46" authorId="1" shapeId="0" xr:uid="{00000000-0006-0000-0100-000038000000}">
      <text>
        <r>
          <rPr>
            <b/>
            <sz val="9"/>
            <color indexed="81"/>
            <rFont val="ＭＳ Ｐゴシック"/>
            <family val="3"/>
            <charset val="128"/>
          </rPr>
          <t>岩田京次</t>
        </r>
      </text>
    </comment>
    <comment ref="DQ46" authorId="1" shapeId="0" xr:uid="{00000000-0006-0000-0100-000039000000}">
      <text>
        <r>
          <rPr>
            <b/>
            <sz val="9"/>
            <color indexed="81"/>
            <rFont val="ＭＳ Ｐゴシック"/>
            <family val="3"/>
            <charset val="128"/>
          </rPr>
          <t>岩田京次</t>
        </r>
      </text>
    </comment>
    <comment ref="DV46" authorId="1" shapeId="0" xr:uid="{00000000-0006-0000-0100-00003A000000}">
      <text>
        <r>
          <rPr>
            <b/>
            <sz val="9"/>
            <color indexed="81"/>
            <rFont val="ＭＳ Ｐゴシック"/>
            <family val="3"/>
            <charset val="128"/>
          </rPr>
          <t>岩田京次</t>
        </r>
      </text>
    </comment>
    <comment ref="EA46" authorId="1" shapeId="0" xr:uid="{00000000-0006-0000-0100-00003B000000}">
      <text>
        <r>
          <rPr>
            <b/>
            <sz val="9"/>
            <color indexed="81"/>
            <rFont val="ＭＳ Ｐゴシック"/>
            <family val="3"/>
            <charset val="128"/>
          </rPr>
          <t>岩田京次</t>
        </r>
      </text>
    </comment>
    <comment ref="EF46" authorId="1" shapeId="0" xr:uid="{00000000-0006-0000-0100-00003C000000}">
      <text>
        <r>
          <rPr>
            <b/>
            <sz val="9"/>
            <color indexed="81"/>
            <rFont val="ＭＳ Ｐゴシック"/>
            <family val="3"/>
            <charset val="128"/>
          </rPr>
          <t>岩田京次</t>
        </r>
      </text>
    </comment>
    <comment ref="EK46" authorId="1" shapeId="0" xr:uid="{00000000-0006-0000-0100-00003D000000}">
      <text>
        <r>
          <rPr>
            <b/>
            <sz val="9"/>
            <color indexed="81"/>
            <rFont val="ＭＳ Ｐゴシック"/>
            <family val="3"/>
            <charset val="128"/>
          </rPr>
          <t>岩田京次</t>
        </r>
      </text>
    </comment>
    <comment ref="EP46" authorId="1" shapeId="0" xr:uid="{00000000-0006-0000-0100-00003E000000}">
      <text>
        <r>
          <rPr>
            <b/>
            <sz val="9"/>
            <color indexed="81"/>
            <rFont val="ＭＳ Ｐゴシック"/>
            <family val="3"/>
            <charset val="128"/>
          </rPr>
          <t>岩田京次</t>
        </r>
      </text>
    </comment>
    <comment ref="EU46" authorId="1" shapeId="0" xr:uid="{00000000-0006-0000-0100-00003F000000}">
      <text>
        <r>
          <rPr>
            <b/>
            <sz val="9"/>
            <color indexed="81"/>
            <rFont val="ＭＳ Ｐゴシック"/>
            <family val="3"/>
            <charset val="128"/>
          </rPr>
          <t>岩田京次</t>
        </r>
      </text>
    </comment>
    <comment ref="EZ46" authorId="1" shapeId="0" xr:uid="{00000000-0006-0000-0100-000040000000}">
      <text>
        <r>
          <rPr>
            <b/>
            <sz val="9"/>
            <color indexed="81"/>
            <rFont val="ＭＳ Ｐゴシック"/>
            <family val="3"/>
            <charset val="128"/>
          </rPr>
          <t>岩田京次</t>
        </r>
      </text>
    </comment>
    <comment ref="FE46" authorId="1" shapeId="0" xr:uid="{00000000-0006-0000-0100-000041000000}">
      <text>
        <r>
          <rPr>
            <b/>
            <sz val="9"/>
            <color indexed="81"/>
            <rFont val="ＭＳ Ｐゴシック"/>
            <family val="3"/>
            <charset val="128"/>
          </rPr>
          <t>岩田京次</t>
        </r>
      </text>
    </comment>
    <comment ref="FJ46" authorId="1" shapeId="0" xr:uid="{00000000-0006-0000-0100-000042000000}">
      <text>
        <r>
          <rPr>
            <b/>
            <sz val="9"/>
            <color indexed="81"/>
            <rFont val="ＭＳ Ｐゴシック"/>
            <family val="3"/>
            <charset val="128"/>
          </rPr>
          <t>岩田京次</t>
        </r>
      </text>
    </comment>
    <comment ref="FO46" authorId="1" shapeId="0" xr:uid="{00000000-0006-0000-0100-000043000000}">
      <text>
        <r>
          <rPr>
            <b/>
            <sz val="9"/>
            <color indexed="81"/>
            <rFont val="ＭＳ Ｐゴシック"/>
            <family val="3"/>
            <charset val="128"/>
          </rPr>
          <t>岩田京次</t>
        </r>
      </text>
    </comment>
    <comment ref="DW58" authorId="1" shapeId="0" xr:uid="{00000000-0006-0000-0100-000044000000}">
      <text/>
    </comment>
    <comment ref="AE60" authorId="1" shapeId="0" xr:uid="{00000000-0006-0000-0100-000045000000}">
      <text>
        <r>
          <rPr>
            <sz val="9"/>
            <color indexed="81"/>
            <rFont val="ＭＳ Ｐゴシック"/>
            <family val="3"/>
            <charset val="128"/>
          </rPr>
          <t xml:space="preserve">岩田京次
</t>
        </r>
      </text>
    </comment>
    <comment ref="AK60" authorId="1" shapeId="0" xr:uid="{00000000-0006-0000-0100-000046000000}">
      <text>
        <r>
          <rPr>
            <sz val="9"/>
            <color indexed="81"/>
            <rFont val="ＭＳ Ｐゴシック"/>
            <family val="3"/>
            <charset val="128"/>
          </rPr>
          <t xml:space="preserve">岩田京次
</t>
        </r>
      </text>
    </comment>
    <comment ref="AP60" authorId="1" shapeId="0" xr:uid="{00000000-0006-0000-0100-000047000000}">
      <text>
        <r>
          <rPr>
            <sz val="9"/>
            <color indexed="81"/>
            <rFont val="ＭＳ Ｐゴシック"/>
            <family val="3"/>
            <charset val="128"/>
          </rPr>
          <t xml:space="preserve">岩田京次
</t>
        </r>
      </text>
    </comment>
    <comment ref="AV60" authorId="1" shapeId="0" xr:uid="{00000000-0006-0000-0100-000048000000}">
      <text>
        <r>
          <rPr>
            <sz val="9"/>
            <color indexed="81"/>
            <rFont val="ＭＳ Ｐゴシック"/>
            <family val="3"/>
            <charset val="128"/>
          </rPr>
          <t xml:space="preserve">岩田京次
</t>
        </r>
      </text>
    </comment>
    <comment ref="BB60" authorId="1" shapeId="0" xr:uid="{00000000-0006-0000-0100-000049000000}">
      <text>
        <r>
          <rPr>
            <sz val="9"/>
            <color indexed="81"/>
            <rFont val="ＭＳ Ｐゴシック"/>
            <family val="3"/>
            <charset val="128"/>
          </rPr>
          <t xml:space="preserve">岩田京次
</t>
        </r>
      </text>
    </comment>
    <comment ref="CE60" authorId="2" shapeId="0" xr:uid="{00000000-0006-0000-0100-00004A000000}">
      <text>
        <r>
          <rPr>
            <b/>
            <sz val="9"/>
            <color indexed="81"/>
            <rFont val="ＭＳ Ｐゴシック"/>
            <family val="3"/>
            <charset val="128"/>
          </rPr>
          <t xml:space="preserve"> :</t>
        </r>
        <r>
          <rPr>
            <sz val="9"/>
            <color indexed="81"/>
            <rFont val="ＭＳ Ｐゴシック"/>
            <family val="3"/>
            <charset val="128"/>
          </rPr>
          <t xml:space="preserve">
</t>
        </r>
      </text>
    </comment>
    <comment ref="FA60" authorId="2" shapeId="0" xr:uid="{00000000-0006-0000-0100-00004B000000}">
      <text>
        <r>
          <rPr>
            <b/>
            <sz val="9"/>
            <color indexed="81"/>
            <rFont val="ＭＳ Ｐゴシック"/>
            <family val="3"/>
            <charset val="128"/>
          </rPr>
          <t xml:space="preserve"> :</t>
        </r>
        <r>
          <rPr>
            <sz val="9"/>
            <color indexed="81"/>
            <rFont val="ＭＳ Ｐゴシック"/>
            <family val="3"/>
            <charset val="128"/>
          </rPr>
          <t xml:space="preserve">
</t>
        </r>
      </text>
    </comment>
    <comment ref="AE66" authorId="1" shapeId="0" xr:uid="{00000000-0006-0000-0100-00004C000000}">
      <text>
        <r>
          <rPr>
            <b/>
            <sz val="9"/>
            <color indexed="81"/>
            <rFont val="ＭＳ Ｐゴシック"/>
            <family val="3"/>
            <charset val="128"/>
          </rPr>
          <t>岩田京次</t>
        </r>
      </text>
    </comment>
    <comment ref="AJ66" authorId="1" shapeId="0" xr:uid="{00000000-0006-0000-0100-00004D000000}">
      <text>
        <r>
          <rPr>
            <b/>
            <sz val="9"/>
            <color indexed="81"/>
            <rFont val="ＭＳ Ｐゴシック"/>
            <family val="3"/>
            <charset val="128"/>
          </rPr>
          <t>岩田京次</t>
        </r>
      </text>
    </comment>
    <comment ref="AO66" authorId="1" shapeId="0" xr:uid="{00000000-0006-0000-0100-00004E000000}">
      <text>
        <r>
          <rPr>
            <b/>
            <sz val="9"/>
            <color indexed="81"/>
            <rFont val="ＭＳ Ｐゴシック"/>
            <family val="3"/>
            <charset val="128"/>
          </rPr>
          <t>岩田京次</t>
        </r>
      </text>
    </comment>
    <comment ref="AY66" authorId="1" shapeId="0" xr:uid="{00000000-0006-0000-0100-00004F000000}">
      <text>
        <r>
          <rPr>
            <b/>
            <sz val="9"/>
            <color indexed="81"/>
            <rFont val="ＭＳ Ｐゴシック"/>
            <family val="3"/>
            <charset val="128"/>
          </rPr>
          <t>岩田京次</t>
        </r>
      </text>
    </comment>
    <comment ref="BD66" authorId="1" shapeId="0" xr:uid="{00000000-0006-0000-0100-000050000000}">
      <text>
        <r>
          <rPr>
            <b/>
            <sz val="9"/>
            <color indexed="81"/>
            <rFont val="ＭＳ Ｐゴシック"/>
            <family val="3"/>
            <charset val="128"/>
          </rPr>
          <t>岩田京次</t>
        </r>
      </text>
    </comment>
    <comment ref="BI66" authorId="1" shapeId="0" xr:uid="{00000000-0006-0000-0100-000051000000}">
      <text>
        <r>
          <rPr>
            <b/>
            <sz val="9"/>
            <color indexed="81"/>
            <rFont val="ＭＳ Ｐゴシック"/>
            <family val="3"/>
            <charset val="128"/>
          </rPr>
          <t>岩田京次</t>
        </r>
      </text>
    </comment>
    <comment ref="BN66" authorId="1" shapeId="0" xr:uid="{00000000-0006-0000-0100-000052000000}">
      <text>
        <r>
          <rPr>
            <b/>
            <sz val="9"/>
            <color indexed="81"/>
            <rFont val="ＭＳ Ｐゴシック"/>
            <family val="3"/>
            <charset val="128"/>
          </rPr>
          <t>岩田京次</t>
        </r>
      </text>
    </comment>
    <comment ref="DI66" authorId="1" shapeId="0" xr:uid="{00000000-0006-0000-0100-000053000000}">
      <text>
        <r>
          <rPr>
            <b/>
            <sz val="9"/>
            <color indexed="81"/>
            <rFont val="ＭＳ Ｐゴシック"/>
            <family val="3"/>
            <charset val="128"/>
          </rPr>
          <t>岩田京次</t>
        </r>
      </text>
    </comment>
    <comment ref="DN66" authorId="1" shapeId="0" xr:uid="{00000000-0006-0000-0100-000054000000}">
      <text>
        <r>
          <rPr>
            <b/>
            <sz val="9"/>
            <color indexed="81"/>
            <rFont val="ＭＳ Ｐゴシック"/>
            <family val="3"/>
            <charset val="128"/>
          </rPr>
          <t>岩田京次</t>
        </r>
      </text>
    </comment>
    <comment ref="DS66" authorId="1" shapeId="0" xr:uid="{00000000-0006-0000-0100-000055000000}">
      <text>
        <r>
          <rPr>
            <b/>
            <sz val="9"/>
            <color indexed="81"/>
            <rFont val="ＭＳ Ｐゴシック"/>
            <family val="3"/>
            <charset val="128"/>
          </rPr>
          <t>岩田京次</t>
        </r>
      </text>
    </comment>
    <comment ref="DX66" authorId="1" shapeId="0" xr:uid="{00000000-0006-0000-0100-000056000000}">
      <text>
        <r>
          <rPr>
            <b/>
            <sz val="9"/>
            <color indexed="81"/>
            <rFont val="ＭＳ Ｐゴシック"/>
            <family val="3"/>
            <charset val="128"/>
          </rPr>
          <t>岩田京次</t>
        </r>
      </text>
    </comment>
    <comment ref="EC66" authorId="1" shapeId="0" xr:uid="{00000000-0006-0000-0100-000057000000}">
      <text>
        <r>
          <rPr>
            <b/>
            <sz val="9"/>
            <color indexed="81"/>
            <rFont val="ＭＳ Ｐゴシック"/>
            <family val="3"/>
            <charset val="128"/>
          </rPr>
          <t>岩田京次</t>
        </r>
      </text>
    </comment>
    <comment ref="EH66" authorId="1" shapeId="0" xr:uid="{00000000-0006-0000-0100-000058000000}">
      <text>
        <r>
          <rPr>
            <b/>
            <sz val="9"/>
            <color indexed="81"/>
            <rFont val="ＭＳ Ｐゴシック"/>
            <family val="3"/>
            <charset val="128"/>
          </rPr>
          <t>岩田京次</t>
        </r>
      </text>
    </comment>
    <comment ref="EM66" authorId="1" shapeId="0" xr:uid="{00000000-0006-0000-0100-000059000000}">
      <text>
        <r>
          <rPr>
            <b/>
            <sz val="9"/>
            <color indexed="81"/>
            <rFont val="ＭＳ Ｐゴシック"/>
            <family val="3"/>
            <charset val="128"/>
          </rPr>
          <t>岩田京次</t>
        </r>
      </text>
    </comment>
    <comment ref="ER66" authorId="1" shapeId="0" xr:uid="{00000000-0006-0000-0100-00005A000000}">
      <text>
        <r>
          <rPr>
            <b/>
            <sz val="9"/>
            <color indexed="81"/>
            <rFont val="ＭＳ Ｐゴシック"/>
            <family val="3"/>
            <charset val="128"/>
          </rPr>
          <t>岩田京次</t>
        </r>
      </text>
    </comment>
    <comment ref="EW66" authorId="1" shapeId="0" xr:uid="{00000000-0006-0000-0100-00005B000000}">
      <text>
        <r>
          <rPr>
            <b/>
            <sz val="9"/>
            <color indexed="81"/>
            <rFont val="ＭＳ Ｐゴシック"/>
            <family val="3"/>
            <charset val="128"/>
          </rPr>
          <t>岩田京次</t>
        </r>
      </text>
    </comment>
    <comment ref="FB66" authorId="1" shapeId="0" xr:uid="{00000000-0006-0000-0100-00005C000000}">
      <text>
        <r>
          <rPr>
            <b/>
            <sz val="9"/>
            <color indexed="81"/>
            <rFont val="ＭＳ Ｐゴシック"/>
            <family val="3"/>
            <charset val="128"/>
          </rPr>
          <t>岩田京次</t>
        </r>
      </text>
    </comment>
    <comment ref="FG66" authorId="1" shapeId="0" xr:uid="{00000000-0006-0000-0100-00005D000000}">
      <text>
        <r>
          <rPr>
            <b/>
            <sz val="9"/>
            <color indexed="81"/>
            <rFont val="ＭＳ Ｐゴシック"/>
            <family val="3"/>
            <charset val="128"/>
          </rPr>
          <t>岩田京次</t>
        </r>
      </text>
    </comment>
    <comment ref="FL66" authorId="1" shapeId="0" xr:uid="{00000000-0006-0000-0100-00005E000000}">
      <text>
        <r>
          <rPr>
            <b/>
            <sz val="9"/>
            <color indexed="81"/>
            <rFont val="ＭＳ Ｐゴシック"/>
            <family val="3"/>
            <charset val="128"/>
          </rPr>
          <t>岩田京次</t>
        </r>
      </text>
    </comment>
    <comment ref="FQ66" authorId="1" shapeId="0" xr:uid="{00000000-0006-0000-0100-00005F000000}">
      <text>
        <r>
          <rPr>
            <b/>
            <sz val="9"/>
            <color indexed="81"/>
            <rFont val="ＭＳ Ｐゴシック"/>
            <family val="3"/>
            <charset val="128"/>
          </rPr>
          <t>岩田京次</t>
        </r>
      </text>
    </comment>
    <comment ref="BJ67" authorId="2" shapeId="0" xr:uid="{00000000-0006-0000-0100-000060000000}">
      <text>
        <r>
          <rPr>
            <b/>
            <sz val="9"/>
            <color indexed="81"/>
            <rFont val="ＭＳ Ｐゴシック"/>
            <family val="3"/>
            <charset val="128"/>
          </rPr>
          <t xml:space="preserve"> :</t>
        </r>
        <r>
          <rPr>
            <sz val="9"/>
            <color indexed="81"/>
            <rFont val="ＭＳ Ｐゴシック"/>
            <family val="3"/>
            <charset val="128"/>
          </rPr>
          <t xml:space="preserve">
</t>
        </r>
      </text>
    </comment>
    <comment ref="AE70" authorId="1" shapeId="0" xr:uid="{00000000-0006-0000-0100-000061000000}">
      <text>
        <r>
          <rPr>
            <sz val="9"/>
            <color indexed="81"/>
            <rFont val="ＭＳ Ｐゴシック"/>
            <family val="3"/>
            <charset val="128"/>
          </rPr>
          <t xml:space="preserve">岩田京次
</t>
        </r>
      </text>
    </comment>
    <comment ref="BI70" authorId="1" shapeId="0" xr:uid="{00000000-0006-0000-0100-000062000000}">
      <text>
        <r>
          <rPr>
            <sz val="9"/>
            <color indexed="81"/>
            <rFont val="ＭＳ Ｐゴシック"/>
            <family val="3"/>
            <charset val="128"/>
          </rPr>
          <t xml:space="preserve">岩田京次
</t>
        </r>
      </text>
    </comment>
    <comment ref="BN70" authorId="1" shapeId="0" xr:uid="{00000000-0006-0000-0100-000063000000}">
      <text>
        <r>
          <rPr>
            <sz val="9"/>
            <color indexed="81"/>
            <rFont val="ＭＳ Ｐゴシック"/>
            <family val="3"/>
            <charset val="128"/>
          </rPr>
          <t xml:space="preserve">岩田京次
</t>
        </r>
      </text>
    </comment>
    <comment ref="BS70" authorId="1" shapeId="0" xr:uid="{00000000-0006-0000-0100-000064000000}">
      <text>
        <r>
          <rPr>
            <sz val="9"/>
            <color indexed="81"/>
            <rFont val="ＭＳ Ｐゴシック"/>
            <family val="3"/>
            <charset val="128"/>
          </rPr>
          <t xml:space="preserve">岩田京次
</t>
        </r>
      </text>
    </comment>
    <comment ref="BY70" authorId="1" shapeId="0" xr:uid="{00000000-0006-0000-0100-000065000000}">
      <text>
        <r>
          <rPr>
            <sz val="9"/>
            <color indexed="81"/>
            <rFont val="ＭＳ Ｐゴシック"/>
            <family val="3"/>
            <charset val="128"/>
          </rPr>
          <t xml:space="preserve">岩田京次
</t>
        </r>
      </text>
    </comment>
    <comment ref="CD70" authorId="1" shapeId="0" xr:uid="{00000000-0006-0000-0100-000066000000}">
      <text>
        <r>
          <rPr>
            <sz val="9"/>
            <color indexed="81"/>
            <rFont val="ＭＳ Ｐゴシック"/>
            <family val="3"/>
            <charset val="128"/>
          </rPr>
          <t xml:space="preserve">岩田京次
</t>
        </r>
      </text>
    </comment>
    <comment ref="CI70" authorId="1" shapeId="0" xr:uid="{00000000-0006-0000-0100-000067000000}">
      <text>
        <r>
          <rPr>
            <sz val="9"/>
            <color indexed="81"/>
            <rFont val="ＭＳ Ｐゴシック"/>
            <family val="3"/>
            <charset val="128"/>
          </rPr>
          <t xml:space="preserve">岩田京次
</t>
        </r>
      </text>
    </comment>
    <comment ref="CO70" authorId="1" shapeId="0" xr:uid="{00000000-0006-0000-0100-000068000000}">
      <text>
        <r>
          <rPr>
            <sz val="9"/>
            <color indexed="81"/>
            <rFont val="ＭＳ Ｐゴシック"/>
            <family val="3"/>
            <charset val="128"/>
          </rPr>
          <t xml:space="preserve">岩田京次
</t>
        </r>
      </text>
    </comment>
    <comment ref="CT70" authorId="1" shapeId="0" xr:uid="{00000000-0006-0000-0100-000069000000}">
      <text>
        <r>
          <rPr>
            <sz val="9"/>
            <color indexed="81"/>
            <rFont val="ＭＳ Ｐゴシック"/>
            <family val="3"/>
            <charset val="128"/>
          </rPr>
          <t xml:space="preserve">岩田京次
</t>
        </r>
      </text>
    </comment>
    <comment ref="CY70" authorId="1" shapeId="0" xr:uid="{00000000-0006-0000-0100-00006A000000}">
      <text>
        <r>
          <rPr>
            <sz val="9"/>
            <color indexed="81"/>
            <rFont val="ＭＳ Ｐゴシック"/>
            <family val="3"/>
            <charset val="128"/>
          </rPr>
          <t xml:space="preserve">岩田京次
</t>
        </r>
      </text>
    </comment>
    <comment ref="AE73" authorId="1" shapeId="0" xr:uid="{00000000-0006-0000-0100-00006B000000}">
      <text>
        <r>
          <rPr>
            <sz val="9"/>
            <color indexed="81"/>
            <rFont val="ＭＳ Ｐゴシック"/>
            <family val="3"/>
            <charset val="128"/>
          </rPr>
          <t xml:space="preserve">岩田京次
</t>
        </r>
      </text>
    </comment>
    <comment ref="CC74" authorId="3" shapeId="0" xr:uid="{00000000-0006-0000-0100-00006C000000}">
      <text>
        <r>
          <rPr>
            <b/>
            <sz val="9"/>
            <color indexed="81"/>
            <rFont val="ＭＳ Ｐゴシック"/>
            <family val="3"/>
            <charset val="128"/>
          </rPr>
          <t>岩田</t>
        </r>
        <r>
          <rPr>
            <sz val="9"/>
            <color indexed="81"/>
            <rFont val="ＭＳ Ｐゴシック"/>
            <family val="3"/>
            <charset val="128"/>
          </rPr>
          <t xml:space="preserve">
</t>
        </r>
      </text>
    </comment>
    <comment ref="AE79" authorId="1" shapeId="0" xr:uid="{00000000-0006-0000-0100-00006D000000}">
      <text>
        <r>
          <rPr>
            <b/>
            <sz val="9"/>
            <color indexed="81"/>
            <rFont val="ＭＳ Ｐゴシック"/>
            <family val="3"/>
            <charset val="128"/>
          </rPr>
          <t>岩田京次</t>
        </r>
      </text>
    </comment>
    <comment ref="AE83" authorId="1" shapeId="0" xr:uid="{00000000-0006-0000-0100-00006E000000}">
      <text>
        <r>
          <rPr>
            <sz val="9"/>
            <color indexed="81"/>
            <rFont val="ＭＳ Ｐゴシック"/>
            <family val="3"/>
            <charset val="128"/>
          </rPr>
          <t>岩田京次</t>
        </r>
      </text>
    </comment>
    <comment ref="AJ83" authorId="1" shapeId="0" xr:uid="{00000000-0006-0000-0100-00006F000000}">
      <text>
        <r>
          <rPr>
            <sz val="9"/>
            <color indexed="81"/>
            <rFont val="ＭＳ Ｐゴシック"/>
            <family val="3"/>
            <charset val="128"/>
          </rPr>
          <t>岩田京次</t>
        </r>
      </text>
    </comment>
    <comment ref="DE83" authorId="1" shapeId="0" xr:uid="{00000000-0006-0000-0100-000070000000}">
      <text>
        <r>
          <rPr>
            <sz val="9"/>
            <color indexed="81"/>
            <rFont val="ＭＳ Ｐゴシック"/>
            <family val="3"/>
            <charset val="128"/>
          </rPr>
          <t>岩田京次</t>
        </r>
      </text>
    </comment>
    <comment ref="DJ83" authorId="1" shapeId="0" xr:uid="{00000000-0006-0000-0100-000071000000}">
      <text>
        <r>
          <rPr>
            <sz val="9"/>
            <color indexed="81"/>
            <rFont val="ＭＳ Ｐゴシック"/>
            <family val="3"/>
            <charset val="128"/>
          </rPr>
          <t>岩田京次</t>
        </r>
      </text>
    </comment>
    <comment ref="DO83" authorId="1" shapeId="0" xr:uid="{00000000-0006-0000-0100-000072000000}">
      <text>
        <r>
          <rPr>
            <sz val="9"/>
            <color indexed="81"/>
            <rFont val="ＭＳ Ｐゴシック"/>
            <family val="3"/>
            <charset val="128"/>
          </rPr>
          <t>岩田京次</t>
        </r>
      </text>
    </comment>
    <comment ref="DT83" authorId="1" shapeId="0" xr:uid="{00000000-0006-0000-0100-000073000000}">
      <text>
        <r>
          <rPr>
            <sz val="9"/>
            <color indexed="81"/>
            <rFont val="ＭＳ Ｐゴシック"/>
            <family val="3"/>
            <charset val="128"/>
          </rPr>
          <t>岩田京次</t>
        </r>
      </text>
    </comment>
    <comment ref="DY83" authorId="1" shapeId="0" xr:uid="{00000000-0006-0000-0100-000074000000}">
      <text>
        <r>
          <rPr>
            <sz val="9"/>
            <color indexed="81"/>
            <rFont val="ＭＳ Ｐゴシック"/>
            <family val="3"/>
            <charset val="128"/>
          </rPr>
          <t>岩田京次</t>
        </r>
      </text>
    </comment>
    <comment ref="ED83" authorId="1" shapeId="0" xr:uid="{00000000-0006-0000-0100-000075000000}">
      <text>
        <r>
          <rPr>
            <sz val="9"/>
            <color indexed="81"/>
            <rFont val="ＭＳ Ｐゴシック"/>
            <family val="3"/>
            <charset val="128"/>
          </rPr>
          <t>岩田京次</t>
        </r>
      </text>
    </comment>
    <comment ref="FC83" authorId="1" shapeId="0" xr:uid="{00000000-0006-0000-0100-000076000000}">
      <text>
        <r>
          <rPr>
            <sz val="9"/>
            <color indexed="81"/>
            <rFont val="ＭＳ Ｐゴシック"/>
            <family val="3"/>
            <charset val="128"/>
          </rPr>
          <t>岩田京次</t>
        </r>
      </text>
    </comment>
    <comment ref="FH83" authorId="1" shapeId="0" xr:uid="{00000000-0006-0000-0100-000077000000}">
      <text>
        <r>
          <rPr>
            <sz val="9"/>
            <color indexed="81"/>
            <rFont val="ＭＳ Ｐゴシック"/>
            <family val="3"/>
            <charset val="128"/>
          </rPr>
          <t>岩田京次</t>
        </r>
      </text>
    </comment>
    <comment ref="FR83" authorId="1" shapeId="0" xr:uid="{00000000-0006-0000-0100-000078000000}">
      <text>
        <r>
          <rPr>
            <sz val="9"/>
            <color indexed="81"/>
            <rFont val="ＭＳ Ｐゴシック"/>
            <family val="3"/>
            <charset val="128"/>
          </rPr>
          <t>岩田京次</t>
        </r>
      </text>
    </comment>
    <comment ref="FW83" authorId="1" shapeId="0" xr:uid="{00000000-0006-0000-0100-000079000000}">
      <text>
        <r>
          <rPr>
            <sz val="9"/>
            <color indexed="81"/>
            <rFont val="ＭＳ Ｐゴシック"/>
            <family val="3"/>
            <charset val="128"/>
          </rPr>
          <t>岩田京次</t>
        </r>
      </text>
    </comment>
    <comment ref="GG83" authorId="1" shapeId="0" xr:uid="{00000000-0006-0000-0100-00007A000000}">
      <text>
        <r>
          <rPr>
            <sz val="9"/>
            <color indexed="81"/>
            <rFont val="ＭＳ Ｐゴシック"/>
            <family val="3"/>
            <charset val="128"/>
          </rPr>
          <t>岩田京次</t>
        </r>
      </text>
    </comment>
    <comment ref="GL83" authorId="1" shapeId="0" xr:uid="{00000000-0006-0000-0100-00007B000000}">
      <text>
        <r>
          <rPr>
            <sz val="9"/>
            <color indexed="81"/>
            <rFont val="ＭＳ Ｐゴシック"/>
            <family val="3"/>
            <charset val="128"/>
          </rPr>
          <t>岩田京次</t>
        </r>
      </text>
    </comment>
    <comment ref="CK84" authorId="1" shapeId="0" xr:uid="{00000000-0006-0000-0100-00007C000000}">
      <text>
        <r>
          <rPr>
            <sz val="9"/>
            <color indexed="81"/>
            <rFont val="ＭＳ Ｐゴシック"/>
            <family val="3"/>
            <charset val="128"/>
          </rPr>
          <t xml:space="preserve">岩田京次
</t>
        </r>
      </text>
    </comment>
    <comment ref="CP84" authorId="1" shapeId="0" xr:uid="{00000000-0006-0000-0100-00007D000000}">
      <text>
        <r>
          <rPr>
            <sz val="9"/>
            <color indexed="81"/>
            <rFont val="ＭＳ Ｐゴシック"/>
            <family val="3"/>
            <charset val="128"/>
          </rPr>
          <t xml:space="preserve">岩田京次
</t>
        </r>
      </text>
    </comment>
    <comment ref="G89" authorId="2" shapeId="0" xr:uid="{00000000-0006-0000-0100-00007E000000}">
      <text>
        <r>
          <rPr>
            <b/>
            <sz val="9"/>
            <color indexed="81"/>
            <rFont val="ＭＳ Ｐゴシック"/>
            <family val="3"/>
            <charset val="128"/>
          </rPr>
          <t xml:space="preserve"> :</t>
        </r>
        <r>
          <rPr>
            <sz val="9"/>
            <color indexed="81"/>
            <rFont val="ＭＳ Ｐゴシック"/>
            <family val="3"/>
            <charset val="128"/>
          </rPr>
          <t xml:space="preserve">
</t>
        </r>
      </text>
    </comment>
    <comment ref="G90" authorId="2" shapeId="0" xr:uid="{00000000-0006-0000-0100-00007F000000}">
      <text>
        <r>
          <rPr>
            <b/>
            <sz val="9"/>
            <color indexed="81"/>
            <rFont val="ＭＳ Ｐゴシック"/>
            <family val="3"/>
            <charset val="128"/>
          </rPr>
          <t xml:space="preserve"> :</t>
        </r>
        <r>
          <rPr>
            <sz val="9"/>
            <color indexed="81"/>
            <rFont val="ＭＳ Ｐゴシック"/>
            <family val="3"/>
            <charset val="128"/>
          </rPr>
          <t xml:space="preserve">
</t>
        </r>
      </text>
    </comment>
    <comment ref="BW90" authorId="2" shapeId="0" xr:uid="{00000000-0006-0000-0100-000080000000}">
      <text>
        <r>
          <rPr>
            <b/>
            <sz val="9"/>
            <color indexed="81"/>
            <rFont val="ＭＳ Ｐゴシック"/>
            <family val="3"/>
            <charset val="128"/>
          </rPr>
          <t xml:space="preserve"> :</t>
        </r>
        <r>
          <rPr>
            <sz val="9"/>
            <color indexed="81"/>
            <rFont val="ＭＳ Ｐゴシック"/>
            <family val="3"/>
            <charset val="128"/>
          </rPr>
          <t xml:space="preserve">
</t>
        </r>
      </text>
    </comment>
    <comment ref="ES90" authorId="2" shapeId="0" xr:uid="{00000000-0006-0000-0100-000081000000}">
      <text>
        <r>
          <rPr>
            <b/>
            <sz val="9"/>
            <color indexed="81"/>
            <rFont val="ＭＳ Ｐゴシック"/>
            <family val="3"/>
            <charset val="128"/>
          </rPr>
          <t xml:space="preserve"> :</t>
        </r>
        <r>
          <rPr>
            <sz val="9"/>
            <color indexed="81"/>
            <rFont val="ＭＳ Ｐゴシック"/>
            <family val="3"/>
            <charset val="128"/>
          </rPr>
          <t xml:space="preserve">
</t>
        </r>
      </text>
    </comment>
    <comment ref="O91" authorId="2" shapeId="0" xr:uid="{00000000-0006-0000-0100-000082000000}">
      <text>
        <r>
          <rPr>
            <b/>
            <sz val="9"/>
            <color indexed="81"/>
            <rFont val="ＭＳ Ｐゴシック"/>
            <family val="3"/>
            <charset val="128"/>
          </rPr>
          <t xml:space="preserve"> :</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iwata</author>
    <author>岩田京次</author>
  </authors>
  <commentList>
    <comment ref="D5" authorId="0" shapeId="0" xr:uid="{00000000-0006-0000-0200-000001000000}">
      <text>
        <r>
          <rPr>
            <b/>
            <sz val="9"/>
            <color indexed="81"/>
            <rFont val="ＭＳ Ｐゴシック"/>
            <family val="3"/>
            <charset val="128"/>
          </rPr>
          <t>iwata:</t>
        </r>
        <r>
          <rPr>
            <sz val="9"/>
            <color indexed="81"/>
            <rFont val="ＭＳ Ｐゴシック"/>
            <family val="3"/>
            <charset val="128"/>
          </rPr>
          <t xml:space="preserve">
</t>
        </r>
      </text>
    </comment>
    <comment ref="J5" authorId="0" shapeId="0" xr:uid="{00000000-0006-0000-0200-000002000000}">
      <text>
        <r>
          <rPr>
            <b/>
            <sz val="9"/>
            <color indexed="81"/>
            <rFont val="ＭＳ Ｐゴシック"/>
            <family val="3"/>
            <charset val="128"/>
          </rPr>
          <t>iwata:</t>
        </r>
        <r>
          <rPr>
            <sz val="9"/>
            <color indexed="81"/>
            <rFont val="ＭＳ Ｐゴシック"/>
            <family val="3"/>
            <charset val="128"/>
          </rPr>
          <t xml:space="preserve">
</t>
        </r>
      </text>
    </comment>
    <comment ref="AP5" authorId="0" shapeId="0" xr:uid="{00000000-0006-0000-0200-000003000000}">
      <text>
        <r>
          <rPr>
            <b/>
            <sz val="9"/>
            <color indexed="81"/>
            <rFont val="ＭＳ Ｐゴシック"/>
            <family val="3"/>
            <charset val="128"/>
          </rPr>
          <t>iwata:</t>
        </r>
        <r>
          <rPr>
            <sz val="9"/>
            <color indexed="81"/>
            <rFont val="ＭＳ Ｐゴシック"/>
            <family val="3"/>
            <charset val="128"/>
          </rPr>
          <t xml:space="preserve">
</t>
        </r>
      </text>
    </comment>
    <comment ref="BN5" authorId="0" shapeId="0" xr:uid="{00000000-0006-0000-0200-000004000000}">
      <text>
        <r>
          <rPr>
            <b/>
            <sz val="9"/>
            <color indexed="81"/>
            <rFont val="ＭＳ Ｐゴシック"/>
            <family val="3"/>
            <charset val="128"/>
          </rPr>
          <t>iwata:</t>
        </r>
        <r>
          <rPr>
            <sz val="9"/>
            <color indexed="81"/>
            <rFont val="ＭＳ Ｐゴシック"/>
            <family val="3"/>
            <charset val="128"/>
          </rPr>
          <t xml:space="preserve">
</t>
        </r>
      </text>
    </comment>
    <comment ref="DX5" authorId="0" shapeId="0" xr:uid="{00000000-0006-0000-0200-000005000000}">
      <text>
        <r>
          <rPr>
            <b/>
            <sz val="9"/>
            <color indexed="81"/>
            <rFont val="ＭＳ Ｐゴシック"/>
            <family val="3"/>
            <charset val="128"/>
          </rPr>
          <t>iwata:</t>
        </r>
        <r>
          <rPr>
            <sz val="9"/>
            <color indexed="81"/>
            <rFont val="ＭＳ Ｐゴシック"/>
            <family val="3"/>
            <charset val="128"/>
          </rPr>
          <t xml:space="preserve">
</t>
        </r>
      </text>
    </comment>
    <comment ref="FE5" authorId="0" shapeId="0" xr:uid="{00000000-0006-0000-0200-000006000000}">
      <text>
        <r>
          <rPr>
            <b/>
            <sz val="9"/>
            <color indexed="81"/>
            <rFont val="ＭＳ Ｐゴシック"/>
            <family val="3"/>
            <charset val="128"/>
          </rPr>
          <t>iwata:</t>
        </r>
        <r>
          <rPr>
            <sz val="9"/>
            <color indexed="81"/>
            <rFont val="ＭＳ Ｐゴシック"/>
            <family val="3"/>
            <charset val="128"/>
          </rPr>
          <t xml:space="preserve">
</t>
        </r>
      </text>
    </comment>
    <comment ref="D6" authorId="0" shapeId="0" xr:uid="{00000000-0006-0000-0200-000007000000}">
      <text>
        <r>
          <rPr>
            <b/>
            <sz val="9"/>
            <color indexed="81"/>
            <rFont val="ＭＳ Ｐゴシック"/>
            <family val="3"/>
            <charset val="128"/>
          </rPr>
          <t>iwata:</t>
        </r>
        <r>
          <rPr>
            <sz val="9"/>
            <color indexed="81"/>
            <rFont val="ＭＳ Ｐゴシック"/>
            <family val="3"/>
            <charset val="128"/>
          </rPr>
          <t xml:space="preserve">
</t>
        </r>
      </text>
    </comment>
    <comment ref="J6" authorId="0" shapeId="0" xr:uid="{00000000-0006-0000-0200-000008000000}">
      <text>
        <r>
          <rPr>
            <b/>
            <sz val="9"/>
            <color indexed="81"/>
            <rFont val="ＭＳ Ｐゴシック"/>
            <family val="3"/>
            <charset val="128"/>
          </rPr>
          <t>iwata:</t>
        </r>
        <r>
          <rPr>
            <sz val="9"/>
            <color indexed="81"/>
            <rFont val="ＭＳ Ｐゴシック"/>
            <family val="3"/>
            <charset val="128"/>
          </rPr>
          <t xml:space="preserve">
</t>
        </r>
      </text>
    </comment>
    <comment ref="AP6" authorId="0" shapeId="0" xr:uid="{00000000-0006-0000-0200-000009000000}">
      <text>
        <r>
          <rPr>
            <b/>
            <sz val="9"/>
            <color indexed="81"/>
            <rFont val="ＭＳ Ｐゴシック"/>
            <family val="3"/>
            <charset val="128"/>
          </rPr>
          <t>iwata:</t>
        </r>
        <r>
          <rPr>
            <sz val="9"/>
            <color indexed="81"/>
            <rFont val="ＭＳ Ｐゴシック"/>
            <family val="3"/>
            <charset val="128"/>
          </rPr>
          <t xml:space="preserve">
</t>
        </r>
      </text>
    </comment>
    <comment ref="BN6" authorId="0" shapeId="0" xr:uid="{00000000-0006-0000-0200-00000A000000}">
      <text>
        <r>
          <rPr>
            <b/>
            <sz val="9"/>
            <color indexed="81"/>
            <rFont val="ＭＳ Ｐゴシック"/>
            <family val="3"/>
            <charset val="128"/>
          </rPr>
          <t>iwata:</t>
        </r>
        <r>
          <rPr>
            <sz val="9"/>
            <color indexed="81"/>
            <rFont val="ＭＳ Ｐゴシック"/>
            <family val="3"/>
            <charset val="128"/>
          </rPr>
          <t xml:space="preserve">
</t>
        </r>
      </text>
    </comment>
    <comment ref="DX6" authorId="0" shapeId="0" xr:uid="{00000000-0006-0000-0200-00000B000000}">
      <text>
        <r>
          <rPr>
            <b/>
            <sz val="9"/>
            <color indexed="81"/>
            <rFont val="ＭＳ Ｐゴシック"/>
            <family val="3"/>
            <charset val="128"/>
          </rPr>
          <t>iwata:</t>
        </r>
        <r>
          <rPr>
            <sz val="9"/>
            <color indexed="81"/>
            <rFont val="ＭＳ Ｐゴシック"/>
            <family val="3"/>
            <charset val="128"/>
          </rPr>
          <t xml:space="preserve">
</t>
        </r>
      </text>
    </comment>
    <comment ref="FE6" authorId="0" shapeId="0" xr:uid="{00000000-0006-0000-0200-00000C000000}">
      <text>
        <r>
          <rPr>
            <b/>
            <sz val="9"/>
            <color indexed="81"/>
            <rFont val="ＭＳ Ｐゴシック"/>
            <family val="3"/>
            <charset val="128"/>
          </rPr>
          <t>iwata:</t>
        </r>
        <r>
          <rPr>
            <sz val="9"/>
            <color indexed="81"/>
            <rFont val="ＭＳ Ｐゴシック"/>
            <family val="3"/>
            <charset val="128"/>
          </rPr>
          <t xml:space="preserve">
</t>
        </r>
      </text>
    </comment>
    <comment ref="D7" authorId="0" shapeId="0" xr:uid="{00000000-0006-0000-0200-00000D000000}">
      <text>
        <r>
          <rPr>
            <b/>
            <sz val="9"/>
            <color indexed="81"/>
            <rFont val="ＭＳ Ｐゴシック"/>
            <family val="3"/>
            <charset val="128"/>
          </rPr>
          <t>iwata:</t>
        </r>
        <r>
          <rPr>
            <sz val="9"/>
            <color indexed="81"/>
            <rFont val="ＭＳ Ｐゴシック"/>
            <family val="3"/>
            <charset val="128"/>
          </rPr>
          <t xml:space="preserve">
</t>
        </r>
      </text>
    </comment>
    <comment ref="J7" authorId="0" shapeId="0" xr:uid="{00000000-0006-0000-0200-00000E000000}">
      <text>
        <r>
          <rPr>
            <b/>
            <sz val="9"/>
            <color indexed="81"/>
            <rFont val="ＭＳ Ｐゴシック"/>
            <family val="3"/>
            <charset val="128"/>
          </rPr>
          <t>iwata:</t>
        </r>
        <r>
          <rPr>
            <sz val="9"/>
            <color indexed="81"/>
            <rFont val="ＭＳ Ｐゴシック"/>
            <family val="3"/>
            <charset val="128"/>
          </rPr>
          <t xml:space="preserve">
</t>
        </r>
      </text>
    </comment>
    <comment ref="AP7" authorId="0" shapeId="0" xr:uid="{00000000-0006-0000-0200-00000F000000}">
      <text>
        <r>
          <rPr>
            <b/>
            <sz val="9"/>
            <color indexed="81"/>
            <rFont val="ＭＳ Ｐゴシック"/>
            <family val="3"/>
            <charset val="128"/>
          </rPr>
          <t>iwata:</t>
        </r>
        <r>
          <rPr>
            <sz val="9"/>
            <color indexed="81"/>
            <rFont val="ＭＳ Ｐゴシック"/>
            <family val="3"/>
            <charset val="128"/>
          </rPr>
          <t xml:space="preserve">
</t>
        </r>
      </text>
    </comment>
    <comment ref="BN7" authorId="0" shapeId="0" xr:uid="{00000000-0006-0000-0200-000010000000}">
      <text>
        <r>
          <rPr>
            <b/>
            <sz val="9"/>
            <color indexed="81"/>
            <rFont val="ＭＳ Ｐゴシック"/>
            <family val="3"/>
            <charset val="128"/>
          </rPr>
          <t>iwata:</t>
        </r>
        <r>
          <rPr>
            <sz val="9"/>
            <color indexed="81"/>
            <rFont val="ＭＳ Ｐゴシック"/>
            <family val="3"/>
            <charset val="128"/>
          </rPr>
          <t xml:space="preserve">
</t>
        </r>
      </text>
    </comment>
    <comment ref="DX7" authorId="0" shapeId="0" xr:uid="{00000000-0006-0000-0200-000011000000}">
      <text>
        <r>
          <rPr>
            <b/>
            <sz val="9"/>
            <color indexed="81"/>
            <rFont val="ＭＳ Ｐゴシック"/>
            <family val="3"/>
            <charset val="128"/>
          </rPr>
          <t>iwata:</t>
        </r>
        <r>
          <rPr>
            <sz val="9"/>
            <color indexed="81"/>
            <rFont val="ＭＳ Ｐゴシック"/>
            <family val="3"/>
            <charset val="128"/>
          </rPr>
          <t xml:space="preserve">
</t>
        </r>
      </text>
    </comment>
    <comment ref="FE7" authorId="0" shapeId="0" xr:uid="{00000000-0006-0000-0200-000012000000}">
      <text>
        <r>
          <rPr>
            <b/>
            <sz val="9"/>
            <color indexed="81"/>
            <rFont val="ＭＳ Ｐゴシック"/>
            <family val="3"/>
            <charset val="128"/>
          </rPr>
          <t>iwata:</t>
        </r>
        <r>
          <rPr>
            <sz val="9"/>
            <color indexed="81"/>
            <rFont val="ＭＳ Ｐゴシック"/>
            <family val="3"/>
            <charset val="128"/>
          </rPr>
          <t xml:space="preserve">
</t>
        </r>
      </text>
    </comment>
    <comment ref="ES15" authorId="1" shapeId="0" xr:uid="{00000000-0006-0000-0200-000013000000}">
      <text>
        <r>
          <rPr>
            <b/>
            <sz val="9"/>
            <color indexed="81"/>
            <rFont val="ＭＳ Ｐゴシック"/>
            <family val="3"/>
            <charset val="128"/>
          </rPr>
          <t>岩田京次:</t>
        </r>
        <r>
          <rPr>
            <sz val="9"/>
            <color indexed="81"/>
            <rFont val="ＭＳ Ｐゴシック"/>
            <family val="3"/>
            <charset val="128"/>
          </rPr>
          <t xml:space="preserve">
</t>
        </r>
      </text>
    </comment>
    <comment ref="FH15" authorId="1" shapeId="0" xr:uid="{00000000-0006-0000-0200-000014000000}">
      <text>
        <r>
          <rPr>
            <b/>
            <sz val="9"/>
            <color indexed="81"/>
            <rFont val="ＭＳ Ｐゴシック"/>
            <family val="3"/>
            <charset val="128"/>
          </rPr>
          <t>岩田京次:</t>
        </r>
        <r>
          <rPr>
            <sz val="9"/>
            <color indexed="81"/>
            <rFont val="ＭＳ Ｐゴシック"/>
            <family val="3"/>
            <charset val="128"/>
          </rPr>
          <t xml:space="preserve">
</t>
        </r>
      </text>
    </comment>
    <comment ref="FW15" authorId="1" shapeId="0" xr:uid="{00000000-0006-0000-0200-000015000000}">
      <text>
        <r>
          <rPr>
            <b/>
            <sz val="9"/>
            <color indexed="81"/>
            <rFont val="ＭＳ Ｐゴシック"/>
            <family val="3"/>
            <charset val="128"/>
          </rPr>
          <t>岩田京次:</t>
        </r>
        <r>
          <rPr>
            <sz val="9"/>
            <color indexed="81"/>
            <rFont val="ＭＳ Ｐゴシック"/>
            <family val="3"/>
            <charset val="128"/>
          </rPr>
          <t xml:space="preserve">
</t>
        </r>
      </text>
    </comment>
    <comment ref="AB27" authorId="1" shapeId="0" xr:uid="{00000000-0006-0000-0200-000016000000}">
      <text>
        <r>
          <rPr>
            <b/>
            <sz val="9"/>
            <color indexed="81"/>
            <rFont val="ＭＳ Ｐゴシック"/>
            <family val="3"/>
            <charset val="128"/>
          </rPr>
          <t>岩田京次:</t>
        </r>
        <r>
          <rPr>
            <sz val="9"/>
            <color indexed="81"/>
            <rFont val="ＭＳ Ｐゴシック"/>
            <family val="3"/>
            <charset val="128"/>
          </rPr>
          <t xml:space="preserve">
</t>
        </r>
      </text>
    </comment>
    <comment ref="AB30" authorId="1" shapeId="0" xr:uid="{00000000-0006-0000-0200-000017000000}">
      <text>
        <r>
          <rPr>
            <b/>
            <sz val="9"/>
            <color indexed="81"/>
            <rFont val="ＭＳ Ｐゴシック"/>
            <family val="3"/>
            <charset val="128"/>
          </rPr>
          <t>岩田京次:</t>
        </r>
        <r>
          <rPr>
            <sz val="9"/>
            <color indexed="81"/>
            <rFont val="ＭＳ Ｐゴシック"/>
            <family val="3"/>
            <charset val="128"/>
          </rPr>
          <t xml:space="preserve">
</t>
        </r>
      </text>
    </comment>
    <comment ref="AG30" authorId="1" shapeId="0" xr:uid="{00000000-0006-0000-0200-000018000000}">
      <text>
        <r>
          <rPr>
            <b/>
            <sz val="9"/>
            <color indexed="81"/>
            <rFont val="ＭＳ Ｐゴシック"/>
            <family val="3"/>
            <charset val="128"/>
          </rPr>
          <t>岩田京次:</t>
        </r>
        <r>
          <rPr>
            <sz val="9"/>
            <color indexed="81"/>
            <rFont val="ＭＳ Ｐゴシック"/>
            <family val="3"/>
            <charset val="128"/>
          </rPr>
          <t xml:space="preserve">
</t>
        </r>
      </text>
    </comment>
    <comment ref="CE30" authorId="1" shapeId="0" xr:uid="{00000000-0006-0000-0200-000019000000}">
      <text>
        <r>
          <rPr>
            <b/>
            <sz val="9"/>
            <color indexed="81"/>
            <rFont val="ＭＳ Ｐゴシック"/>
            <family val="3"/>
            <charset val="128"/>
          </rPr>
          <t>岩田京次:</t>
        </r>
        <r>
          <rPr>
            <sz val="9"/>
            <color indexed="81"/>
            <rFont val="ＭＳ Ｐゴシック"/>
            <family val="3"/>
            <charset val="128"/>
          </rPr>
          <t xml:space="preserve">
</t>
        </r>
      </text>
    </comment>
    <comment ref="CJ30" authorId="1" shapeId="0" xr:uid="{00000000-0006-0000-0200-00001A000000}">
      <text>
        <r>
          <rPr>
            <b/>
            <sz val="9"/>
            <color indexed="81"/>
            <rFont val="ＭＳ Ｐゴシック"/>
            <family val="3"/>
            <charset val="128"/>
          </rPr>
          <t>岩田京次:</t>
        </r>
        <r>
          <rPr>
            <sz val="9"/>
            <color indexed="81"/>
            <rFont val="ＭＳ Ｐゴシック"/>
            <family val="3"/>
            <charset val="128"/>
          </rPr>
          <t xml:space="preserve">
</t>
        </r>
      </text>
    </comment>
    <comment ref="CZ30" authorId="1" shapeId="0" xr:uid="{00000000-0006-0000-0200-00001B000000}">
      <text>
        <r>
          <rPr>
            <b/>
            <sz val="9"/>
            <color indexed="81"/>
            <rFont val="ＭＳ Ｐゴシック"/>
            <family val="3"/>
            <charset val="128"/>
          </rPr>
          <t>岩田京次:</t>
        </r>
        <r>
          <rPr>
            <sz val="9"/>
            <color indexed="81"/>
            <rFont val="ＭＳ Ｐゴシック"/>
            <family val="3"/>
            <charset val="128"/>
          </rPr>
          <t xml:space="preserve">
</t>
        </r>
      </text>
    </comment>
    <comment ref="DE30" authorId="1" shapeId="0" xr:uid="{00000000-0006-0000-0200-00001C000000}">
      <text>
        <r>
          <rPr>
            <b/>
            <sz val="9"/>
            <color indexed="81"/>
            <rFont val="ＭＳ Ｐゴシック"/>
            <family val="3"/>
            <charset val="128"/>
          </rPr>
          <t>岩田京次:</t>
        </r>
        <r>
          <rPr>
            <sz val="9"/>
            <color indexed="81"/>
            <rFont val="ＭＳ Ｐゴシック"/>
            <family val="3"/>
            <charset val="128"/>
          </rPr>
          <t xml:space="preserve">
</t>
        </r>
      </text>
    </comment>
    <comment ref="DJ30" authorId="1" shapeId="0" xr:uid="{00000000-0006-0000-0200-00001D000000}">
      <text>
        <r>
          <rPr>
            <b/>
            <sz val="9"/>
            <color indexed="81"/>
            <rFont val="ＭＳ Ｐゴシック"/>
            <family val="3"/>
            <charset val="128"/>
          </rPr>
          <t>岩田京次:</t>
        </r>
        <r>
          <rPr>
            <sz val="9"/>
            <color indexed="81"/>
            <rFont val="ＭＳ Ｐゴシック"/>
            <family val="3"/>
            <charset val="128"/>
          </rPr>
          <t xml:space="preserve">
</t>
        </r>
      </text>
    </comment>
    <comment ref="DO30" authorId="1" shapeId="0" xr:uid="{00000000-0006-0000-0200-00001E000000}">
      <text>
        <r>
          <rPr>
            <b/>
            <sz val="9"/>
            <color indexed="81"/>
            <rFont val="ＭＳ Ｐゴシック"/>
            <family val="3"/>
            <charset val="128"/>
          </rPr>
          <t>岩田京次:</t>
        </r>
        <r>
          <rPr>
            <sz val="9"/>
            <color indexed="81"/>
            <rFont val="ＭＳ Ｐゴシック"/>
            <family val="3"/>
            <charset val="128"/>
          </rPr>
          <t xml:space="preserve">
</t>
        </r>
      </text>
    </comment>
    <comment ref="DT30" authorId="1" shapeId="0" xr:uid="{00000000-0006-0000-0200-00001F000000}">
      <text>
        <r>
          <rPr>
            <b/>
            <sz val="9"/>
            <color indexed="81"/>
            <rFont val="ＭＳ Ｐゴシック"/>
            <family val="3"/>
            <charset val="128"/>
          </rPr>
          <t>岩田京次:</t>
        </r>
        <r>
          <rPr>
            <sz val="9"/>
            <color indexed="81"/>
            <rFont val="ＭＳ Ｐゴシック"/>
            <family val="3"/>
            <charset val="128"/>
          </rPr>
          <t xml:space="preserve">
</t>
        </r>
      </text>
    </comment>
    <comment ref="DY30" authorId="1" shapeId="0" xr:uid="{00000000-0006-0000-0200-000020000000}">
      <text>
        <r>
          <rPr>
            <b/>
            <sz val="9"/>
            <color indexed="81"/>
            <rFont val="ＭＳ Ｐゴシック"/>
            <family val="3"/>
            <charset val="128"/>
          </rPr>
          <t>岩田京次:</t>
        </r>
        <r>
          <rPr>
            <sz val="9"/>
            <color indexed="81"/>
            <rFont val="ＭＳ Ｐゴシック"/>
            <family val="3"/>
            <charset val="128"/>
          </rPr>
          <t xml:space="preserve">
</t>
        </r>
      </text>
    </comment>
    <comment ref="ES30" authorId="1" shapeId="0" xr:uid="{00000000-0006-0000-0200-000021000000}">
      <text>
        <r>
          <rPr>
            <b/>
            <sz val="9"/>
            <color indexed="81"/>
            <rFont val="ＭＳ Ｐゴシック"/>
            <family val="3"/>
            <charset val="128"/>
          </rPr>
          <t>岩田京次:</t>
        </r>
        <r>
          <rPr>
            <sz val="9"/>
            <color indexed="81"/>
            <rFont val="ＭＳ Ｐゴシック"/>
            <family val="3"/>
            <charset val="128"/>
          </rPr>
          <t xml:space="preserve">
</t>
        </r>
      </text>
    </comment>
    <comment ref="EX30" authorId="1" shapeId="0" xr:uid="{00000000-0006-0000-0200-000022000000}">
      <text>
        <r>
          <rPr>
            <b/>
            <sz val="9"/>
            <color indexed="81"/>
            <rFont val="ＭＳ Ｐゴシック"/>
            <family val="3"/>
            <charset val="128"/>
          </rPr>
          <t>岩田京次:</t>
        </r>
        <r>
          <rPr>
            <sz val="9"/>
            <color indexed="81"/>
            <rFont val="ＭＳ Ｐゴシック"/>
            <family val="3"/>
            <charset val="128"/>
          </rPr>
          <t xml:space="preserve">
</t>
        </r>
      </text>
    </comment>
    <comment ref="FH30" authorId="1" shapeId="0" xr:uid="{00000000-0006-0000-0200-000023000000}">
      <text>
        <r>
          <rPr>
            <b/>
            <sz val="9"/>
            <color indexed="81"/>
            <rFont val="ＭＳ Ｐゴシック"/>
            <family val="3"/>
            <charset val="128"/>
          </rPr>
          <t>岩田京次:</t>
        </r>
        <r>
          <rPr>
            <sz val="9"/>
            <color indexed="81"/>
            <rFont val="ＭＳ Ｐゴシック"/>
            <family val="3"/>
            <charset val="128"/>
          </rPr>
          <t xml:space="preserve">
</t>
        </r>
      </text>
    </comment>
    <comment ref="FM30" authorId="1" shapeId="0" xr:uid="{00000000-0006-0000-0200-000024000000}">
      <text>
        <r>
          <rPr>
            <b/>
            <sz val="9"/>
            <color indexed="81"/>
            <rFont val="ＭＳ Ｐゴシック"/>
            <family val="3"/>
            <charset val="128"/>
          </rPr>
          <t>岩田京次:</t>
        </r>
        <r>
          <rPr>
            <sz val="9"/>
            <color indexed="81"/>
            <rFont val="ＭＳ Ｐゴシック"/>
            <family val="3"/>
            <charset val="128"/>
          </rPr>
          <t xml:space="preserve">
</t>
        </r>
      </text>
    </comment>
    <comment ref="FW30" authorId="1" shapeId="0" xr:uid="{00000000-0006-0000-0200-000025000000}">
      <text>
        <r>
          <rPr>
            <b/>
            <sz val="9"/>
            <color indexed="81"/>
            <rFont val="ＭＳ Ｐゴシック"/>
            <family val="3"/>
            <charset val="128"/>
          </rPr>
          <t>岩田京次:</t>
        </r>
        <r>
          <rPr>
            <sz val="9"/>
            <color indexed="81"/>
            <rFont val="ＭＳ Ｐゴシック"/>
            <family val="3"/>
            <charset val="128"/>
          </rPr>
          <t xml:space="preserve">
</t>
        </r>
      </text>
    </comment>
    <comment ref="GB30" authorId="1" shapeId="0" xr:uid="{00000000-0006-0000-0200-000026000000}">
      <text>
        <r>
          <rPr>
            <b/>
            <sz val="9"/>
            <color indexed="81"/>
            <rFont val="ＭＳ Ｐゴシック"/>
            <family val="3"/>
            <charset val="128"/>
          </rPr>
          <t>岩田京次:</t>
        </r>
        <r>
          <rPr>
            <sz val="9"/>
            <color indexed="81"/>
            <rFont val="ＭＳ Ｐゴシック"/>
            <family val="3"/>
            <charset val="128"/>
          </rPr>
          <t xml:space="preserve">
</t>
        </r>
      </text>
    </comment>
    <comment ref="AA39" authorId="1" shapeId="0" xr:uid="{00000000-0006-0000-0200-000027000000}">
      <text>
        <r>
          <rPr>
            <b/>
            <sz val="9"/>
            <color indexed="81"/>
            <rFont val="ＭＳ Ｐゴシック"/>
            <family val="3"/>
            <charset val="128"/>
          </rPr>
          <t>岩田京次:</t>
        </r>
        <r>
          <rPr>
            <sz val="9"/>
            <color indexed="81"/>
            <rFont val="ＭＳ Ｐゴシック"/>
            <family val="3"/>
            <charset val="128"/>
          </rPr>
          <t xml:space="preserve">
</t>
        </r>
      </text>
    </comment>
    <comment ref="AF39" authorId="1" shapeId="0" xr:uid="{00000000-0006-0000-0200-000028000000}">
      <text>
        <r>
          <rPr>
            <b/>
            <sz val="9"/>
            <color indexed="81"/>
            <rFont val="ＭＳ Ｐゴシック"/>
            <family val="3"/>
            <charset val="128"/>
          </rPr>
          <t>岩田京次:</t>
        </r>
        <r>
          <rPr>
            <sz val="9"/>
            <color indexed="81"/>
            <rFont val="ＭＳ Ｐゴシック"/>
            <family val="3"/>
            <charset val="128"/>
          </rPr>
          <t xml:space="preserve">
</t>
        </r>
      </text>
    </comment>
    <comment ref="AK39" authorId="1" shapeId="0" xr:uid="{00000000-0006-0000-0200-000029000000}">
      <text>
        <r>
          <rPr>
            <b/>
            <sz val="9"/>
            <color indexed="81"/>
            <rFont val="ＭＳ Ｐゴシック"/>
            <family val="3"/>
            <charset val="128"/>
          </rPr>
          <t>岩田京次:</t>
        </r>
        <r>
          <rPr>
            <sz val="9"/>
            <color indexed="81"/>
            <rFont val="ＭＳ Ｐゴシック"/>
            <family val="3"/>
            <charset val="128"/>
          </rPr>
          <t xml:space="preserve">
</t>
        </r>
      </text>
    </comment>
    <comment ref="AP39" authorId="1" shapeId="0" xr:uid="{00000000-0006-0000-0200-00002A000000}">
      <text>
        <r>
          <rPr>
            <b/>
            <sz val="9"/>
            <color indexed="81"/>
            <rFont val="ＭＳ Ｐゴシック"/>
            <family val="3"/>
            <charset val="128"/>
          </rPr>
          <t>岩田京次:</t>
        </r>
        <r>
          <rPr>
            <sz val="9"/>
            <color indexed="81"/>
            <rFont val="ＭＳ Ｐゴシック"/>
            <family val="3"/>
            <charset val="128"/>
          </rPr>
          <t xml:space="preserve">
</t>
        </r>
      </text>
    </comment>
    <comment ref="AU39" authorId="1" shapeId="0" xr:uid="{00000000-0006-0000-0200-00002B000000}">
      <text>
        <r>
          <rPr>
            <b/>
            <sz val="9"/>
            <color indexed="81"/>
            <rFont val="ＭＳ Ｐゴシック"/>
            <family val="3"/>
            <charset val="128"/>
          </rPr>
          <t>岩田京次:</t>
        </r>
        <r>
          <rPr>
            <sz val="9"/>
            <color indexed="81"/>
            <rFont val="ＭＳ Ｐゴシック"/>
            <family val="3"/>
            <charset val="128"/>
          </rPr>
          <t xml:space="preserve">
</t>
        </r>
      </text>
    </comment>
    <comment ref="AZ39" authorId="1" shapeId="0" xr:uid="{00000000-0006-0000-0200-00002C000000}">
      <text>
        <r>
          <rPr>
            <b/>
            <sz val="9"/>
            <color indexed="81"/>
            <rFont val="ＭＳ Ｐゴシック"/>
            <family val="3"/>
            <charset val="128"/>
          </rPr>
          <t>岩田京次:</t>
        </r>
        <r>
          <rPr>
            <sz val="9"/>
            <color indexed="81"/>
            <rFont val="ＭＳ Ｐゴシック"/>
            <family val="3"/>
            <charset val="128"/>
          </rPr>
          <t xml:space="preserve">
</t>
        </r>
      </text>
    </comment>
    <comment ref="BE39" authorId="1" shapeId="0" xr:uid="{00000000-0006-0000-0200-00002D000000}">
      <text>
        <r>
          <rPr>
            <b/>
            <sz val="9"/>
            <color indexed="81"/>
            <rFont val="ＭＳ Ｐゴシック"/>
            <family val="3"/>
            <charset val="128"/>
          </rPr>
          <t>岩田京次:</t>
        </r>
        <r>
          <rPr>
            <sz val="9"/>
            <color indexed="81"/>
            <rFont val="ＭＳ Ｐゴシック"/>
            <family val="3"/>
            <charset val="128"/>
          </rPr>
          <t xml:space="preserve">
</t>
        </r>
      </text>
    </comment>
    <comment ref="BJ39" authorId="1" shapeId="0" xr:uid="{00000000-0006-0000-0200-00002E000000}">
      <text>
        <r>
          <rPr>
            <b/>
            <sz val="9"/>
            <color indexed="81"/>
            <rFont val="ＭＳ Ｐゴシック"/>
            <family val="3"/>
            <charset val="128"/>
          </rPr>
          <t>岩田京次:</t>
        </r>
        <r>
          <rPr>
            <sz val="9"/>
            <color indexed="81"/>
            <rFont val="ＭＳ Ｐゴシック"/>
            <family val="3"/>
            <charset val="128"/>
          </rPr>
          <t xml:space="preserve">
</t>
        </r>
      </text>
    </comment>
    <comment ref="BO39" authorId="1" shapeId="0" xr:uid="{00000000-0006-0000-0200-00002F000000}">
      <text>
        <r>
          <rPr>
            <b/>
            <sz val="9"/>
            <color indexed="81"/>
            <rFont val="ＭＳ Ｐゴシック"/>
            <family val="3"/>
            <charset val="128"/>
          </rPr>
          <t>岩田京次:</t>
        </r>
        <r>
          <rPr>
            <sz val="9"/>
            <color indexed="81"/>
            <rFont val="ＭＳ Ｐゴシック"/>
            <family val="3"/>
            <charset val="128"/>
          </rPr>
          <t xml:space="preserve">
</t>
        </r>
      </text>
    </comment>
    <comment ref="BT39" authorId="1" shapeId="0" xr:uid="{00000000-0006-0000-0200-000030000000}">
      <text>
        <r>
          <rPr>
            <b/>
            <sz val="9"/>
            <color indexed="81"/>
            <rFont val="ＭＳ Ｐゴシック"/>
            <family val="3"/>
            <charset val="128"/>
          </rPr>
          <t>岩田京次:</t>
        </r>
        <r>
          <rPr>
            <sz val="9"/>
            <color indexed="81"/>
            <rFont val="ＭＳ Ｐゴシック"/>
            <family val="3"/>
            <charset val="128"/>
          </rPr>
          <t xml:space="preserve">
</t>
        </r>
      </text>
    </comment>
    <comment ref="BY39" authorId="1" shapeId="0" xr:uid="{00000000-0006-0000-0200-000031000000}">
      <text>
        <r>
          <rPr>
            <b/>
            <sz val="9"/>
            <color indexed="81"/>
            <rFont val="ＭＳ Ｐゴシック"/>
            <family val="3"/>
            <charset val="128"/>
          </rPr>
          <t>岩田京次:</t>
        </r>
        <r>
          <rPr>
            <sz val="9"/>
            <color indexed="81"/>
            <rFont val="ＭＳ Ｐゴシック"/>
            <family val="3"/>
            <charset val="128"/>
          </rPr>
          <t xml:space="preserve">
</t>
        </r>
      </text>
    </comment>
    <comment ref="CD39" authorId="1" shapeId="0" xr:uid="{00000000-0006-0000-0200-000032000000}">
      <text>
        <r>
          <rPr>
            <b/>
            <sz val="9"/>
            <color indexed="81"/>
            <rFont val="ＭＳ Ｐゴシック"/>
            <family val="3"/>
            <charset val="128"/>
          </rPr>
          <t>岩田京次:</t>
        </r>
        <r>
          <rPr>
            <sz val="9"/>
            <color indexed="81"/>
            <rFont val="ＭＳ Ｐゴシック"/>
            <family val="3"/>
            <charset val="128"/>
          </rPr>
          <t xml:space="preserve">
</t>
        </r>
      </text>
    </comment>
    <comment ref="CI39" authorId="1" shapeId="0" xr:uid="{00000000-0006-0000-0200-000033000000}">
      <text>
        <r>
          <rPr>
            <b/>
            <sz val="9"/>
            <color indexed="81"/>
            <rFont val="ＭＳ Ｐゴシック"/>
            <family val="3"/>
            <charset val="128"/>
          </rPr>
          <t>岩田京次:</t>
        </r>
        <r>
          <rPr>
            <sz val="9"/>
            <color indexed="81"/>
            <rFont val="ＭＳ Ｐゴシック"/>
            <family val="3"/>
            <charset val="128"/>
          </rPr>
          <t xml:space="preserve">
</t>
        </r>
      </text>
    </comment>
    <comment ref="CN39" authorId="1" shapeId="0" xr:uid="{00000000-0006-0000-0200-000034000000}">
      <text>
        <r>
          <rPr>
            <b/>
            <sz val="9"/>
            <color indexed="81"/>
            <rFont val="ＭＳ Ｐゴシック"/>
            <family val="3"/>
            <charset val="128"/>
          </rPr>
          <t>岩田京次:</t>
        </r>
        <r>
          <rPr>
            <sz val="9"/>
            <color indexed="81"/>
            <rFont val="ＭＳ Ｐゴシック"/>
            <family val="3"/>
            <charset val="128"/>
          </rPr>
          <t xml:space="preserve">
</t>
        </r>
      </text>
    </comment>
    <comment ref="CS39" authorId="1" shapeId="0" xr:uid="{00000000-0006-0000-0200-000035000000}">
      <text>
        <r>
          <rPr>
            <b/>
            <sz val="9"/>
            <color indexed="81"/>
            <rFont val="ＭＳ Ｐゴシック"/>
            <family val="3"/>
            <charset val="128"/>
          </rPr>
          <t>岩田京次:</t>
        </r>
        <r>
          <rPr>
            <sz val="9"/>
            <color indexed="81"/>
            <rFont val="ＭＳ Ｐゴシック"/>
            <family val="3"/>
            <charset val="128"/>
          </rPr>
          <t xml:space="preserve">
</t>
        </r>
      </text>
    </comment>
    <comment ref="CX39" authorId="1" shapeId="0" xr:uid="{00000000-0006-0000-0200-000036000000}">
      <text>
        <r>
          <rPr>
            <b/>
            <sz val="9"/>
            <color indexed="81"/>
            <rFont val="ＭＳ Ｐゴシック"/>
            <family val="3"/>
            <charset val="128"/>
          </rPr>
          <t>岩田京次:</t>
        </r>
        <r>
          <rPr>
            <sz val="9"/>
            <color indexed="81"/>
            <rFont val="ＭＳ Ｐゴシック"/>
            <family val="3"/>
            <charset val="128"/>
          </rPr>
          <t xml:space="preserve">
</t>
        </r>
      </text>
    </comment>
    <comment ref="DC39" authorId="1" shapeId="0" xr:uid="{00000000-0006-0000-0200-000037000000}">
      <text>
        <r>
          <rPr>
            <b/>
            <sz val="9"/>
            <color indexed="81"/>
            <rFont val="ＭＳ Ｐゴシック"/>
            <family val="3"/>
            <charset val="128"/>
          </rPr>
          <t>岩田京次:</t>
        </r>
        <r>
          <rPr>
            <sz val="9"/>
            <color indexed="81"/>
            <rFont val="ＭＳ Ｐゴシック"/>
            <family val="3"/>
            <charset val="128"/>
          </rPr>
          <t xml:space="preserve">
</t>
        </r>
      </text>
    </comment>
    <comment ref="DH39" authorId="1" shapeId="0" xr:uid="{00000000-0006-0000-0200-000038000000}">
      <text>
        <r>
          <rPr>
            <b/>
            <sz val="9"/>
            <color indexed="81"/>
            <rFont val="ＭＳ Ｐゴシック"/>
            <family val="3"/>
            <charset val="128"/>
          </rPr>
          <t>岩田京次:</t>
        </r>
        <r>
          <rPr>
            <sz val="9"/>
            <color indexed="81"/>
            <rFont val="ＭＳ Ｐゴシック"/>
            <family val="3"/>
            <charset val="128"/>
          </rPr>
          <t xml:space="preserve">
</t>
        </r>
      </text>
    </comment>
    <comment ref="DM39" authorId="1" shapeId="0" xr:uid="{00000000-0006-0000-0200-000039000000}">
      <text>
        <r>
          <rPr>
            <b/>
            <sz val="9"/>
            <color indexed="81"/>
            <rFont val="ＭＳ Ｐゴシック"/>
            <family val="3"/>
            <charset val="128"/>
          </rPr>
          <t>岩田京次:</t>
        </r>
        <r>
          <rPr>
            <sz val="9"/>
            <color indexed="81"/>
            <rFont val="ＭＳ Ｐゴシック"/>
            <family val="3"/>
            <charset val="128"/>
          </rPr>
          <t xml:space="preserve">
</t>
        </r>
      </text>
    </comment>
    <comment ref="DR39" authorId="1" shapeId="0" xr:uid="{00000000-0006-0000-0200-00003A000000}">
      <text>
        <r>
          <rPr>
            <b/>
            <sz val="9"/>
            <color indexed="81"/>
            <rFont val="ＭＳ Ｐゴシック"/>
            <family val="3"/>
            <charset val="128"/>
          </rPr>
          <t>岩田京次:</t>
        </r>
        <r>
          <rPr>
            <sz val="9"/>
            <color indexed="81"/>
            <rFont val="ＭＳ Ｐゴシック"/>
            <family val="3"/>
            <charset val="128"/>
          </rPr>
          <t xml:space="preserve">
</t>
        </r>
      </text>
    </comment>
    <comment ref="DW39" authorId="1" shapeId="0" xr:uid="{00000000-0006-0000-0200-00003B000000}">
      <text>
        <r>
          <rPr>
            <b/>
            <sz val="9"/>
            <color indexed="81"/>
            <rFont val="ＭＳ Ｐゴシック"/>
            <family val="3"/>
            <charset val="128"/>
          </rPr>
          <t>岩田京次:</t>
        </r>
        <r>
          <rPr>
            <sz val="9"/>
            <color indexed="81"/>
            <rFont val="ＭＳ Ｐゴシック"/>
            <family val="3"/>
            <charset val="128"/>
          </rPr>
          <t xml:space="preserve">
</t>
        </r>
      </text>
    </comment>
    <comment ref="EB39" authorId="1" shapeId="0" xr:uid="{00000000-0006-0000-0200-00003C000000}">
      <text>
        <r>
          <rPr>
            <b/>
            <sz val="9"/>
            <color indexed="81"/>
            <rFont val="ＭＳ Ｐゴシック"/>
            <family val="3"/>
            <charset val="128"/>
          </rPr>
          <t>岩田京次:</t>
        </r>
        <r>
          <rPr>
            <sz val="9"/>
            <color indexed="81"/>
            <rFont val="ＭＳ Ｐゴシック"/>
            <family val="3"/>
            <charset val="128"/>
          </rPr>
          <t xml:space="preserve">
</t>
        </r>
      </text>
    </comment>
    <comment ref="EG39" authorId="1" shapeId="0" xr:uid="{00000000-0006-0000-0200-00003D000000}">
      <text>
        <r>
          <rPr>
            <b/>
            <sz val="9"/>
            <color indexed="81"/>
            <rFont val="ＭＳ Ｐゴシック"/>
            <family val="3"/>
            <charset val="128"/>
          </rPr>
          <t>岩田京次:</t>
        </r>
        <r>
          <rPr>
            <sz val="9"/>
            <color indexed="81"/>
            <rFont val="ＭＳ Ｐゴシック"/>
            <family val="3"/>
            <charset val="128"/>
          </rPr>
          <t xml:space="preserve">
</t>
        </r>
      </text>
    </comment>
    <comment ref="EL39" authorId="1" shapeId="0" xr:uid="{00000000-0006-0000-0200-00003E000000}">
      <text>
        <r>
          <rPr>
            <b/>
            <sz val="9"/>
            <color indexed="81"/>
            <rFont val="ＭＳ Ｐゴシック"/>
            <family val="3"/>
            <charset val="128"/>
          </rPr>
          <t>岩田京次:</t>
        </r>
        <r>
          <rPr>
            <sz val="9"/>
            <color indexed="81"/>
            <rFont val="ＭＳ Ｐゴシック"/>
            <family val="3"/>
            <charset val="128"/>
          </rPr>
          <t xml:space="preserve">
</t>
        </r>
      </text>
    </comment>
    <comment ref="EQ39" authorId="1" shapeId="0" xr:uid="{00000000-0006-0000-0200-00003F000000}">
      <text>
        <r>
          <rPr>
            <b/>
            <sz val="9"/>
            <color indexed="81"/>
            <rFont val="ＭＳ Ｐゴシック"/>
            <family val="3"/>
            <charset val="128"/>
          </rPr>
          <t>岩田京次:</t>
        </r>
        <r>
          <rPr>
            <sz val="9"/>
            <color indexed="81"/>
            <rFont val="ＭＳ Ｐゴシック"/>
            <family val="3"/>
            <charset val="128"/>
          </rPr>
          <t xml:space="preserve">
</t>
        </r>
      </text>
    </comment>
    <comment ref="EV39" authorId="1" shapeId="0" xr:uid="{00000000-0006-0000-0200-000040000000}">
      <text>
        <r>
          <rPr>
            <b/>
            <sz val="9"/>
            <color indexed="81"/>
            <rFont val="ＭＳ Ｐゴシック"/>
            <family val="3"/>
            <charset val="128"/>
          </rPr>
          <t>岩田京次:</t>
        </r>
        <r>
          <rPr>
            <sz val="9"/>
            <color indexed="81"/>
            <rFont val="ＭＳ Ｐゴシック"/>
            <family val="3"/>
            <charset val="128"/>
          </rPr>
          <t xml:space="preserve">
</t>
        </r>
      </text>
    </comment>
    <comment ref="FA39" authorId="1" shapeId="0" xr:uid="{00000000-0006-0000-0200-000041000000}">
      <text>
        <r>
          <rPr>
            <b/>
            <sz val="9"/>
            <color indexed="81"/>
            <rFont val="ＭＳ Ｐゴシック"/>
            <family val="3"/>
            <charset val="128"/>
          </rPr>
          <t>岩田京次:</t>
        </r>
        <r>
          <rPr>
            <sz val="9"/>
            <color indexed="81"/>
            <rFont val="ＭＳ Ｐゴシック"/>
            <family val="3"/>
            <charset val="128"/>
          </rPr>
          <t xml:space="preserve">
</t>
        </r>
      </text>
    </comment>
    <comment ref="FF39" authorId="1" shapeId="0" xr:uid="{00000000-0006-0000-0200-000042000000}">
      <text>
        <r>
          <rPr>
            <b/>
            <sz val="9"/>
            <color indexed="81"/>
            <rFont val="ＭＳ Ｐゴシック"/>
            <family val="3"/>
            <charset val="128"/>
          </rPr>
          <t>岩田京次:</t>
        </r>
        <r>
          <rPr>
            <sz val="9"/>
            <color indexed="81"/>
            <rFont val="ＭＳ Ｐゴシック"/>
            <family val="3"/>
            <charset val="128"/>
          </rPr>
          <t xml:space="preserve">
</t>
        </r>
      </text>
    </comment>
    <comment ref="FK39" authorId="1" shapeId="0" xr:uid="{00000000-0006-0000-0200-000043000000}">
      <text>
        <r>
          <rPr>
            <b/>
            <sz val="9"/>
            <color indexed="81"/>
            <rFont val="ＭＳ Ｐゴシック"/>
            <family val="3"/>
            <charset val="128"/>
          </rPr>
          <t>岩田京次:</t>
        </r>
        <r>
          <rPr>
            <sz val="9"/>
            <color indexed="81"/>
            <rFont val="ＭＳ Ｐゴシック"/>
            <family val="3"/>
            <charset val="128"/>
          </rPr>
          <t xml:space="preserve">
</t>
        </r>
      </text>
    </comment>
    <comment ref="AA41" authorId="1" shapeId="0" xr:uid="{00000000-0006-0000-0200-000044000000}">
      <text>
        <r>
          <rPr>
            <b/>
            <sz val="9"/>
            <color indexed="81"/>
            <rFont val="ＭＳ Ｐゴシック"/>
            <family val="3"/>
            <charset val="128"/>
          </rPr>
          <t>岩田京次:</t>
        </r>
        <r>
          <rPr>
            <sz val="9"/>
            <color indexed="81"/>
            <rFont val="ＭＳ Ｐゴシック"/>
            <family val="3"/>
            <charset val="128"/>
          </rPr>
          <t xml:space="preserve">
</t>
        </r>
      </text>
    </comment>
    <comment ref="AF41" authorId="1" shapeId="0" xr:uid="{00000000-0006-0000-0200-000045000000}">
      <text>
        <r>
          <rPr>
            <b/>
            <sz val="9"/>
            <color indexed="81"/>
            <rFont val="ＭＳ Ｐゴシック"/>
            <family val="3"/>
            <charset val="128"/>
          </rPr>
          <t>岩田京次:</t>
        </r>
        <r>
          <rPr>
            <sz val="9"/>
            <color indexed="81"/>
            <rFont val="ＭＳ Ｐゴシック"/>
            <family val="3"/>
            <charset val="128"/>
          </rPr>
          <t xml:space="preserve">
</t>
        </r>
      </text>
    </comment>
    <comment ref="AK41" authorId="1" shapeId="0" xr:uid="{00000000-0006-0000-0200-000046000000}">
      <text>
        <r>
          <rPr>
            <b/>
            <sz val="9"/>
            <color indexed="81"/>
            <rFont val="ＭＳ Ｐゴシック"/>
            <family val="3"/>
            <charset val="128"/>
          </rPr>
          <t>岩田京次:</t>
        </r>
        <r>
          <rPr>
            <sz val="9"/>
            <color indexed="81"/>
            <rFont val="ＭＳ Ｐゴシック"/>
            <family val="3"/>
            <charset val="128"/>
          </rPr>
          <t xml:space="preserve">
</t>
        </r>
      </text>
    </comment>
    <comment ref="AP41" authorId="1" shapeId="0" xr:uid="{00000000-0006-0000-0200-000047000000}">
      <text>
        <r>
          <rPr>
            <b/>
            <sz val="9"/>
            <color indexed="81"/>
            <rFont val="ＭＳ Ｐゴシック"/>
            <family val="3"/>
            <charset val="128"/>
          </rPr>
          <t>岩田京次:</t>
        </r>
        <r>
          <rPr>
            <sz val="9"/>
            <color indexed="81"/>
            <rFont val="ＭＳ Ｐゴシック"/>
            <family val="3"/>
            <charset val="128"/>
          </rPr>
          <t xml:space="preserve">
</t>
        </r>
      </text>
    </comment>
    <comment ref="AU41" authorId="1" shapeId="0" xr:uid="{00000000-0006-0000-0200-000048000000}">
      <text>
        <r>
          <rPr>
            <b/>
            <sz val="9"/>
            <color indexed="81"/>
            <rFont val="ＭＳ Ｐゴシック"/>
            <family val="3"/>
            <charset val="128"/>
          </rPr>
          <t>岩田京次:</t>
        </r>
        <r>
          <rPr>
            <sz val="9"/>
            <color indexed="81"/>
            <rFont val="ＭＳ Ｐゴシック"/>
            <family val="3"/>
            <charset val="128"/>
          </rPr>
          <t xml:space="preserve">
</t>
        </r>
      </text>
    </comment>
    <comment ref="AZ41" authorId="1" shapeId="0" xr:uid="{00000000-0006-0000-0200-000049000000}">
      <text>
        <r>
          <rPr>
            <b/>
            <sz val="9"/>
            <color indexed="81"/>
            <rFont val="ＭＳ Ｐゴシック"/>
            <family val="3"/>
            <charset val="128"/>
          </rPr>
          <t>岩田京次:</t>
        </r>
        <r>
          <rPr>
            <sz val="9"/>
            <color indexed="81"/>
            <rFont val="ＭＳ Ｐゴシック"/>
            <family val="3"/>
            <charset val="128"/>
          </rPr>
          <t xml:space="preserve">
</t>
        </r>
      </text>
    </comment>
    <comment ref="BE41" authorId="1" shapeId="0" xr:uid="{00000000-0006-0000-0200-00004A000000}">
      <text>
        <r>
          <rPr>
            <b/>
            <sz val="9"/>
            <color indexed="81"/>
            <rFont val="ＭＳ Ｐゴシック"/>
            <family val="3"/>
            <charset val="128"/>
          </rPr>
          <t>岩田京次:</t>
        </r>
        <r>
          <rPr>
            <sz val="9"/>
            <color indexed="81"/>
            <rFont val="ＭＳ Ｐゴシック"/>
            <family val="3"/>
            <charset val="128"/>
          </rPr>
          <t xml:space="preserve">
</t>
        </r>
      </text>
    </comment>
    <comment ref="BJ41" authorId="1" shapeId="0" xr:uid="{00000000-0006-0000-0200-00004B000000}">
      <text>
        <r>
          <rPr>
            <b/>
            <sz val="9"/>
            <color indexed="81"/>
            <rFont val="ＭＳ Ｐゴシック"/>
            <family val="3"/>
            <charset val="128"/>
          </rPr>
          <t>岩田京次:</t>
        </r>
        <r>
          <rPr>
            <sz val="9"/>
            <color indexed="81"/>
            <rFont val="ＭＳ Ｐゴシック"/>
            <family val="3"/>
            <charset val="128"/>
          </rPr>
          <t xml:space="preserve">
</t>
        </r>
      </text>
    </comment>
    <comment ref="BO41" authorId="1" shapeId="0" xr:uid="{00000000-0006-0000-0200-00004C000000}">
      <text>
        <r>
          <rPr>
            <b/>
            <sz val="9"/>
            <color indexed="81"/>
            <rFont val="ＭＳ Ｐゴシック"/>
            <family val="3"/>
            <charset val="128"/>
          </rPr>
          <t>岩田京次:</t>
        </r>
        <r>
          <rPr>
            <sz val="9"/>
            <color indexed="81"/>
            <rFont val="ＭＳ Ｐゴシック"/>
            <family val="3"/>
            <charset val="128"/>
          </rPr>
          <t xml:space="preserve">
</t>
        </r>
      </text>
    </comment>
    <comment ref="BT41" authorId="1" shapeId="0" xr:uid="{00000000-0006-0000-0200-00004D000000}">
      <text>
        <r>
          <rPr>
            <b/>
            <sz val="9"/>
            <color indexed="81"/>
            <rFont val="ＭＳ Ｐゴシック"/>
            <family val="3"/>
            <charset val="128"/>
          </rPr>
          <t>岩田京次:</t>
        </r>
        <r>
          <rPr>
            <sz val="9"/>
            <color indexed="81"/>
            <rFont val="ＭＳ Ｐゴシック"/>
            <family val="3"/>
            <charset val="128"/>
          </rPr>
          <t xml:space="preserve">
</t>
        </r>
      </text>
    </comment>
    <comment ref="BY41" authorId="1" shapeId="0" xr:uid="{00000000-0006-0000-0200-00004E000000}">
      <text>
        <r>
          <rPr>
            <b/>
            <sz val="9"/>
            <color indexed="81"/>
            <rFont val="ＭＳ Ｐゴシック"/>
            <family val="3"/>
            <charset val="128"/>
          </rPr>
          <t>岩田京次:</t>
        </r>
        <r>
          <rPr>
            <sz val="9"/>
            <color indexed="81"/>
            <rFont val="ＭＳ Ｐゴシック"/>
            <family val="3"/>
            <charset val="128"/>
          </rPr>
          <t xml:space="preserve">
</t>
        </r>
      </text>
    </comment>
    <comment ref="CD41" authorId="1" shapeId="0" xr:uid="{00000000-0006-0000-0200-00004F000000}">
      <text>
        <r>
          <rPr>
            <b/>
            <sz val="9"/>
            <color indexed="81"/>
            <rFont val="ＭＳ Ｐゴシック"/>
            <family val="3"/>
            <charset val="128"/>
          </rPr>
          <t>岩田京次:</t>
        </r>
        <r>
          <rPr>
            <sz val="9"/>
            <color indexed="81"/>
            <rFont val="ＭＳ Ｐゴシック"/>
            <family val="3"/>
            <charset val="128"/>
          </rPr>
          <t xml:space="preserve">
</t>
        </r>
      </text>
    </comment>
    <comment ref="CI41" authorId="1" shapeId="0" xr:uid="{00000000-0006-0000-0200-000050000000}">
      <text>
        <r>
          <rPr>
            <b/>
            <sz val="9"/>
            <color indexed="81"/>
            <rFont val="ＭＳ Ｐゴシック"/>
            <family val="3"/>
            <charset val="128"/>
          </rPr>
          <t>岩田京次:</t>
        </r>
        <r>
          <rPr>
            <sz val="9"/>
            <color indexed="81"/>
            <rFont val="ＭＳ Ｐゴシック"/>
            <family val="3"/>
            <charset val="128"/>
          </rPr>
          <t xml:space="preserve">
</t>
        </r>
      </text>
    </comment>
    <comment ref="CN41" authorId="1" shapeId="0" xr:uid="{00000000-0006-0000-0200-000051000000}">
      <text>
        <r>
          <rPr>
            <b/>
            <sz val="9"/>
            <color indexed="81"/>
            <rFont val="ＭＳ Ｐゴシック"/>
            <family val="3"/>
            <charset val="128"/>
          </rPr>
          <t>岩田京次:</t>
        </r>
        <r>
          <rPr>
            <sz val="9"/>
            <color indexed="81"/>
            <rFont val="ＭＳ Ｐゴシック"/>
            <family val="3"/>
            <charset val="128"/>
          </rPr>
          <t xml:space="preserve">
</t>
        </r>
      </text>
    </comment>
    <comment ref="CS41" authorId="1" shapeId="0" xr:uid="{00000000-0006-0000-0200-000052000000}">
      <text>
        <r>
          <rPr>
            <b/>
            <sz val="9"/>
            <color indexed="81"/>
            <rFont val="ＭＳ Ｐゴシック"/>
            <family val="3"/>
            <charset val="128"/>
          </rPr>
          <t>岩田京次:</t>
        </r>
        <r>
          <rPr>
            <sz val="9"/>
            <color indexed="81"/>
            <rFont val="ＭＳ Ｐゴシック"/>
            <family val="3"/>
            <charset val="128"/>
          </rPr>
          <t xml:space="preserve">
</t>
        </r>
      </text>
    </comment>
    <comment ref="CX41" authorId="1" shapeId="0" xr:uid="{00000000-0006-0000-0200-000053000000}">
      <text>
        <r>
          <rPr>
            <b/>
            <sz val="9"/>
            <color indexed="81"/>
            <rFont val="ＭＳ Ｐゴシック"/>
            <family val="3"/>
            <charset val="128"/>
          </rPr>
          <t>岩田京次:</t>
        </r>
        <r>
          <rPr>
            <sz val="9"/>
            <color indexed="81"/>
            <rFont val="ＭＳ Ｐゴシック"/>
            <family val="3"/>
            <charset val="128"/>
          </rPr>
          <t xml:space="preserve">
</t>
        </r>
      </text>
    </comment>
    <comment ref="DC41" authorId="1" shapeId="0" xr:uid="{00000000-0006-0000-0200-000054000000}">
      <text>
        <r>
          <rPr>
            <b/>
            <sz val="9"/>
            <color indexed="81"/>
            <rFont val="ＭＳ Ｐゴシック"/>
            <family val="3"/>
            <charset val="128"/>
          </rPr>
          <t>岩田京次:</t>
        </r>
        <r>
          <rPr>
            <sz val="9"/>
            <color indexed="81"/>
            <rFont val="ＭＳ Ｐゴシック"/>
            <family val="3"/>
            <charset val="128"/>
          </rPr>
          <t xml:space="preserve">
</t>
        </r>
      </text>
    </comment>
    <comment ref="DH41" authorId="1" shapeId="0" xr:uid="{00000000-0006-0000-0200-000055000000}">
      <text>
        <r>
          <rPr>
            <b/>
            <sz val="9"/>
            <color indexed="81"/>
            <rFont val="ＭＳ Ｐゴシック"/>
            <family val="3"/>
            <charset val="128"/>
          </rPr>
          <t>岩田京次:</t>
        </r>
        <r>
          <rPr>
            <sz val="9"/>
            <color indexed="81"/>
            <rFont val="ＭＳ Ｐゴシック"/>
            <family val="3"/>
            <charset val="128"/>
          </rPr>
          <t xml:space="preserve">
</t>
        </r>
      </text>
    </comment>
    <comment ref="DM41" authorId="1" shapeId="0" xr:uid="{00000000-0006-0000-0200-000056000000}">
      <text>
        <r>
          <rPr>
            <b/>
            <sz val="9"/>
            <color indexed="81"/>
            <rFont val="ＭＳ Ｐゴシック"/>
            <family val="3"/>
            <charset val="128"/>
          </rPr>
          <t>岩田京次:</t>
        </r>
        <r>
          <rPr>
            <sz val="9"/>
            <color indexed="81"/>
            <rFont val="ＭＳ Ｐゴシック"/>
            <family val="3"/>
            <charset val="128"/>
          </rPr>
          <t xml:space="preserve">
</t>
        </r>
      </text>
    </comment>
    <comment ref="DR41" authorId="1" shapeId="0" xr:uid="{00000000-0006-0000-0200-000057000000}">
      <text>
        <r>
          <rPr>
            <b/>
            <sz val="9"/>
            <color indexed="81"/>
            <rFont val="ＭＳ Ｐゴシック"/>
            <family val="3"/>
            <charset val="128"/>
          </rPr>
          <t>岩田京次:</t>
        </r>
        <r>
          <rPr>
            <sz val="9"/>
            <color indexed="81"/>
            <rFont val="ＭＳ Ｐゴシック"/>
            <family val="3"/>
            <charset val="128"/>
          </rPr>
          <t xml:space="preserve">
</t>
        </r>
      </text>
    </comment>
    <comment ref="DW41" authorId="1" shapeId="0" xr:uid="{00000000-0006-0000-0200-000058000000}">
      <text>
        <r>
          <rPr>
            <b/>
            <sz val="9"/>
            <color indexed="81"/>
            <rFont val="ＭＳ Ｐゴシック"/>
            <family val="3"/>
            <charset val="128"/>
          </rPr>
          <t>岩田京次:</t>
        </r>
        <r>
          <rPr>
            <sz val="9"/>
            <color indexed="81"/>
            <rFont val="ＭＳ Ｐゴシック"/>
            <family val="3"/>
            <charset val="128"/>
          </rPr>
          <t xml:space="preserve">
</t>
        </r>
      </text>
    </comment>
    <comment ref="EB41" authorId="1" shapeId="0" xr:uid="{00000000-0006-0000-0200-000059000000}">
      <text>
        <r>
          <rPr>
            <b/>
            <sz val="9"/>
            <color indexed="81"/>
            <rFont val="ＭＳ Ｐゴシック"/>
            <family val="3"/>
            <charset val="128"/>
          </rPr>
          <t>岩田京次:</t>
        </r>
        <r>
          <rPr>
            <sz val="9"/>
            <color indexed="81"/>
            <rFont val="ＭＳ Ｐゴシック"/>
            <family val="3"/>
            <charset val="128"/>
          </rPr>
          <t xml:space="preserve">
</t>
        </r>
      </text>
    </comment>
    <comment ref="EG41" authorId="1" shapeId="0" xr:uid="{00000000-0006-0000-0200-00005A000000}">
      <text>
        <r>
          <rPr>
            <b/>
            <sz val="9"/>
            <color indexed="81"/>
            <rFont val="ＭＳ Ｐゴシック"/>
            <family val="3"/>
            <charset val="128"/>
          </rPr>
          <t>岩田京次:</t>
        </r>
        <r>
          <rPr>
            <sz val="9"/>
            <color indexed="81"/>
            <rFont val="ＭＳ Ｐゴシック"/>
            <family val="3"/>
            <charset val="128"/>
          </rPr>
          <t xml:space="preserve">
</t>
        </r>
      </text>
    </comment>
    <comment ref="EL41" authorId="1" shapeId="0" xr:uid="{00000000-0006-0000-0200-00005B000000}">
      <text>
        <r>
          <rPr>
            <b/>
            <sz val="9"/>
            <color indexed="81"/>
            <rFont val="ＭＳ Ｐゴシック"/>
            <family val="3"/>
            <charset val="128"/>
          </rPr>
          <t>岩田京次:</t>
        </r>
        <r>
          <rPr>
            <sz val="9"/>
            <color indexed="81"/>
            <rFont val="ＭＳ Ｐゴシック"/>
            <family val="3"/>
            <charset val="128"/>
          </rPr>
          <t xml:space="preserve">
</t>
        </r>
      </text>
    </comment>
    <comment ref="EQ41" authorId="1" shapeId="0" xr:uid="{00000000-0006-0000-0200-00005C000000}">
      <text>
        <r>
          <rPr>
            <b/>
            <sz val="9"/>
            <color indexed="81"/>
            <rFont val="ＭＳ Ｐゴシック"/>
            <family val="3"/>
            <charset val="128"/>
          </rPr>
          <t>岩田京次:</t>
        </r>
        <r>
          <rPr>
            <sz val="9"/>
            <color indexed="81"/>
            <rFont val="ＭＳ Ｐゴシック"/>
            <family val="3"/>
            <charset val="128"/>
          </rPr>
          <t xml:space="preserve">
</t>
        </r>
      </text>
    </comment>
    <comment ref="EV41" authorId="1" shapeId="0" xr:uid="{00000000-0006-0000-0200-00005D000000}">
      <text>
        <r>
          <rPr>
            <b/>
            <sz val="9"/>
            <color indexed="81"/>
            <rFont val="ＭＳ Ｐゴシック"/>
            <family val="3"/>
            <charset val="128"/>
          </rPr>
          <t>岩田京次:</t>
        </r>
        <r>
          <rPr>
            <sz val="9"/>
            <color indexed="81"/>
            <rFont val="ＭＳ Ｐゴシック"/>
            <family val="3"/>
            <charset val="128"/>
          </rPr>
          <t xml:space="preserve">
</t>
        </r>
      </text>
    </comment>
    <comment ref="FA41" authorId="1" shapeId="0" xr:uid="{00000000-0006-0000-0200-00005E000000}">
      <text>
        <r>
          <rPr>
            <b/>
            <sz val="9"/>
            <color indexed="81"/>
            <rFont val="ＭＳ Ｐゴシック"/>
            <family val="3"/>
            <charset val="128"/>
          </rPr>
          <t>岩田京次:</t>
        </r>
        <r>
          <rPr>
            <sz val="9"/>
            <color indexed="81"/>
            <rFont val="ＭＳ Ｐゴシック"/>
            <family val="3"/>
            <charset val="128"/>
          </rPr>
          <t xml:space="preserve">
</t>
        </r>
      </text>
    </comment>
    <comment ref="FF41" authorId="1" shapeId="0" xr:uid="{00000000-0006-0000-0200-00005F000000}">
      <text>
        <r>
          <rPr>
            <b/>
            <sz val="9"/>
            <color indexed="81"/>
            <rFont val="ＭＳ Ｐゴシック"/>
            <family val="3"/>
            <charset val="128"/>
          </rPr>
          <t>岩田京次:</t>
        </r>
        <r>
          <rPr>
            <sz val="9"/>
            <color indexed="81"/>
            <rFont val="ＭＳ Ｐゴシック"/>
            <family val="3"/>
            <charset val="128"/>
          </rPr>
          <t xml:space="preserve">
</t>
        </r>
      </text>
    </comment>
    <comment ref="FK41" authorId="1" shapeId="0" xr:uid="{00000000-0006-0000-0200-000060000000}">
      <text>
        <r>
          <rPr>
            <b/>
            <sz val="9"/>
            <color indexed="81"/>
            <rFont val="ＭＳ Ｐゴシック"/>
            <family val="3"/>
            <charset val="128"/>
          </rPr>
          <t>岩田京次:</t>
        </r>
        <r>
          <rPr>
            <sz val="9"/>
            <color indexed="81"/>
            <rFont val="ＭＳ Ｐゴシック"/>
            <family val="3"/>
            <charset val="128"/>
          </rPr>
          <t xml:space="preserve">
</t>
        </r>
      </text>
    </comment>
    <comment ref="AB45" authorId="1" shapeId="0" xr:uid="{00000000-0006-0000-0200-000061000000}">
      <text>
        <r>
          <rPr>
            <b/>
            <sz val="9"/>
            <color indexed="81"/>
            <rFont val="ＭＳ Ｐゴシック"/>
            <family val="3"/>
            <charset val="128"/>
          </rPr>
          <t>岩田京次:</t>
        </r>
        <r>
          <rPr>
            <sz val="9"/>
            <color indexed="81"/>
            <rFont val="ＭＳ Ｐゴシック"/>
            <family val="3"/>
            <charset val="128"/>
          </rPr>
          <t xml:space="preserve">
</t>
        </r>
      </text>
    </comment>
    <comment ref="AG45" authorId="1" shapeId="0" xr:uid="{00000000-0006-0000-0200-000062000000}">
      <text>
        <r>
          <rPr>
            <b/>
            <sz val="9"/>
            <color indexed="81"/>
            <rFont val="ＭＳ Ｐゴシック"/>
            <family val="3"/>
            <charset val="128"/>
          </rPr>
          <t>岩田京次:</t>
        </r>
        <r>
          <rPr>
            <sz val="9"/>
            <color indexed="81"/>
            <rFont val="ＭＳ Ｐゴシック"/>
            <family val="3"/>
            <charset val="128"/>
          </rPr>
          <t xml:space="preserve">
</t>
        </r>
      </text>
    </comment>
    <comment ref="AR45" authorId="1" shapeId="0" xr:uid="{00000000-0006-0000-0200-000063000000}">
      <text>
        <r>
          <rPr>
            <b/>
            <sz val="9"/>
            <color indexed="81"/>
            <rFont val="ＭＳ Ｐゴシック"/>
            <family val="3"/>
            <charset val="128"/>
          </rPr>
          <t>岩田京次:</t>
        </r>
        <r>
          <rPr>
            <sz val="9"/>
            <color indexed="81"/>
            <rFont val="ＭＳ Ｐゴシック"/>
            <family val="3"/>
            <charset val="128"/>
          </rPr>
          <t xml:space="preserve">
</t>
        </r>
      </text>
    </comment>
    <comment ref="AW45" authorId="1" shapeId="0" xr:uid="{00000000-0006-0000-0200-000064000000}">
      <text>
        <r>
          <rPr>
            <b/>
            <sz val="9"/>
            <color indexed="81"/>
            <rFont val="ＭＳ Ｐゴシック"/>
            <family val="3"/>
            <charset val="128"/>
          </rPr>
          <t>岩田京次:</t>
        </r>
        <r>
          <rPr>
            <sz val="9"/>
            <color indexed="81"/>
            <rFont val="ＭＳ Ｐゴシック"/>
            <family val="3"/>
            <charset val="128"/>
          </rPr>
          <t xml:space="preserve">
</t>
        </r>
      </text>
    </comment>
    <comment ref="BH45" authorId="1" shapeId="0" xr:uid="{00000000-0006-0000-0200-000065000000}">
      <text>
        <r>
          <rPr>
            <b/>
            <sz val="9"/>
            <color indexed="81"/>
            <rFont val="ＭＳ Ｐゴシック"/>
            <family val="3"/>
            <charset val="128"/>
          </rPr>
          <t>岩田京次:</t>
        </r>
        <r>
          <rPr>
            <sz val="9"/>
            <color indexed="81"/>
            <rFont val="ＭＳ Ｐゴシック"/>
            <family val="3"/>
            <charset val="128"/>
          </rPr>
          <t xml:space="preserve">
</t>
        </r>
      </text>
    </comment>
    <comment ref="BM45" authorId="1" shapeId="0" xr:uid="{00000000-0006-0000-0200-000066000000}">
      <text>
        <r>
          <rPr>
            <b/>
            <sz val="9"/>
            <color indexed="81"/>
            <rFont val="ＭＳ Ｐゴシック"/>
            <family val="3"/>
            <charset val="128"/>
          </rPr>
          <t>岩田京次:</t>
        </r>
        <r>
          <rPr>
            <sz val="9"/>
            <color indexed="81"/>
            <rFont val="ＭＳ Ｐゴシック"/>
            <family val="3"/>
            <charset val="128"/>
          </rPr>
          <t xml:space="preserve">
</t>
        </r>
      </text>
    </comment>
    <comment ref="BX45" authorId="1" shapeId="0" xr:uid="{00000000-0006-0000-0200-000067000000}">
      <text>
        <r>
          <rPr>
            <b/>
            <sz val="9"/>
            <color indexed="81"/>
            <rFont val="ＭＳ Ｐゴシック"/>
            <family val="3"/>
            <charset val="128"/>
          </rPr>
          <t>岩田京次:</t>
        </r>
        <r>
          <rPr>
            <sz val="9"/>
            <color indexed="81"/>
            <rFont val="ＭＳ Ｐゴシック"/>
            <family val="3"/>
            <charset val="128"/>
          </rPr>
          <t xml:space="preserve">
</t>
        </r>
      </text>
    </comment>
    <comment ref="CC45" authorId="1" shapeId="0" xr:uid="{00000000-0006-0000-0200-000068000000}">
      <text>
        <r>
          <rPr>
            <b/>
            <sz val="9"/>
            <color indexed="81"/>
            <rFont val="ＭＳ Ｐゴシック"/>
            <family val="3"/>
            <charset val="128"/>
          </rPr>
          <t>岩田京次:</t>
        </r>
        <r>
          <rPr>
            <sz val="9"/>
            <color indexed="81"/>
            <rFont val="ＭＳ Ｐゴシック"/>
            <family val="3"/>
            <charset val="128"/>
          </rPr>
          <t xml:space="preserve">
</t>
        </r>
      </text>
    </comment>
    <comment ref="CN45" authorId="1" shapeId="0" xr:uid="{00000000-0006-0000-0200-000069000000}">
      <text>
        <r>
          <rPr>
            <b/>
            <sz val="9"/>
            <color indexed="81"/>
            <rFont val="ＭＳ Ｐゴシック"/>
            <family val="3"/>
            <charset val="128"/>
          </rPr>
          <t>岩田京次:</t>
        </r>
        <r>
          <rPr>
            <sz val="9"/>
            <color indexed="81"/>
            <rFont val="ＭＳ Ｐゴシック"/>
            <family val="3"/>
            <charset val="128"/>
          </rPr>
          <t xml:space="preserve">
</t>
        </r>
      </text>
    </comment>
    <comment ref="CS45" authorId="1" shapeId="0" xr:uid="{00000000-0006-0000-0200-00006A000000}">
      <text>
        <r>
          <rPr>
            <b/>
            <sz val="9"/>
            <color indexed="81"/>
            <rFont val="ＭＳ Ｐゴシック"/>
            <family val="3"/>
            <charset val="128"/>
          </rPr>
          <t>岩田京次:</t>
        </r>
        <r>
          <rPr>
            <sz val="9"/>
            <color indexed="81"/>
            <rFont val="ＭＳ Ｐゴシック"/>
            <family val="3"/>
            <charset val="128"/>
          </rPr>
          <t xml:space="preserve">
</t>
        </r>
      </text>
    </comment>
    <comment ref="DD45" authorId="1" shapeId="0" xr:uid="{00000000-0006-0000-0200-00006B000000}">
      <text>
        <r>
          <rPr>
            <b/>
            <sz val="9"/>
            <color indexed="81"/>
            <rFont val="ＭＳ Ｐゴシック"/>
            <family val="3"/>
            <charset val="128"/>
          </rPr>
          <t>岩田京次:</t>
        </r>
        <r>
          <rPr>
            <sz val="9"/>
            <color indexed="81"/>
            <rFont val="ＭＳ Ｐゴシック"/>
            <family val="3"/>
            <charset val="128"/>
          </rPr>
          <t xml:space="preserve">
</t>
        </r>
      </text>
    </comment>
    <comment ref="DI45" authorId="1" shapeId="0" xr:uid="{00000000-0006-0000-0200-00006C000000}">
      <text>
        <r>
          <rPr>
            <b/>
            <sz val="9"/>
            <color indexed="81"/>
            <rFont val="ＭＳ Ｐゴシック"/>
            <family val="3"/>
            <charset val="128"/>
          </rPr>
          <t>岩田京次:</t>
        </r>
        <r>
          <rPr>
            <sz val="9"/>
            <color indexed="81"/>
            <rFont val="ＭＳ Ｐゴシック"/>
            <family val="3"/>
            <charset val="128"/>
          </rPr>
          <t xml:space="preserve">
</t>
        </r>
      </text>
    </comment>
    <comment ref="DT45" authorId="1" shapeId="0" xr:uid="{00000000-0006-0000-0200-00006D000000}">
      <text>
        <r>
          <rPr>
            <b/>
            <sz val="9"/>
            <color indexed="81"/>
            <rFont val="ＭＳ Ｐゴシック"/>
            <family val="3"/>
            <charset val="128"/>
          </rPr>
          <t>岩田京次:</t>
        </r>
        <r>
          <rPr>
            <sz val="9"/>
            <color indexed="81"/>
            <rFont val="ＭＳ Ｐゴシック"/>
            <family val="3"/>
            <charset val="128"/>
          </rPr>
          <t xml:space="preserve">
</t>
        </r>
      </text>
    </comment>
    <comment ref="DY45" authorId="1" shapeId="0" xr:uid="{00000000-0006-0000-0200-00006E000000}">
      <text>
        <r>
          <rPr>
            <b/>
            <sz val="9"/>
            <color indexed="81"/>
            <rFont val="ＭＳ Ｐゴシック"/>
            <family val="3"/>
            <charset val="128"/>
          </rPr>
          <t>岩田京次:</t>
        </r>
        <r>
          <rPr>
            <sz val="9"/>
            <color indexed="81"/>
            <rFont val="ＭＳ Ｐゴシック"/>
            <family val="3"/>
            <charset val="128"/>
          </rPr>
          <t xml:space="preserve">
</t>
        </r>
      </text>
    </comment>
    <comment ref="EJ45" authorId="1" shapeId="0" xr:uid="{00000000-0006-0000-0200-00006F000000}">
      <text>
        <r>
          <rPr>
            <b/>
            <sz val="9"/>
            <color indexed="81"/>
            <rFont val="ＭＳ Ｐゴシック"/>
            <family val="3"/>
            <charset val="128"/>
          </rPr>
          <t>岩田京次:</t>
        </r>
        <r>
          <rPr>
            <sz val="9"/>
            <color indexed="81"/>
            <rFont val="ＭＳ Ｐゴシック"/>
            <family val="3"/>
            <charset val="128"/>
          </rPr>
          <t xml:space="preserve">
</t>
        </r>
      </text>
    </comment>
    <comment ref="EO45" authorId="1" shapeId="0" xr:uid="{00000000-0006-0000-0200-000070000000}">
      <text>
        <r>
          <rPr>
            <b/>
            <sz val="9"/>
            <color indexed="81"/>
            <rFont val="ＭＳ Ｐゴシック"/>
            <family val="3"/>
            <charset val="128"/>
          </rPr>
          <t>岩田京次:</t>
        </r>
        <r>
          <rPr>
            <sz val="9"/>
            <color indexed="81"/>
            <rFont val="ＭＳ Ｐゴシック"/>
            <family val="3"/>
            <charset val="128"/>
          </rPr>
          <t xml:space="preserve">
</t>
        </r>
      </text>
    </comment>
    <comment ref="U47" authorId="1" shapeId="0" xr:uid="{00000000-0006-0000-0200-000071000000}">
      <text>
        <r>
          <rPr>
            <b/>
            <sz val="9"/>
            <color indexed="81"/>
            <rFont val="ＭＳ Ｐゴシック"/>
            <family val="3"/>
            <charset val="128"/>
          </rPr>
          <t>岩田京次:</t>
        </r>
        <r>
          <rPr>
            <sz val="9"/>
            <color indexed="81"/>
            <rFont val="ＭＳ Ｐゴシック"/>
            <family val="3"/>
            <charset val="128"/>
          </rPr>
          <t xml:space="preserve">
</t>
        </r>
      </text>
    </comment>
    <comment ref="AK47" authorId="1" shapeId="0" xr:uid="{00000000-0006-0000-0200-000072000000}">
      <text>
        <r>
          <rPr>
            <b/>
            <sz val="9"/>
            <color indexed="81"/>
            <rFont val="ＭＳ Ｐゴシック"/>
            <family val="3"/>
            <charset val="128"/>
          </rPr>
          <t>岩田京次:</t>
        </r>
        <r>
          <rPr>
            <sz val="9"/>
            <color indexed="81"/>
            <rFont val="ＭＳ Ｐゴシック"/>
            <family val="3"/>
            <charset val="128"/>
          </rPr>
          <t xml:space="preserve">
</t>
        </r>
      </text>
    </comment>
    <comment ref="BA47" authorId="1" shapeId="0" xr:uid="{00000000-0006-0000-0200-000073000000}">
      <text>
        <r>
          <rPr>
            <b/>
            <sz val="9"/>
            <color indexed="81"/>
            <rFont val="ＭＳ Ｐゴシック"/>
            <family val="3"/>
            <charset val="128"/>
          </rPr>
          <t>岩田京次:</t>
        </r>
        <r>
          <rPr>
            <sz val="9"/>
            <color indexed="81"/>
            <rFont val="ＭＳ Ｐゴシック"/>
            <family val="3"/>
            <charset val="128"/>
          </rPr>
          <t xml:space="preserve">
</t>
        </r>
      </text>
    </comment>
    <comment ref="AA57" authorId="1" shapeId="0" xr:uid="{00000000-0006-0000-0200-000074000000}">
      <text>
        <r>
          <rPr>
            <b/>
            <sz val="9"/>
            <color indexed="81"/>
            <rFont val="ＭＳ Ｐゴシック"/>
            <family val="3"/>
            <charset val="128"/>
          </rPr>
          <t>岩田京次:</t>
        </r>
        <r>
          <rPr>
            <sz val="9"/>
            <color indexed="81"/>
            <rFont val="ＭＳ Ｐゴシック"/>
            <family val="3"/>
            <charset val="128"/>
          </rPr>
          <t xml:space="preserve">
</t>
        </r>
      </text>
    </comment>
    <comment ref="AF57" authorId="1" shapeId="0" xr:uid="{00000000-0006-0000-0200-000075000000}">
      <text>
        <r>
          <rPr>
            <b/>
            <sz val="9"/>
            <color indexed="81"/>
            <rFont val="ＭＳ Ｐゴシック"/>
            <family val="3"/>
            <charset val="128"/>
          </rPr>
          <t>岩田京次:</t>
        </r>
        <r>
          <rPr>
            <sz val="9"/>
            <color indexed="81"/>
            <rFont val="ＭＳ Ｐゴシック"/>
            <family val="3"/>
            <charset val="128"/>
          </rPr>
          <t xml:space="preserve">
</t>
        </r>
      </text>
    </comment>
    <comment ref="AK57" authorId="1" shapeId="0" xr:uid="{00000000-0006-0000-0200-000076000000}">
      <text>
        <r>
          <rPr>
            <b/>
            <sz val="9"/>
            <color indexed="81"/>
            <rFont val="ＭＳ Ｐゴシック"/>
            <family val="3"/>
            <charset val="128"/>
          </rPr>
          <t>岩田京次:</t>
        </r>
        <r>
          <rPr>
            <sz val="9"/>
            <color indexed="81"/>
            <rFont val="ＭＳ Ｐゴシック"/>
            <family val="3"/>
            <charset val="128"/>
          </rPr>
          <t xml:space="preserve">
</t>
        </r>
      </text>
    </comment>
    <comment ref="AP57" authorId="1" shapeId="0" xr:uid="{00000000-0006-0000-0200-000077000000}">
      <text>
        <r>
          <rPr>
            <b/>
            <sz val="9"/>
            <color indexed="81"/>
            <rFont val="ＭＳ Ｐゴシック"/>
            <family val="3"/>
            <charset val="128"/>
          </rPr>
          <t>岩田京次:</t>
        </r>
        <r>
          <rPr>
            <sz val="9"/>
            <color indexed="81"/>
            <rFont val="ＭＳ Ｐゴシック"/>
            <family val="3"/>
            <charset val="128"/>
          </rPr>
          <t xml:space="preserve">
</t>
        </r>
      </text>
    </comment>
    <comment ref="AU57" authorId="1" shapeId="0" xr:uid="{00000000-0006-0000-0200-000078000000}">
      <text>
        <r>
          <rPr>
            <b/>
            <sz val="9"/>
            <color indexed="81"/>
            <rFont val="ＭＳ Ｐゴシック"/>
            <family val="3"/>
            <charset val="128"/>
          </rPr>
          <t>岩田京次:</t>
        </r>
        <r>
          <rPr>
            <sz val="9"/>
            <color indexed="81"/>
            <rFont val="ＭＳ Ｐゴシック"/>
            <family val="3"/>
            <charset val="128"/>
          </rPr>
          <t xml:space="preserve">
</t>
        </r>
      </text>
    </comment>
    <comment ref="AZ57" authorId="1" shapeId="0" xr:uid="{00000000-0006-0000-0200-000079000000}">
      <text>
        <r>
          <rPr>
            <b/>
            <sz val="9"/>
            <color indexed="81"/>
            <rFont val="ＭＳ Ｐゴシック"/>
            <family val="3"/>
            <charset val="128"/>
          </rPr>
          <t>岩田京次:</t>
        </r>
        <r>
          <rPr>
            <sz val="9"/>
            <color indexed="81"/>
            <rFont val="ＭＳ Ｐゴシック"/>
            <family val="3"/>
            <charset val="128"/>
          </rPr>
          <t xml:space="preserve">
</t>
        </r>
      </text>
    </comment>
    <comment ref="BE57" authorId="1" shapeId="0" xr:uid="{00000000-0006-0000-0200-00007A000000}">
      <text>
        <r>
          <rPr>
            <b/>
            <sz val="9"/>
            <color indexed="81"/>
            <rFont val="ＭＳ Ｐゴシック"/>
            <family val="3"/>
            <charset val="128"/>
          </rPr>
          <t>岩田京次:</t>
        </r>
        <r>
          <rPr>
            <sz val="9"/>
            <color indexed="81"/>
            <rFont val="ＭＳ Ｐゴシック"/>
            <family val="3"/>
            <charset val="128"/>
          </rPr>
          <t xml:space="preserve">
</t>
        </r>
      </text>
    </comment>
    <comment ref="BJ57" authorId="1" shapeId="0" xr:uid="{00000000-0006-0000-0200-00007B000000}">
      <text>
        <r>
          <rPr>
            <b/>
            <sz val="9"/>
            <color indexed="81"/>
            <rFont val="ＭＳ Ｐゴシック"/>
            <family val="3"/>
            <charset val="128"/>
          </rPr>
          <t>岩田京次:</t>
        </r>
        <r>
          <rPr>
            <sz val="9"/>
            <color indexed="81"/>
            <rFont val="ＭＳ Ｐゴシック"/>
            <family val="3"/>
            <charset val="128"/>
          </rPr>
          <t xml:space="preserve">
</t>
        </r>
      </text>
    </comment>
    <comment ref="BO57" authorId="1" shapeId="0" xr:uid="{00000000-0006-0000-0200-00007C000000}">
      <text>
        <r>
          <rPr>
            <b/>
            <sz val="9"/>
            <color indexed="81"/>
            <rFont val="ＭＳ Ｐゴシック"/>
            <family val="3"/>
            <charset val="128"/>
          </rPr>
          <t>岩田京次:</t>
        </r>
        <r>
          <rPr>
            <sz val="9"/>
            <color indexed="81"/>
            <rFont val="ＭＳ Ｐゴシック"/>
            <family val="3"/>
            <charset val="128"/>
          </rPr>
          <t xml:space="preserve">
</t>
        </r>
      </text>
    </comment>
    <comment ref="BT57" authorId="1" shapeId="0" xr:uid="{00000000-0006-0000-0200-00007D000000}">
      <text>
        <r>
          <rPr>
            <b/>
            <sz val="9"/>
            <color indexed="81"/>
            <rFont val="ＭＳ Ｐゴシック"/>
            <family val="3"/>
            <charset val="128"/>
          </rPr>
          <t>岩田京次:</t>
        </r>
        <r>
          <rPr>
            <sz val="9"/>
            <color indexed="81"/>
            <rFont val="ＭＳ Ｐゴシック"/>
            <family val="3"/>
            <charset val="128"/>
          </rPr>
          <t xml:space="preserve">
</t>
        </r>
      </text>
    </comment>
    <comment ref="BY57" authorId="1" shapeId="0" xr:uid="{00000000-0006-0000-0200-00007E000000}">
      <text>
        <r>
          <rPr>
            <b/>
            <sz val="9"/>
            <color indexed="81"/>
            <rFont val="ＭＳ Ｐゴシック"/>
            <family val="3"/>
            <charset val="128"/>
          </rPr>
          <t>岩田京次:</t>
        </r>
        <r>
          <rPr>
            <sz val="9"/>
            <color indexed="81"/>
            <rFont val="ＭＳ Ｐゴシック"/>
            <family val="3"/>
            <charset val="128"/>
          </rPr>
          <t xml:space="preserve">
</t>
        </r>
      </text>
    </comment>
    <comment ref="CD57" authorId="1" shapeId="0" xr:uid="{00000000-0006-0000-0200-00007F000000}">
      <text>
        <r>
          <rPr>
            <b/>
            <sz val="9"/>
            <color indexed="81"/>
            <rFont val="ＭＳ Ｐゴシック"/>
            <family val="3"/>
            <charset val="128"/>
          </rPr>
          <t>岩田京次:</t>
        </r>
        <r>
          <rPr>
            <sz val="9"/>
            <color indexed="81"/>
            <rFont val="ＭＳ Ｐゴシック"/>
            <family val="3"/>
            <charset val="128"/>
          </rPr>
          <t xml:space="preserve">
</t>
        </r>
      </text>
    </comment>
    <comment ref="CI57" authorId="1" shapeId="0" xr:uid="{00000000-0006-0000-0200-000080000000}">
      <text>
        <r>
          <rPr>
            <b/>
            <sz val="9"/>
            <color indexed="81"/>
            <rFont val="ＭＳ Ｐゴシック"/>
            <family val="3"/>
            <charset val="128"/>
          </rPr>
          <t>岩田京次:</t>
        </r>
        <r>
          <rPr>
            <sz val="9"/>
            <color indexed="81"/>
            <rFont val="ＭＳ Ｐゴシック"/>
            <family val="3"/>
            <charset val="128"/>
          </rPr>
          <t xml:space="preserve">
</t>
        </r>
      </text>
    </comment>
    <comment ref="CN57" authorId="1" shapeId="0" xr:uid="{00000000-0006-0000-0200-000081000000}">
      <text>
        <r>
          <rPr>
            <b/>
            <sz val="9"/>
            <color indexed="81"/>
            <rFont val="ＭＳ Ｐゴシック"/>
            <family val="3"/>
            <charset val="128"/>
          </rPr>
          <t>岩田京次:</t>
        </r>
        <r>
          <rPr>
            <sz val="9"/>
            <color indexed="81"/>
            <rFont val="ＭＳ Ｐゴシック"/>
            <family val="3"/>
            <charset val="128"/>
          </rPr>
          <t xml:space="preserve">
</t>
        </r>
      </text>
    </comment>
    <comment ref="CS57" authorId="1" shapeId="0" xr:uid="{00000000-0006-0000-0200-000082000000}">
      <text>
        <r>
          <rPr>
            <b/>
            <sz val="9"/>
            <color indexed="81"/>
            <rFont val="ＭＳ Ｐゴシック"/>
            <family val="3"/>
            <charset val="128"/>
          </rPr>
          <t>岩田京次:</t>
        </r>
        <r>
          <rPr>
            <sz val="9"/>
            <color indexed="81"/>
            <rFont val="ＭＳ Ｐゴシック"/>
            <family val="3"/>
            <charset val="128"/>
          </rPr>
          <t xml:space="preserve">
</t>
        </r>
      </text>
    </comment>
    <comment ref="CX57" authorId="1" shapeId="0" xr:uid="{00000000-0006-0000-0200-000083000000}">
      <text>
        <r>
          <rPr>
            <b/>
            <sz val="9"/>
            <color indexed="81"/>
            <rFont val="ＭＳ Ｐゴシック"/>
            <family val="3"/>
            <charset val="128"/>
          </rPr>
          <t>岩田京次:</t>
        </r>
        <r>
          <rPr>
            <sz val="9"/>
            <color indexed="81"/>
            <rFont val="ＭＳ Ｐゴシック"/>
            <family val="3"/>
            <charset val="128"/>
          </rPr>
          <t xml:space="preserve">
</t>
        </r>
      </text>
    </comment>
    <comment ref="DC57" authorId="1" shapeId="0" xr:uid="{00000000-0006-0000-0200-000084000000}">
      <text>
        <r>
          <rPr>
            <b/>
            <sz val="9"/>
            <color indexed="81"/>
            <rFont val="ＭＳ Ｐゴシック"/>
            <family val="3"/>
            <charset val="128"/>
          </rPr>
          <t>岩田京次:</t>
        </r>
        <r>
          <rPr>
            <sz val="9"/>
            <color indexed="81"/>
            <rFont val="ＭＳ Ｐゴシック"/>
            <family val="3"/>
            <charset val="128"/>
          </rPr>
          <t xml:space="preserve">
</t>
        </r>
      </text>
    </comment>
    <comment ref="DH57" authorId="1" shapeId="0" xr:uid="{00000000-0006-0000-0200-000085000000}">
      <text>
        <r>
          <rPr>
            <b/>
            <sz val="9"/>
            <color indexed="81"/>
            <rFont val="ＭＳ Ｐゴシック"/>
            <family val="3"/>
            <charset val="128"/>
          </rPr>
          <t>岩田京次:</t>
        </r>
        <r>
          <rPr>
            <sz val="9"/>
            <color indexed="81"/>
            <rFont val="ＭＳ Ｐゴシック"/>
            <family val="3"/>
            <charset val="128"/>
          </rPr>
          <t xml:space="preserve">
</t>
        </r>
      </text>
    </comment>
    <comment ref="DM57" authorId="1" shapeId="0" xr:uid="{00000000-0006-0000-0200-000086000000}">
      <text>
        <r>
          <rPr>
            <b/>
            <sz val="9"/>
            <color indexed="81"/>
            <rFont val="ＭＳ Ｐゴシック"/>
            <family val="3"/>
            <charset val="128"/>
          </rPr>
          <t>岩田京次:</t>
        </r>
        <r>
          <rPr>
            <sz val="9"/>
            <color indexed="81"/>
            <rFont val="ＭＳ Ｐゴシック"/>
            <family val="3"/>
            <charset val="128"/>
          </rPr>
          <t xml:space="preserve">
</t>
        </r>
      </text>
    </comment>
    <comment ref="DR57" authorId="1" shapeId="0" xr:uid="{00000000-0006-0000-0200-000087000000}">
      <text>
        <r>
          <rPr>
            <b/>
            <sz val="9"/>
            <color indexed="81"/>
            <rFont val="ＭＳ Ｐゴシック"/>
            <family val="3"/>
            <charset val="128"/>
          </rPr>
          <t>岩田京次:</t>
        </r>
        <r>
          <rPr>
            <sz val="9"/>
            <color indexed="81"/>
            <rFont val="ＭＳ Ｐゴシック"/>
            <family val="3"/>
            <charset val="128"/>
          </rPr>
          <t xml:space="preserve">
</t>
        </r>
      </text>
    </comment>
    <comment ref="DW57" authorId="1" shapeId="0" xr:uid="{00000000-0006-0000-0200-000088000000}">
      <text>
        <r>
          <rPr>
            <b/>
            <sz val="9"/>
            <color indexed="81"/>
            <rFont val="ＭＳ Ｐゴシック"/>
            <family val="3"/>
            <charset val="128"/>
          </rPr>
          <t>岩田京次:</t>
        </r>
        <r>
          <rPr>
            <sz val="9"/>
            <color indexed="81"/>
            <rFont val="ＭＳ Ｐゴシック"/>
            <family val="3"/>
            <charset val="128"/>
          </rPr>
          <t xml:space="preserve">
</t>
        </r>
      </text>
    </comment>
    <comment ref="EB57" authorId="1" shapeId="0" xr:uid="{00000000-0006-0000-0200-000089000000}">
      <text>
        <r>
          <rPr>
            <b/>
            <sz val="9"/>
            <color indexed="81"/>
            <rFont val="ＭＳ Ｐゴシック"/>
            <family val="3"/>
            <charset val="128"/>
          </rPr>
          <t>岩田京次:</t>
        </r>
        <r>
          <rPr>
            <sz val="9"/>
            <color indexed="81"/>
            <rFont val="ＭＳ Ｐゴシック"/>
            <family val="3"/>
            <charset val="128"/>
          </rPr>
          <t xml:space="preserve">
</t>
        </r>
      </text>
    </comment>
    <comment ref="EG57" authorId="1" shapeId="0" xr:uid="{00000000-0006-0000-0200-00008A000000}">
      <text>
        <r>
          <rPr>
            <b/>
            <sz val="9"/>
            <color indexed="81"/>
            <rFont val="ＭＳ Ｐゴシック"/>
            <family val="3"/>
            <charset val="128"/>
          </rPr>
          <t>岩田京次:</t>
        </r>
        <r>
          <rPr>
            <sz val="9"/>
            <color indexed="81"/>
            <rFont val="ＭＳ Ｐゴシック"/>
            <family val="3"/>
            <charset val="128"/>
          </rPr>
          <t xml:space="preserve">
</t>
        </r>
      </text>
    </comment>
    <comment ref="EL57" authorId="1" shapeId="0" xr:uid="{00000000-0006-0000-0200-00008B000000}">
      <text>
        <r>
          <rPr>
            <b/>
            <sz val="9"/>
            <color indexed="81"/>
            <rFont val="ＭＳ Ｐゴシック"/>
            <family val="3"/>
            <charset val="128"/>
          </rPr>
          <t>岩田京次:</t>
        </r>
        <r>
          <rPr>
            <sz val="9"/>
            <color indexed="81"/>
            <rFont val="ＭＳ Ｐゴシック"/>
            <family val="3"/>
            <charset val="128"/>
          </rPr>
          <t xml:space="preserve">
</t>
        </r>
      </text>
    </comment>
    <comment ref="EQ57" authorId="1" shapeId="0" xr:uid="{00000000-0006-0000-0200-00008C000000}">
      <text>
        <r>
          <rPr>
            <b/>
            <sz val="9"/>
            <color indexed="81"/>
            <rFont val="ＭＳ Ｐゴシック"/>
            <family val="3"/>
            <charset val="128"/>
          </rPr>
          <t>岩田京次:</t>
        </r>
        <r>
          <rPr>
            <sz val="9"/>
            <color indexed="81"/>
            <rFont val="ＭＳ Ｐゴシック"/>
            <family val="3"/>
            <charset val="128"/>
          </rPr>
          <t xml:space="preserve">
</t>
        </r>
      </text>
    </comment>
    <comment ref="EV57" authorId="1" shapeId="0" xr:uid="{00000000-0006-0000-0200-00008D000000}">
      <text>
        <r>
          <rPr>
            <b/>
            <sz val="9"/>
            <color indexed="81"/>
            <rFont val="ＭＳ Ｐゴシック"/>
            <family val="3"/>
            <charset val="128"/>
          </rPr>
          <t>岩田京次:</t>
        </r>
        <r>
          <rPr>
            <sz val="9"/>
            <color indexed="81"/>
            <rFont val="ＭＳ Ｐゴシック"/>
            <family val="3"/>
            <charset val="128"/>
          </rPr>
          <t xml:space="preserve">
</t>
        </r>
      </text>
    </comment>
    <comment ref="FA57" authorId="1" shapeId="0" xr:uid="{00000000-0006-0000-0200-00008E000000}">
      <text>
        <r>
          <rPr>
            <b/>
            <sz val="9"/>
            <color indexed="81"/>
            <rFont val="ＭＳ Ｐゴシック"/>
            <family val="3"/>
            <charset val="128"/>
          </rPr>
          <t>岩田京次:</t>
        </r>
        <r>
          <rPr>
            <sz val="9"/>
            <color indexed="81"/>
            <rFont val="ＭＳ Ｐゴシック"/>
            <family val="3"/>
            <charset val="128"/>
          </rPr>
          <t xml:space="preserve">
</t>
        </r>
      </text>
    </comment>
    <comment ref="FF57" authorId="1" shapeId="0" xr:uid="{00000000-0006-0000-0200-00008F000000}">
      <text>
        <r>
          <rPr>
            <b/>
            <sz val="9"/>
            <color indexed="81"/>
            <rFont val="ＭＳ Ｐゴシック"/>
            <family val="3"/>
            <charset val="128"/>
          </rPr>
          <t>岩田京次:</t>
        </r>
        <r>
          <rPr>
            <sz val="9"/>
            <color indexed="81"/>
            <rFont val="ＭＳ Ｐゴシック"/>
            <family val="3"/>
            <charset val="128"/>
          </rPr>
          <t xml:space="preserve">
</t>
        </r>
      </text>
    </comment>
    <comment ref="FK57" authorId="1" shapeId="0" xr:uid="{00000000-0006-0000-0200-000090000000}">
      <text>
        <r>
          <rPr>
            <b/>
            <sz val="9"/>
            <color indexed="81"/>
            <rFont val="ＭＳ Ｐゴシック"/>
            <family val="3"/>
            <charset val="128"/>
          </rPr>
          <t>岩田京次:</t>
        </r>
        <r>
          <rPr>
            <sz val="9"/>
            <color indexed="81"/>
            <rFont val="ＭＳ Ｐゴシック"/>
            <family val="3"/>
            <charset val="128"/>
          </rPr>
          <t xml:space="preserve">
</t>
        </r>
      </text>
    </comment>
    <comment ref="AA59" authorId="1" shapeId="0" xr:uid="{00000000-0006-0000-0200-000091000000}">
      <text>
        <r>
          <rPr>
            <b/>
            <sz val="9"/>
            <color indexed="81"/>
            <rFont val="ＭＳ Ｐゴシック"/>
            <family val="3"/>
            <charset val="128"/>
          </rPr>
          <t>岩田京次:</t>
        </r>
        <r>
          <rPr>
            <sz val="9"/>
            <color indexed="81"/>
            <rFont val="ＭＳ Ｐゴシック"/>
            <family val="3"/>
            <charset val="128"/>
          </rPr>
          <t xml:space="preserve">
</t>
        </r>
      </text>
    </comment>
    <comment ref="AF59" authorId="1" shapeId="0" xr:uid="{00000000-0006-0000-0200-000092000000}">
      <text>
        <r>
          <rPr>
            <b/>
            <sz val="9"/>
            <color indexed="81"/>
            <rFont val="ＭＳ Ｐゴシック"/>
            <family val="3"/>
            <charset val="128"/>
          </rPr>
          <t>岩田京次:</t>
        </r>
        <r>
          <rPr>
            <sz val="9"/>
            <color indexed="81"/>
            <rFont val="ＭＳ Ｐゴシック"/>
            <family val="3"/>
            <charset val="128"/>
          </rPr>
          <t xml:space="preserve">
</t>
        </r>
      </text>
    </comment>
    <comment ref="AK59" authorId="1" shapeId="0" xr:uid="{00000000-0006-0000-0200-000093000000}">
      <text>
        <r>
          <rPr>
            <b/>
            <sz val="9"/>
            <color indexed="81"/>
            <rFont val="ＭＳ Ｐゴシック"/>
            <family val="3"/>
            <charset val="128"/>
          </rPr>
          <t>岩田京次:</t>
        </r>
        <r>
          <rPr>
            <sz val="9"/>
            <color indexed="81"/>
            <rFont val="ＭＳ Ｐゴシック"/>
            <family val="3"/>
            <charset val="128"/>
          </rPr>
          <t xml:space="preserve">
</t>
        </r>
      </text>
    </comment>
    <comment ref="AP59" authorId="1" shapeId="0" xr:uid="{00000000-0006-0000-0200-000094000000}">
      <text>
        <r>
          <rPr>
            <b/>
            <sz val="9"/>
            <color indexed="81"/>
            <rFont val="ＭＳ Ｐゴシック"/>
            <family val="3"/>
            <charset val="128"/>
          </rPr>
          <t>岩田京次:</t>
        </r>
        <r>
          <rPr>
            <sz val="9"/>
            <color indexed="81"/>
            <rFont val="ＭＳ Ｐゴシック"/>
            <family val="3"/>
            <charset val="128"/>
          </rPr>
          <t xml:space="preserve">
</t>
        </r>
      </text>
    </comment>
    <comment ref="AU59" authorId="1" shapeId="0" xr:uid="{00000000-0006-0000-0200-000095000000}">
      <text>
        <r>
          <rPr>
            <b/>
            <sz val="9"/>
            <color indexed="81"/>
            <rFont val="ＭＳ Ｐゴシック"/>
            <family val="3"/>
            <charset val="128"/>
          </rPr>
          <t>岩田京次:</t>
        </r>
        <r>
          <rPr>
            <sz val="9"/>
            <color indexed="81"/>
            <rFont val="ＭＳ Ｐゴシック"/>
            <family val="3"/>
            <charset val="128"/>
          </rPr>
          <t xml:space="preserve">
</t>
        </r>
      </text>
    </comment>
    <comment ref="AZ59" authorId="1" shapeId="0" xr:uid="{00000000-0006-0000-0200-000096000000}">
      <text>
        <r>
          <rPr>
            <b/>
            <sz val="9"/>
            <color indexed="81"/>
            <rFont val="ＭＳ Ｐゴシック"/>
            <family val="3"/>
            <charset val="128"/>
          </rPr>
          <t>岩田京次:</t>
        </r>
        <r>
          <rPr>
            <sz val="9"/>
            <color indexed="81"/>
            <rFont val="ＭＳ Ｐゴシック"/>
            <family val="3"/>
            <charset val="128"/>
          </rPr>
          <t xml:space="preserve">
</t>
        </r>
      </text>
    </comment>
    <comment ref="BE59" authorId="1" shapeId="0" xr:uid="{00000000-0006-0000-0200-000097000000}">
      <text>
        <r>
          <rPr>
            <b/>
            <sz val="9"/>
            <color indexed="81"/>
            <rFont val="ＭＳ Ｐゴシック"/>
            <family val="3"/>
            <charset val="128"/>
          </rPr>
          <t>岩田京次:</t>
        </r>
        <r>
          <rPr>
            <sz val="9"/>
            <color indexed="81"/>
            <rFont val="ＭＳ Ｐゴシック"/>
            <family val="3"/>
            <charset val="128"/>
          </rPr>
          <t xml:space="preserve">
</t>
        </r>
      </text>
    </comment>
    <comment ref="BJ59" authorId="1" shapeId="0" xr:uid="{00000000-0006-0000-0200-000098000000}">
      <text>
        <r>
          <rPr>
            <b/>
            <sz val="9"/>
            <color indexed="81"/>
            <rFont val="ＭＳ Ｐゴシック"/>
            <family val="3"/>
            <charset val="128"/>
          </rPr>
          <t>岩田京次:</t>
        </r>
        <r>
          <rPr>
            <sz val="9"/>
            <color indexed="81"/>
            <rFont val="ＭＳ Ｐゴシック"/>
            <family val="3"/>
            <charset val="128"/>
          </rPr>
          <t xml:space="preserve">
</t>
        </r>
      </text>
    </comment>
    <comment ref="BO59" authorId="1" shapeId="0" xr:uid="{00000000-0006-0000-0200-000099000000}">
      <text>
        <r>
          <rPr>
            <b/>
            <sz val="9"/>
            <color indexed="81"/>
            <rFont val="ＭＳ Ｐゴシック"/>
            <family val="3"/>
            <charset val="128"/>
          </rPr>
          <t>岩田京次:</t>
        </r>
        <r>
          <rPr>
            <sz val="9"/>
            <color indexed="81"/>
            <rFont val="ＭＳ Ｐゴシック"/>
            <family val="3"/>
            <charset val="128"/>
          </rPr>
          <t xml:space="preserve">
</t>
        </r>
      </text>
    </comment>
    <comment ref="BT59" authorId="1" shapeId="0" xr:uid="{00000000-0006-0000-0200-00009A000000}">
      <text>
        <r>
          <rPr>
            <b/>
            <sz val="9"/>
            <color indexed="81"/>
            <rFont val="ＭＳ Ｐゴシック"/>
            <family val="3"/>
            <charset val="128"/>
          </rPr>
          <t>岩田京次:</t>
        </r>
        <r>
          <rPr>
            <sz val="9"/>
            <color indexed="81"/>
            <rFont val="ＭＳ Ｐゴシック"/>
            <family val="3"/>
            <charset val="128"/>
          </rPr>
          <t xml:space="preserve">
</t>
        </r>
      </text>
    </comment>
    <comment ref="BY59" authorId="1" shapeId="0" xr:uid="{00000000-0006-0000-0200-00009B000000}">
      <text>
        <r>
          <rPr>
            <b/>
            <sz val="9"/>
            <color indexed="81"/>
            <rFont val="ＭＳ Ｐゴシック"/>
            <family val="3"/>
            <charset val="128"/>
          </rPr>
          <t>岩田京次:</t>
        </r>
        <r>
          <rPr>
            <sz val="9"/>
            <color indexed="81"/>
            <rFont val="ＭＳ Ｐゴシック"/>
            <family val="3"/>
            <charset val="128"/>
          </rPr>
          <t xml:space="preserve">
</t>
        </r>
      </text>
    </comment>
    <comment ref="CD59" authorId="1" shapeId="0" xr:uid="{00000000-0006-0000-0200-00009C000000}">
      <text>
        <r>
          <rPr>
            <b/>
            <sz val="9"/>
            <color indexed="81"/>
            <rFont val="ＭＳ Ｐゴシック"/>
            <family val="3"/>
            <charset val="128"/>
          </rPr>
          <t>岩田京次:</t>
        </r>
        <r>
          <rPr>
            <sz val="9"/>
            <color indexed="81"/>
            <rFont val="ＭＳ Ｐゴシック"/>
            <family val="3"/>
            <charset val="128"/>
          </rPr>
          <t xml:space="preserve">
</t>
        </r>
      </text>
    </comment>
    <comment ref="CI59" authorId="1" shapeId="0" xr:uid="{00000000-0006-0000-0200-00009D000000}">
      <text>
        <r>
          <rPr>
            <b/>
            <sz val="9"/>
            <color indexed="81"/>
            <rFont val="ＭＳ Ｐゴシック"/>
            <family val="3"/>
            <charset val="128"/>
          </rPr>
          <t>岩田京次:</t>
        </r>
        <r>
          <rPr>
            <sz val="9"/>
            <color indexed="81"/>
            <rFont val="ＭＳ Ｐゴシック"/>
            <family val="3"/>
            <charset val="128"/>
          </rPr>
          <t xml:space="preserve">
</t>
        </r>
      </text>
    </comment>
    <comment ref="CN59" authorId="1" shapeId="0" xr:uid="{00000000-0006-0000-0200-00009E000000}">
      <text>
        <r>
          <rPr>
            <b/>
            <sz val="9"/>
            <color indexed="81"/>
            <rFont val="ＭＳ Ｐゴシック"/>
            <family val="3"/>
            <charset val="128"/>
          </rPr>
          <t>岩田京次:</t>
        </r>
        <r>
          <rPr>
            <sz val="9"/>
            <color indexed="81"/>
            <rFont val="ＭＳ Ｐゴシック"/>
            <family val="3"/>
            <charset val="128"/>
          </rPr>
          <t xml:space="preserve">
</t>
        </r>
      </text>
    </comment>
    <comment ref="CS59" authorId="1" shapeId="0" xr:uid="{00000000-0006-0000-0200-00009F000000}">
      <text>
        <r>
          <rPr>
            <b/>
            <sz val="9"/>
            <color indexed="81"/>
            <rFont val="ＭＳ Ｐゴシック"/>
            <family val="3"/>
            <charset val="128"/>
          </rPr>
          <t>岩田京次:</t>
        </r>
        <r>
          <rPr>
            <sz val="9"/>
            <color indexed="81"/>
            <rFont val="ＭＳ Ｐゴシック"/>
            <family val="3"/>
            <charset val="128"/>
          </rPr>
          <t xml:space="preserve">
</t>
        </r>
      </text>
    </comment>
    <comment ref="CX59" authorId="1" shapeId="0" xr:uid="{00000000-0006-0000-0200-0000A0000000}">
      <text>
        <r>
          <rPr>
            <b/>
            <sz val="9"/>
            <color indexed="81"/>
            <rFont val="ＭＳ Ｐゴシック"/>
            <family val="3"/>
            <charset val="128"/>
          </rPr>
          <t>岩田京次:</t>
        </r>
        <r>
          <rPr>
            <sz val="9"/>
            <color indexed="81"/>
            <rFont val="ＭＳ Ｐゴシック"/>
            <family val="3"/>
            <charset val="128"/>
          </rPr>
          <t xml:space="preserve">
</t>
        </r>
      </text>
    </comment>
    <comment ref="DC59" authorId="1" shapeId="0" xr:uid="{00000000-0006-0000-0200-0000A1000000}">
      <text>
        <r>
          <rPr>
            <b/>
            <sz val="9"/>
            <color indexed="81"/>
            <rFont val="ＭＳ Ｐゴシック"/>
            <family val="3"/>
            <charset val="128"/>
          </rPr>
          <t>岩田京次:</t>
        </r>
        <r>
          <rPr>
            <sz val="9"/>
            <color indexed="81"/>
            <rFont val="ＭＳ Ｐゴシック"/>
            <family val="3"/>
            <charset val="128"/>
          </rPr>
          <t xml:space="preserve">
</t>
        </r>
      </text>
    </comment>
    <comment ref="DH59" authorId="1" shapeId="0" xr:uid="{00000000-0006-0000-0200-0000A2000000}">
      <text>
        <r>
          <rPr>
            <b/>
            <sz val="9"/>
            <color indexed="81"/>
            <rFont val="ＭＳ Ｐゴシック"/>
            <family val="3"/>
            <charset val="128"/>
          </rPr>
          <t>岩田京次:</t>
        </r>
        <r>
          <rPr>
            <sz val="9"/>
            <color indexed="81"/>
            <rFont val="ＭＳ Ｐゴシック"/>
            <family val="3"/>
            <charset val="128"/>
          </rPr>
          <t xml:space="preserve">
</t>
        </r>
      </text>
    </comment>
    <comment ref="DM59" authorId="1" shapeId="0" xr:uid="{00000000-0006-0000-0200-0000A3000000}">
      <text>
        <r>
          <rPr>
            <b/>
            <sz val="9"/>
            <color indexed="81"/>
            <rFont val="ＭＳ Ｐゴシック"/>
            <family val="3"/>
            <charset val="128"/>
          </rPr>
          <t>岩田京次:</t>
        </r>
        <r>
          <rPr>
            <sz val="9"/>
            <color indexed="81"/>
            <rFont val="ＭＳ Ｐゴシック"/>
            <family val="3"/>
            <charset val="128"/>
          </rPr>
          <t xml:space="preserve">
</t>
        </r>
      </text>
    </comment>
    <comment ref="DR59" authorId="1" shapeId="0" xr:uid="{00000000-0006-0000-0200-0000A4000000}">
      <text>
        <r>
          <rPr>
            <b/>
            <sz val="9"/>
            <color indexed="81"/>
            <rFont val="ＭＳ Ｐゴシック"/>
            <family val="3"/>
            <charset val="128"/>
          </rPr>
          <t>岩田京次:</t>
        </r>
        <r>
          <rPr>
            <sz val="9"/>
            <color indexed="81"/>
            <rFont val="ＭＳ Ｐゴシック"/>
            <family val="3"/>
            <charset val="128"/>
          </rPr>
          <t xml:space="preserve">
</t>
        </r>
      </text>
    </comment>
    <comment ref="DW59" authorId="1" shapeId="0" xr:uid="{00000000-0006-0000-0200-0000A5000000}">
      <text>
        <r>
          <rPr>
            <b/>
            <sz val="9"/>
            <color indexed="81"/>
            <rFont val="ＭＳ Ｐゴシック"/>
            <family val="3"/>
            <charset val="128"/>
          </rPr>
          <t>岩田京次:</t>
        </r>
        <r>
          <rPr>
            <sz val="9"/>
            <color indexed="81"/>
            <rFont val="ＭＳ Ｐゴシック"/>
            <family val="3"/>
            <charset val="128"/>
          </rPr>
          <t xml:space="preserve">
</t>
        </r>
      </text>
    </comment>
    <comment ref="EB59" authorId="1" shapeId="0" xr:uid="{00000000-0006-0000-0200-0000A6000000}">
      <text>
        <r>
          <rPr>
            <b/>
            <sz val="9"/>
            <color indexed="81"/>
            <rFont val="ＭＳ Ｐゴシック"/>
            <family val="3"/>
            <charset val="128"/>
          </rPr>
          <t>岩田京次:</t>
        </r>
        <r>
          <rPr>
            <sz val="9"/>
            <color indexed="81"/>
            <rFont val="ＭＳ Ｐゴシック"/>
            <family val="3"/>
            <charset val="128"/>
          </rPr>
          <t xml:space="preserve">
</t>
        </r>
      </text>
    </comment>
    <comment ref="EG59" authorId="1" shapeId="0" xr:uid="{00000000-0006-0000-0200-0000A7000000}">
      <text>
        <r>
          <rPr>
            <b/>
            <sz val="9"/>
            <color indexed="81"/>
            <rFont val="ＭＳ Ｐゴシック"/>
            <family val="3"/>
            <charset val="128"/>
          </rPr>
          <t>岩田京次:</t>
        </r>
        <r>
          <rPr>
            <sz val="9"/>
            <color indexed="81"/>
            <rFont val="ＭＳ Ｐゴシック"/>
            <family val="3"/>
            <charset val="128"/>
          </rPr>
          <t xml:space="preserve">
</t>
        </r>
      </text>
    </comment>
    <comment ref="EL59" authorId="1" shapeId="0" xr:uid="{00000000-0006-0000-0200-0000A8000000}">
      <text>
        <r>
          <rPr>
            <b/>
            <sz val="9"/>
            <color indexed="81"/>
            <rFont val="ＭＳ Ｐゴシック"/>
            <family val="3"/>
            <charset val="128"/>
          </rPr>
          <t>岩田京次:</t>
        </r>
        <r>
          <rPr>
            <sz val="9"/>
            <color indexed="81"/>
            <rFont val="ＭＳ Ｐゴシック"/>
            <family val="3"/>
            <charset val="128"/>
          </rPr>
          <t xml:space="preserve">
</t>
        </r>
      </text>
    </comment>
    <comment ref="EQ59" authorId="1" shapeId="0" xr:uid="{00000000-0006-0000-0200-0000A9000000}">
      <text>
        <r>
          <rPr>
            <b/>
            <sz val="9"/>
            <color indexed="81"/>
            <rFont val="ＭＳ Ｐゴシック"/>
            <family val="3"/>
            <charset val="128"/>
          </rPr>
          <t>岩田京次:</t>
        </r>
        <r>
          <rPr>
            <sz val="9"/>
            <color indexed="81"/>
            <rFont val="ＭＳ Ｐゴシック"/>
            <family val="3"/>
            <charset val="128"/>
          </rPr>
          <t xml:space="preserve">
</t>
        </r>
      </text>
    </comment>
    <comment ref="EV59" authorId="1" shapeId="0" xr:uid="{00000000-0006-0000-0200-0000AA000000}">
      <text>
        <r>
          <rPr>
            <b/>
            <sz val="9"/>
            <color indexed="81"/>
            <rFont val="ＭＳ Ｐゴシック"/>
            <family val="3"/>
            <charset val="128"/>
          </rPr>
          <t>岩田京次:</t>
        </r>
        <r>
          <rPr>
            <sz val="9"/>
            <color indexed="81"/>
            <rFont val="ＭＳ Ｐゴシック"/>
            <family val="3"/>
            <charset val="128"/>
          </rPr>
          <t xml:space="preserve">
</t>
        </r>
      </text>
    </comment>
    <comment ref="FA59" authorId="1" shapeId="0" xr:uid="{00000000-0006-0000-0200-0000AB000000}">
      <text>
        <r>
          <rPr>
            <b/>
            <sz val="9"/>
            <color indexed="81"/>
            <rFont val="ＭＳ Ｐゴシック"/>
            <family val="3"/>
            <charset val="128"/>
          </rPr>
          <t>岩田京次:</t>
        </r>
        <r>
          <rPr>
            <sz val="9"/>
            <color indexed="81"/>
            <rFont val="ＭＳ Ｐゴシック"/>
            <family val="3"/>
            <charset val="128"/>
          </rPr>
          <t xml:space="preserve">
</t>
        </r>
      </text>
    </comment>
    <comment ref="FF59" authorId="1" shapeId="0" xr:uid="{00000000-0006-0000-0200-0000AC000000}">
      <text>
        <r>
          <rPr>
            <b/>
            <sz val="9"/>
            <color indexed="81"/>
            <rFont val="ＭＳ Ｐゴシック"/>
            <family val="3"/>
            <charset val="128"/>
          </rPr>
          <t>岩田京次:</t>
        </r>
        <r>
          <rPr>
            <sz val="9"/>
            <color indexed="81"/>
            <rFont val="ＭＳ Ｐゴシック"/>
            <family val="3"/>
            <charset val="128"/>
          </rPr>
          <t xml:space="preserve">
</t>
        </r>
      </text>
    </comment>
    <comment ref="FK59" authorId="1" shapeId="0" xr:uid="{00000000-0006-0000-0200-0000AD000000}">
      <text>
        <r>
          <rPr>
            <b/>
            <sz val="9"/>
            <color indexed="81"/>
            <rFont val="ＭＳ Ｐゴシック"/>
            <family val="3"/>
            <charset val="128"/>
          </rPr>
          <t>岩田京次:</t>
        </r>
        <r>
          <rPr>
            <sz val="9"/>
            <color indexed="81"/>
            <rFont val="ＭＳ Ｐゴシック"/>
            <family val="3"/>
            <charset val="128"/>
          </rPr>
          <t xml:space="preserve">
</t>
        </r>
      </text>
    </comment>
    <comment ref="AB63" authorId="1" shapeId="0" xr:uid="{00000000-0006-0000-0200-0000AE000000}">
      <text>
        <r>
          <rPr>
            <b/>
            <sz val="9"/>
            <color indexed="81"/>
            <rFont val="ＭＳ Ｐゴシック"/>
            <family val="3"/>
            <charset val="128"/>
          </rPr>
          <t>岩田京次:</t>
        </r>
        <r>
          <rPr>
            <sz val="9"/>
            <color indexed="81"/>
            <rFont val="ＭＳ Ｐゴシック"/>
            <family val="3"/>
            <charset val="128"/>
          </rPr>
          <t xml:space="preserve">
</t>
        </r>
      </text>
    </comment>
    <comment ref="AG63" authorId="1" shapeId="0" xr:uid="{00000000-0006-0000-0200-0000AF000000}">
      <text>
        <r>
          <rPr>
            <b/>
            <sz val="9"/>
            <color indexed="81"/>
            <rFont val="ＭＳ Ｐゴシック"/>
            <family val="3"/>
            <charset val="128"/>
          </rPr>
          <t>岩田京次:</t>
        </r>
        <r>
          <rPr>
            <sz val="9"/>
            <color indexed="81"/>
            <rFont val="ＭＳ Ｐゴシック"/>
            <family val="3"/>
            <charset val="128"/>
          </rPr>
          <t xml:space="preserve">
</t>
        </r>
      </text>
    </comment>
    <comment ref="AR63" authorId="1" shapeId="0" xr:uid="{00000000-0006-0000-0200-0000B0000000}">
      <text>
        <r>
          <rPr>
            <b/>
            <sz val="9"/>
            <color indexed="81"/>
            <rFont val="ＭＳ Ｐゴシック"/>
            <family val="3"/>
            <charset val="128"/>
          </rPr>
          <t>岩田京次:</t>
        </r>
        <r>
          <rPr>
            <sz val="9"/>
            <color indexed="81"/>
            <rFont val="ＭＳ Ｐゴシック"/>
            <family val="3"/>
            <charset val="128"/>
          </rPr>
          <t xml:space="preserve">
</t>
        </r>
      </text>
    </comment>
    <comment ref="AW63" authorId="1" shapeId="0" xr:uid="{00000000-0006-0000-0200-0000B1000000}">
      <text>
        <r>
          <rPr>
            <b/>
            <sz val="9"/>
            <color indexed="81"/>
            <rFont val="ＭＳ Ｐゴシック"/>
            <family val="3"/>
            <charset val="128"/>
          </rPr>
          <t>岩田京次:</t>
        </r>
        <r>
          <rPr>
            <sz val="9"/>
            <color indexed="81"/>
            <rFont val="ＭＳ Ｐゴシック"/>
            <family val="3"/>
            <charset val="128"/>
          </rPr>
          <t xml:space="preserve">
</t>
        </r>
      </text>
    </comment>
    <comment ref="BH63" authorId="1" shapeId="0" xr:uid="{00000000-0006-0000-0200-0000B2000000}">
      <text>
        <r>
          <rPr>
            <b/>
            <sz val="9"/>
            <color indexed="81"/>
            <rFont val="ＭＳ Ｐゴシック"/>
            <family val="3"/>
            <charset val="128"/>
          </rPr>
          <t>岩田京次:</t>
        </r>
        <r>
          <rPr>
            <sz val="9"/>
            <color indexed="81"/>
            <rFont val="ＭＳ Ｐゴシック"/>
            <family val="3"/>
            <charset val="128"/>
          </rPr>
          <t xml:space="preserve">
</t>
        </r>
      </text>
    </comment>
    <comment ref="BM63" authorId="1" shapeId="0" xr:uid="{00000000-0006-0000-0200-0000B3000000}">
      <text>
        <r>
          <rPr>
            <b/>
            <sz val="9"/>
            <color indexed="81"/>
            <rFont val="ＭＳ Ｐゴシック"/>
            <family val="3"/>
            <charset val="128"/>
          </rPr>
          <t>岩田京次:</t>
        </r>
        <r>
          <rPr>
            <sz val="9"/>
            <color indexed="81"/>
            <rFont val="ＭＳ Ｐゴシック"/>
            <family val="3"/>
            <charset val="128"/>
          </rPr>
          <t xml:space="preserve">
</t>
        </r>
      </text>
    </comment>
    <comment ref="BX63" authorId="1" shapeId="0" xr:uid="{00000000-0006-0000-0200-0000B4000000}">
      <text>
        <r>
          <rPr>
            <b/>
            <sz val="9"/>
            <color indexed="81"/>
            <rFont val="ＭＳ Ｐゴシック"/>
            <family val="3"/>
            <charset val="128"/>
          </rPr>
          <t>岩田京次:</t>
        </r>
        <r>
          <rPr>
            <sz val="9"/>
            <color indexed="81"/>
            <rFont val="ＭＳ Ｐゴシック"/>
            <family val="3"/>
            <charset val="128"/>
          </rPr>
          <t xml:space="preserve">
</t>
        </r>
      </text>
    </comment>
    <comment ref="CC63" authorId="1" shapeId="0" xr:uid="{00000000-0006-0000-0200-0000B5000000}">
      <text>
        <r>
          <rPr>
            <b/>
            <sz val="9"/>
            <color indexed="81"/>
            <rFont val="ＭＳ Ｐゴシック"/>
            <family val="3"/>
            <charset val="128"/>
          </rPr>
          <t>岩田京次:</t>
        </r>
        <r>
          <rPr>
            <sz val="9"/>
            <color indexed="81"/>
            <rFont val="ＭＳ Ｐゴシック"/>
            <family val="3"/>
            <charset val="128"/>
          </rPr>
          <t xml:space="preserve">
</t>
        </r>
      </text>
    </comment>
    <comment ref="CN63" authorId="1" shapeId="0" xr:uid="{00000000-0006-0000-0200-0000B6000000}">
      <text>
        <r>
          <rPr>
            <b/>
            <sz val="9"/>
            <color indexed="81"/>
            <rFont val="ＭＳ Ｐゴシック"/>
            <family val="3"/>
            <charset val="128"/>
          </rPr>
          <t>岩田京次:</t>
        </r>
        <r>
          <rPr>
            <sz val="9"/>
            <color indexed="81"/>
            <rFont val="ＭＳ Ｐゴシック"/>
            <family val="3"/>
            <charset val="128"/>
          </rPr>
          <t xml:space="preserve">
</t>
        </r>
      </text>
    </comment>
    <comment ref="CS63" authorId="1" shapeId="0" xr:uid="{00000000-0006-0000-0200-0000B7000000}">
      <text>
        <r>
          <rPr>
            <b/>
            <sz val="9"/>
            <color indexed="81"/>
            <rFont val="ＭＳ Ｐゴシック"/>
            <family val="3"/>
            <charset val="128"/>
          </rPr>
          <t>岩田京次:</t>
        </r>
        <r>
          <rPr>
            <sz val="9"/>
            <color indexed="81"/>
            <rFont val="ＭＳ Ｐゴシック"/>
            <family val="3"/>
            <charset val="128"/>
          </rPr>
          <t xml:space="preserve">
</t>
        </r>
      </text>
    </comment>
    <comment ref="DD63" authorId="1" shapeId="0" xr:uid="{00000000-0006-0000-0200-0000B8000000}">
      <text>
        <r>
          <rPr>
            <b/>
            <sz val="9"/>
            <color indexed="81"/>
            <rFont val="ＭＳ Ｐゴシック"/>
            <family val="3"/>
            <charset val="128"/>
          </rPr>
          <t>岩田京次:</t>
        </r>
        <r>
          <rPr>
            <sz val="9"/>
            <color indexed="81"/>
            <rFont val="ＭＳ Ｐゴシック"/>
            <family val="3"/>
            <charset val="128"/>
          </rPr>
          <t xml:space="preserve">
</t>
        </r>
      </text>
    </comment>
    <comment ref="DI63" authorId="1" shapeId="0" xr:uid="{00000000-0006-0000-0200-0000B9000000}">
      <text>
        <r>
          <rPr>
            <b/>
            <sz val="9"/>
            <color indexed="81"/>
            <rFont val="ＭＳ Ｐゴシック"/>
            <family val="3"/>
            <charset val="128"/>
          </rPr>
          <t>岩田京次:</t>
        </r>
        <r>
          <rPr>
            <sz val="9"/>
            <color indexed="81"/>
            <rFont val="ＭＳ Ｐゴシック"/>
            <family val="3"/>
            <charset val="128"/>
          </rPr>
          <t xml:space="preserve">
</t>
        </r>
      </text>
    </comment>
    <comment ref="DT63" authorId="1" shapeId="0" xr:uid="{00000000-0006-0000-0200-0000BA000000}">
      <text>
        <r>
          <rPr>
            <b/>
            <sz val="9"/>
            <color indexed="81"/>
            <rFont val="ＭＳ Ｐゴシック"/>
            <family val="3"/>
            <charset val="128"/>
          </rPr>
          <t>岩田京次:</t>
        </r>
        <r>
          <rPr>
            <sz val="9"/>
            <color indexed="81"/>
            <rFont val="ＭＳ Ｐゴシック"/>
            <family val="3"/>
            <charset val="128"/>
          </rPr>
          <t xml:space="preserve">
</t>
        </r>
      </text>
    </comment>
    <comment ref="DY63" authorId="1" shapeId="0" xr:uid="{00000000-0006-0000-0200-0000BB000000}">
      <text>
        <r>
          <rPr>
            <b/>
            <sz val="9"/>
            <color indexed="81"/>
            <rFont val="ＭＳ Ｐゴシック"/>
            <family val="3"/>
            <charset val="128"/>
          </rPr>
          <t>岩田京次:</t>
        </r>
        <r>
          <rPr>
            <sz val="9"/>
            <color indexed="81"/>
            <rFont val="ＭＳ Ｐゴシック"/>
            <family val="3"/>
            <charset val="128"/>
          </rPr>
          <t xml:space="preserve">
</t>
        </r>
      </text>
    </comment>
    <comment ref="EJ63" authorId="1" shapeId="0" xr:uid="{00000000-0006-0000-0200-0000BC000000}">
      <text>
        <r>
          <rPr>
            <b/>
            <sz val="9"/>
            <color indexed="81"/>
            <rFont val="ＭＳ Ｐゴシック"/>
            <family val="3"/>
            <charset val="128"/>
          </rPr>
          <t>岩田京次:</t>
        </r>
        <r>
          <rPr>
            <sz val="9"/>
            <color indexed="81"/>
            <rFont val="ＭＳ Ｐゴシック"/>
            <family val="3"/>
            <charset val="128"/>
          </rPr>
          <t xml:space="preserve">
</t>
        </r>
      </text>
    </comment>
    <comment ref="EO63" authorId="1" shapeId="0" xr:uid="{00000000-0006-0000-0200-0000BD000000}">
      <text>
        <r>
          <rPr>
            <b/>
            <sz val="9"/>
            <color indexed="81"/>
            <rFont val="ＭＳ Ｐゴシック"/>
            <family val="3"/>
            <charset val="128"/>
          </rPr>
          <t>岩田京次:</t>
        </r>
        <r>
          <rPr>
            <sz val="9"/>
            <color indexed="81"/>
            <rFont val="ＭＳ Ｐゴシック"/>
            <family val="3"/>
            <charset val="128"/>
          </rPr>
          <t xml:space="preserve">
</t>
        </r>
      </text>
    </comment>
    <comment ref="U65" authorId="1" shapeId="0" xr:uid="{00000000-0006-0000-0200-0000BE000000}">
      <text>
        <r>
          <rPr>
            <b/>
            <sz val="9"/>
            <color indexed="81"/>
            <rFont val="ＭＳ Ｐゴシック"/>
            <family val="3"/>
            <charset val="128"/>
          </rPr>
          <t>岩田京次:</t>
        </r>
        <r>
          <rPr>
            <sz val="9"/>
            <color indexed="81"/>
            <rFont val="ＭＳ Ｐゴシック"/>
            <family val="3"/>
            <charset val="128"/>
          </rPr>
          <t xml:space="preserve">
</t>
        </r>
      </text>
    </comment>
    <comment ref="AK65" authorId="1" shapeId="0" xr:uid="{00000000-0006-0000-0200-0000BF000000}">
      <text>
        <r>
          <rPr>
            <b/>
            <sz val="9"/>
            <color indexed="81"/>
            <rFont val="ＭＳ Ｐゴシック"/>
            <family val="3"/>
            <charset val="128"/>
          </rPr>
          <t>岩田京次:</t>
        </r>
        <r>
          <rPr>
            <sz val="9"/>
            <color indexed="81"/>
            <rFont val="ＭＳ Ｐゴシック"/>
            <family val="3"/>
            <charset val="128"/>
          </rPr>
          <t xml:space="preserve">
</t>
        </r>
      </text>
    </comment>
    <comment ref="BA65" authorId="1" shapeId="0" xr:uid="{00000000-0006-0000-0200-0000C0000000}">
      <text>
        <r>
          <rPr>
            <b/>
            <sz val="9"/>
            <color indexed="81"/>
            <rFont val="ＭＳ Ｐゴシック"/>
            <family val="3"/>
            <charset val="128"/>
          </rPr>
          <t>岩田京次:</t>
        </r>
        <r>
          <rPr>
            <sz val="9"/>
            <color indexed="81"/>
            <rFont val="ＭＳ Ｐゴシック"/>
            <family val="3"/>
            <charset val="128"/>
          </rPr>
          <t xml:space="preserve">
</t>
        </r>
      </text>
    </comment>
    <comment ref="AA75" authorId="1" shapeId="0" xr:uid="{00000000-0006-0000-0200-0000C1000000}">
      <text>
        <r>
          <rPr>
            <b/>
            <sz val="9"/>
            <color indexed="81"/>
            <rFont val="ＭＳ Ｐゴシック"/>
            <family val="3"/>
            <charset val="128"/>
          </rPr>
          <t>岩田京次:</t>
        </r>
        <r>
          <rPr>
            <sz val="9"/>
            <color indexed="81"/>
            <rFont val="ＭＳ Ｐゴシック"/>
            <family val="3"/>
            <charset val="128"/>
          </rPr>
          <t xml:space="preserve">
</t>
        </r>
      </text>
    </comment>
    <comment ref="AF75" authorId="1" shapeId="0" xr:uid="{00000000-0006-0000-0200-0000C2000000}">
      <text>
        <r>
          <rPr>
            <b/>
            <sz val="9"/>
            <color indexed="81"/>
            <rFont val="ＭＳ Ｐゴシック"/>
            <family val="3"/>
            <charset val="128"/>
          </rPr>
          <t>岩田京次:</t>
        </r>
        <r>
          <rPr>
            <sz val="9"/>
            <color indexed="81"/>
            <rFont val="ＭＳ Ｐゴシック"/>
            <family val="3"/>
            <charset val="128"/>
          </rPr>
          <t xml:space="preserve">
</t>
        </r>
      </text>
    </comment>
    <comment ref="AK75" authorId="1" shapeId="0" xr:uid="{00000000-0006-0000-0200-0000C3000000}">
      <text>
        <r>
          <rPr>
            <b/>
            <sz val="9"/>
            <color indexed="81"/>
            <rFont val="ＭＳ Ｐゴシック"/>
            <family val="3"/>
            <charset val="128"/>
          </rPr>
          <t>岩田京次:</t>
        </r>
        <r>
          <rPr>
            <sz val="9"/>
            <color indexed="81"/>
            <rFont val="ＭＳ Ｐゴシック"/>
            <family val="3"/>
            <charset val="128"/>
          </rPr>
          <t xml:space="preserve">
</t>
        </r>
      </text>
    </comment>
    <comment ref="AP75" authorId="1" shapeId="0" xr:uid="{00000000-0006-0000-0200-0000C4000000}">
      <text>
        <r>
          <rPr>
            <b/>
            <sz val="9"/>
            <color indexed="81"/>
            <rFont val="ＭＳ Ｐゴシック"/>
            <family val="3"/>
            <charset val="128"/>
          </rPr>
          <t>岩田京次:</t>
        </r>
        <r>
          <rPr>
            <sz val="9"/>
            <color indexed="81"/>
            <rFont val="ＭＳ Ｐゴシック"/>
            <family val="3"/>
            <charset val="128"/>
          </rPr>
          <t xml:space="preserve">
</t>
        </r>
      </text>
    </comment>
    <comment ref="AU75" authorId="1" shapeId="0" xr:uid="{00000000-0006-0000-0200-0000C5000000}">
      <text>
        <r>
          <rPr>
            <b/>
            <sz val="9"/>
            <color indexed="81"/>
            <rFont val="ＭＳ Ｐゴシック"/>
            <family val="3"/>
            <charset val="128"/>
          </rPr>
          <t>岩田京次:</t>
        </r>
        <r>
          <rPr>
            <sz val="9"/>
            <color indexed="81"/>
            <rFont val="ＭＳ Ｐゴシック"/>
            <family val="3"/>
            <charset val="128"/>
          </rPr>
          <t xml:space="preserve">
</t>
        </r>
      </text>
    </comment>
    <comment ref="AZ75" authorId="1" shapeId="0" xr:uid="{00000000-0006-0000-0200-0000C6000000}">
      <text>
        <r>
          <rPr>
            <b/>
            <sz val="9"/>
            <color indexed="81"/>
            <rFont val="ＭＳ Ｐゴシック"/>
            <family val="3"/>
            <charset val="128"/>
          </rPr>
          <t>岩田京次:</t>
        </r>
        <r>
          <rPr>
            <sz val="9"/>
            <color indexed="81"/>
            <rFont val="ＭＳ Ｐゴシック"/>
            <family val="3"/>
            <charset val="128"/>
          </rPr>
          <t xml:space="preserve">
</t>
        </r>
      </text>
    </comment>
    <comment ref="BE75" authorId="1" shapeId="0" xr:uid="{00000000-0006-0000-0200-0000C7000000}">
      <text>
        <r>
          <rPr>
            <b/>
            <sz val="9"/>
            <color indexed="81"/>
            <rFont val="ＭＳ Ｐゴシック"/>
            <family val="3"/>
            <charset val="128"/>
          </rPr>
          <t>岩田京次:</t>
        </r>
        <r>
          <rPr>
            <sz val="9"/>
            <color indexed="81"/>
            <rFont val="ＭＳ Ｐゴシック"/>
            <family val="3"/>
            <charset val="128"/>
          </rPr>
          <t xml:space="preserve">
</t>
        </r>
      </text>
    </comment>
    <comment ref="BJ75" authorId="1" shapeId="0" xr:uid="{00000000-0006-0000-0200-0000C8000000}">
      <text>
        <r>
          <rPr>
            <b/>
            <sz val="9"/>
            <color indexed="81"/>
            <rFont val="ＭＳ Ｐゴシック"/>
            <family val="3"/>
            <charset val="128"/>
          </rPr>
          <t>岩田京次:</t>
        </r>
        <r>
          <rPr>
            <sz val="9"/>
            <color indexed="81"/>
            <rFont val="ＭＳ Ｐゴシック"/>
            <family val="3"/>
            <charset val="128"/>
          </rPr>
          <t xml:space="preserve">
</t>
        </r>
      </text>
    </comment>
    <comment ref="BO75" authorId="1" shapeId="0" xr:uid="{00000000-0006-0000-0200-0000C9000000}">
      <text>
        <r>
          <rPr>
            <b/>
            <sz val="9"/>
            <color indexed="81"/>
            <rFont val="ＭＳ Ｐゴシック"/>
            <family val="3"/>
            <charset val="128"/>
          </rPr>
          <t>岩田京次:</t>
        </r>
        <r>
          <rPr>
            <sz val="9"/>
            <color indexed="81"/>
            <rFont val="ＭＳ Ｐゴシック"/>
            <family val="3"/>
            <charset val="128"/>
          </rPr>
          <t xml:space="preserve">
</t>
        </r>
      </text>
    </comment>
    <comment ref="BT75" authorId="1" shapeId="0" xr:uid="{00000000-0006-0000-0200-0000CA000000}">
      <text>
        <r>
          <rPr>
            <b/>
            <sz val="9"/>
            <color indexed="81"/>
            <rFont val="ＭＳ Ｐゴシック"/>
            <family val="3"/>
            <charset val="128"/>
          </rPr>
          <t>岩田京次:</t>
        </r>
        <r>
          <rPr>
            <sz val="9"/>
            <color indexed="81"/>
            <rFont val="ＭＳ Ｐゴシック"/>
            <family val="3"/>
            <charset val="128"/>
          </rPr>
          <t xml:space="preserve">
</t>
        </r>
      </text>
    </comment>
    <comment ref="BY75" authorId="1" shapeId="0" xr:uid="{00000000-0006-0000-0200-0000CB000000}">
      <text>
        <r>
          <rPr>
            <b/>
            <sz val="9"/>
            <color indexed="81"/>
            <rFont val="ＭＳ Ｐゴシック"/>
            <family val="3"/>
            <charset val="128"/>
          </rPr>
          <t>岩田京次:</t>
        </r>
        <r>
          <rPr>
            <sz val="9"/>
            <color indexed="81"/>
            <rFont val="ＭＳ Ｐゴシック"/>
            <family val="3"/>
            <charset val="128"/>
          </rPr>
          <t xml:space="preserve">
</t>
        </r>
      </text>
    </comment>
    <comment ref="CD75" authorId="1" shapeId="0" xr:uid="{00000000-0006-0000-0200-0000CC000000}">
      <text>
        <r>
          <rPr>
            <b/>
            <sz val="9"/>
            <color indexed="81"/>
            <rFont val="ＭＳ Ｐゴシック"/>
            <family val="3"/>
            <charset val="128"/>
          </rPr>
          <t>岩田京次:</t>
        </r>
        <r>
          <rPr>
            <sz val="9"/>
            <color indexed="81"/>
            <rFont val="ＭＳ Ｐゴシック"/>
            <family val="3"/>
            <charset val="128"/>
          </rPr>
          <t xml:space="preserve">
</t>
        </r>
      </text>
    </comment>
    <comment ref="CI75" authorId="1" shapeId="0" xr:uid="{00000000-0006-0000-0200-0000CD000000}">
      <text>
        <r>
          <rPr>
            <b/>
            <sz val="9"/>
            <color indexed="81"/>
            <rFont val="ＭＳ Ｐゴシック"/>
            <family val="3"/>
            <charset val="128"/>
          </rPr>
          <t>岩田京次:</t>
        </r>
        <r>
          <rPr>
            <sz val="9"/>
            <color indexed="81"/>
            <rFont val="ＭＳ Ｐゴシック"/>
            <family val="3"/>
            <charset val="128"/>
          </rPr>
          <t xml:space="preserve">
</t>
        </r>
      </text>
    </comment>
    <comment ref="CN75" authorId="1" shapeId="0" xr:uid="{00000000-0006-0000-0200-0000CE000000}">
      <text>
        <r>
          <rPr>
            <b/>
            <sz val="9"/>
            <color indexed="81"/>
            <rFont val="ＭＳ Ｐゴシック"/>
            <family val="3"/>
            <charset val="128"/>
          </rPr>
          <t>岩田京次:</t>
        </r>
        <r>
          <rPr>
            <sz val="9"/>
            <color indexed="81"/>
            <rFont val="ＭＳ Ｐゴシック"/>
            <family val="3"/>
            <charset val="128"/>
          </rPr>
          <t xml:space="preserve">
</t>
        </r>
      </text>
    </comment>
    <comment ref="CS75" authorId="1" shapeId="0" xr:uid="{00000000-0006-0000-0200-0000CF000000}">
      <text>
        <r>
          <rPr>
            <b/>
            <sz val="9"/>
            <color indexed="81"/>
            <rFont val="ＭＳ Ｐゴシック"/>
            <family val="3"/>
            <charset val="128"/>
          </rPr>
          <t>岩田京次:</t>
        </r>
        <r>
          <rPr>
            <sz val="9"/>
            <color indexed="81"/>
            <rFont val="ＭＳ Ｐゴシック"/>
            <family val="3"/>
            <charset val="128"/>
          </rPr>
          <t xml:space="preserve">
</t>
        </r>
      </text>
    </comment>
    <comment ref="CX75" authorId="1" shapeId="0" xr:uid="{00000000-0006-0000-0200-0000D0000000}">
      <text>
        <r>
          <rPr>
            <b/>
            <sz val="9"/>
            <color indexed="81"/>
            <rFont val="ＭＳ Ｐゴシック"/>
            <family val="3"/>
            <charset val="128"/>
          </rPr>
          <t>岩田京次:</t>
        </r>
        <r>
          <rPr>
            <sz val="9"/>
            <color indexed="81"/>
            <rFont val="ＭＳ Ｐゴシック"/>
            <family val="3"/>
            <charset val="128"/>
          </rPr>
          <t xml:space="preserve">
</t>
        </r>
      </text>
    </comment>
    <comment ref="DC75" authorId="1" shapeId="0" xr:uid="{00000000-0006-0000-0200-0000D1000000}">
      <text>
        <r>
          <rPr>
            <b/>
            <sz val="9"/>
            <color indexed="81"/>
            <rFont val="ＭＳ Ｐゴシック"/>
            <family val="3"/>
            <charset val="128"/>
          </rPr>
          <t>岩田京次:</t>
        </r>
        <r>
          <rPr>
            <sz val="9"/>
            <color indexed="81"/>
            <rFont val="ＭＳ Ｐゴシック"/>
            <family val="3"/>
            <charset val="128"/>
          </rPr>
          <t xml:space="preserve">
</t>
        </r>
      </text>
    </comment>
    <comment ref="DH75" authorId="1" shapeId="0" xr:uid="{00000000-0006-0000-0200-0000D2000000}">
      <text>
        <r>
          <rPr>
            <b/>
            <sz val="9"/>
            <color indexed="81"/>
            <rFont val="ＭＳ Ｐゴシック"/>
            <family val="3"/>
            <charset val="128"/>
          </rPr>
          <t>岩田京次:</t>
        </r>
        <r>
          <rPr>
            <sz val="9"/>
            <color indexed="81"/>
            <rFont val="ＭＳ Ｐゴシック"/>
            <family val="3"/>
            <charset val="128"/>
          </rPr>
          <t xml:space="preserve">
</t>
        </r>
      </text>
    </comment>
    <comment ref="DM75" authorId="1" shapeId="0" xr:uid="{00000000-0006-0000-0200-0000D3000000}">
      <text>
        <r>
          <rPr>
            <b/>
            <sz val="9"/>
            <color indexed="81"/>
            <rFont val="ＭＳ Ｐゴシック"/>
            <family val="3"/>
            <charset val="128"/>
          </rPr>
          <t>岩田京次:</t>
        </r>
        <r>
          <rPr>
            <sz val="9"/>
            <color indexed="81"/>
            <rFont val="ＭＳ Ｐゴシック"/>
            <family val="3"/>
            <charset val="128"/>
          </rPr>
          <t xml:space="preserve">
</t>
        </r>
      </text>
    </comment>
    <comment ref="DR75" authorId="1" shapeId="0" xr:uid="{00000000-0006-0000-0200-0000D4000000}">
      <text>
        <r>
          <rPr>
            <b/>
            <sz val="9"/>
            <color indexed="81"/>
            <rFont val="ＭＳ Ｐゴシック"/>
            <family val="3"/>
            <charset val="128"/>
          </rPr>
          <t>岩田京次:</t>
        </r>
        <r>
          <rPr>
            <sz val="9"/>
            <color indexed="81"/>
            <rFont val="ＭＳ Ｐゴシック"/>
            <family val="3"/>
            <charset val="128"/>
          </rPr>
          <t xml:space="preserve">
</t>
        </r>
      </text>
    </comment>
    <comment ref="DW75" authorId="1" shapeId="0" xr:uid="{00000000-0006-0000-0200-0000D5000000}">
      <text>
        <r>
          <rPr>
            <b/>
            <sz val="9"/>
            <color indexed="81"/>
            <rFont val="ＭＳ Ｐゴシック"/>
            <family val="3"/>
            <charset val="128"/>
          </rPr>
          <t>岩田京次:</t>
        </r>
        <r>
          <rPr>
            <sz val="9"/>
            <color indexed="81"/>
            <rFont val="ＭＳ Ｐゴシック"/>
            <family val="3"/>
            <charset val="128"/>
          </rPr>
          <t xml:space="preserve">
</t>
        </r>
      </text>
    </comment>
    <comment ref="EB75" authorId="1" shapeId="0" xr:uid="{00000000-0006-0000-0200-0000D6000000}">
      <text>
        <r>
          <rPr>
            <b/>
            <sz val="9"/>
            <color indexed="81"/>
            <rFont val="ＭＳ Ｐゴシック"/>
            <family val="3"/>
            <charset val="128"/>
          </rPr>
          <t>岩田京次:</t>
        </r>
        <r>
          <rPr>
            <sz val="9"/>
            <color indexed="81"/>
            <rFont val="ＭＳ Ｐゴシック"/>
            <family val="3"/>
            <charset val="128"/>
          </rPr>
          <t xml:space="preserve">
</t>
        </r>
      </text>
    </comment>
    <comment ref="EG75" authorId="1" shapeId="0" xr:uid="{00000000-0006-0000-0200-0000D7000000}">
      <text>
        <r>
          <rPr>
            <b/>
            <sz val="9"/>
            <color indexed="81"/>
            <rFont val="ＭＳ Ｐゴシック"/>
            <family val="3"/>
            <charset val="128"/>
          </rPr>
          <t>岩田京次:</t>
        </r>
        <r>
          <rPr>
            <sz val="9"/>
            <color indexed="81"/>
            <rFont val="ＭＳ Ｐゴシック"/>
            <family val="3"/>
            <charset val="128"/>
          </rPr>
          <t xml:space="preserve">
</t>
        </r>
      </text>
    </comment>
    <comment ref="EL75" authorId="1" shapeId="0" xr:uid="{00000000-0006-0000-0200-0000D8000000}">
      <text>
        <r>
          <rPr>
            <b/>
            <sz val="9"/>
            <color indexed="81"/>
            <rFont val="ＭＳ Ｐゴシック"/>
            <family val="3"/>
            <charset val="128"/>
          </rPr>
          <t>岩田京次:</t>
        </r>
        <r>
          <rPr>
            <sz val="9"/>
            <color indexed="81"/>
            <rFont val="ＭＳ Ｐゴシック"/>
            <family val="3"/>
            <charset val="128"/>
          </rPr>
          <t xml:space="preserve">
</t>
        </r>
      </text>
    </comment>
    <comment ref="EQ75" authorId="1" shapeId="0" xr:uid="{00000000-0006-0000-0200-0000D9000000}">
      <text>
        <r>
          <rPr>
            <b/>
            <sz val="9"/>
            <color indexed="81"/>
            <rFont val="ＭＳ Ｐゴシック"/>
            <family val="3"/>
            <charset val="128"/>
          </rPr>
          <t>岩田京次:</t>
        </r>
        <r>
          <rPr>
            <sz val="9"/>
            <color indexed="81"/>
            <rFont val="ＭＳ Ｐゴシック"/>
            <family val="3"/>
            <charset val="128"/>
          </rPr>
          <t xml:space="preserve">
</t>
        </r>
      </text>
    </comment>
    <comment ref="EV75" authorId="1" shapeId="0" xr:uid="{00000000-0006-0000-0200-0000DA000000}">
      <text>
        <r>
          <rPr>
            <b/>
            <sz val="9"/>
            <color indexed="81"/>
            <rFont val="ＭＳ Ｐゴシック"/>
            <family val="3"/>
            <charset val="128"/>
          </rPr>
          <t>岩田京次:</t>
        </r>
        <r>
          <rPr>
            <sz val="9"/>
            <color indexed="81"/>
            <rFont val="ＭＳ Ｐゴシック"/>
            <family val="3"/>
            <charset val="128"/>
          </rPr>
          <t xml:space="preserve">
</t>
        </r>
      </text>
    </comment>
    <comment ref="FA75" authorId="1" shapeId="0" xr:uid="{00000000-0006-0000-0200-0000DB000000}">
      <text>
        <r>
          <rPr>
            <b/>
            <sz val="9"/>
            <color indexed="81"/>
            <rFont val="ＭＳ Ｐゴシック"/>
            <family val="3"/>
            <charset val="128"/>
          </rPr>
          <t>岩田京次:</t>
        </r>
        <r>
          <rPr>
            <sz val="9"/>
            <color indexed="81"/>
            <rFont val="ＭＳ Ｐゴシック"/>
            <family val="3"/>
            <charset val="128"/>
          </rPr>
          <t xml:space="preserve">
</t>
        </r>
      </text>
    </comment>
    <comment ref="FF75" authorId="1" shapeId="0" xr:uid="{00000000-0006-0000-0200-0000DC000000}">
      <text>
        <r>
          <rPr>
            <b/>
            <sz val="9"/>
            <color indexed="81"/>
            <rFont val="ＭＳ Ｐゴシック"/>
            <family val="3"/>
            <charset val="128"/>
          </rPr>
          <t>岩田京次:</t>
        </r>
        <r>
          <rPr>
            <sz val="9"/>
            <color indexed="81"/>
            <rFont val="ＭＳ Ｐゴシック"/>
            <family val="3"/>
            <charset val="128"/>
          </rPr>
          <t xml:space="preserve">
</t>
        </r>
      </text>
    </comment>
    <comment ref="FK75" authorId="1" shapeId="0" xr:uid="{00000000-0006-0000-0200-0000DD000000}">
      <text>
        <r>
          <rPr>
            <b/>
            <sz val="9"/>
            <color indexed="81"/>
            <rFont val="ＭＳ Ｐゴシック"/>
            <family val="3"/>
            <charset val="128"/>
          </rPr>
          <t>岩田京次:</t>
        </r>
        <r>
          <rPr>
            <sz val="9"/>
            <color indexed="81"/>
            <rFont val="ＭＳ Ｐゴシック"/>
            <family val="3"/>
            <charset val="128"/>
          </rPr>
          <t xml:space="preserve">
</t>
        </r>
      </text>
    </comment>
    <comment ref="AA77" authorId="1" shapeId="0" xr:uid="{00000000-0006-0000-0200-0000DE000000}">
      <text>
        <r>
          <rPr>
            <b/>
            <sz val="9"/>
            <color indexed="81"/>
            <rFont val="ＭＳ Ｐゴシック"/>
            <family val="3"/>
            <charset val="128"/>
          </rPr>
          <t>岩田京次:</t>
        </r>
        <r>
          <rPr>
            <sz val="9"/>
            <color indexed="81"/>
            <rFont val="ＭＳ Ｐゴシック"/>
            <family val="3"/>
            <charset val="128"/>
          </rPr>
          <t xml:space="preserve">
</t>
        </r>
      </text>
    </comment>
    <comment ref="AF77" authorId="1" shapeId="0" xr:uid="{00000000-0006-0000-0200-0000DF000000}">
      <text>
        <r>
          <rPr>
            <b/>
            <sz val="9"/>
            <color indexed="81"/>
            <rFont val="ＭＳ Ｐゴシック"/>
            <family val="3"/>
            <charset val="128"/>
          </rPr>
          <t>岩田京次:</t>
        </r>
        <r>
          <rPr>
            <sz val="9"/>
            <color indexed="81"/>
            <rFont val="ＭＳ Ｐゴシック"/>
            <family val="3"/>
            <charset val="128"/>
          </rPr>
          <t xml:space="preserve">
</t>
        </r>
      </text>
    </comment>
    <comment ref="AK77" authorId="1" shapeId="0" xr:uid="{00000000-0006-0000-0200-0000E0000000}">
      <text>
        <r>
          <rPr>
            <b/>
            <sz val="9"/>
            <color indexed="81"/>
            <rFont val="ＭＳ Ｐゴシック"/>
            <family val="3"/>
            <charset val="128"/>
          </rPr>
          <t>岩田京次:</t>
        </r>
        <r>
          <rPr>
            <sz val="9"/>
            <color indexed="81"/>
            <rFont val="ＭＳ Ｐゴシック"/>
            <family val="3"/>
            <charset val="128"/>
          </rPr>
          <t xml:space="preserve">
</t>
        </r>
      </text>
    </comment>
    <comment ref="AP77" authorId="1" shapeId="0" xr:uid="{00000000-0006-0000-0200-0000E1000000}">
      <text>
        <r>
          <rPr>
            <b/>
            <sz val="9"/>
            <color indexed="81"/>
            <rFont val="ＭＳ Ｐゴシック"/>
            <family val="3"/>
            <charset val="128"/>
          </rPr>
          <t>岩田京次:</t>
        </r>
        <r>
          <rPr>
            <sz val="9"/>
            <color indexed="81"/>
            <rFont val="ＭＳ Ｐゴシック"/>
            <family val="3"/>
            <charset val="128"/>
          </rPr>
          <t xml:space="preserve">
</t>
        </r>
      </text>
    </comment>
    <comment ref="AU77" authorId="1" shapeId="0" xr:uid="{00000000-0006-0000-0200-0000E2000000}">
      <text>
        <r>
          <rPr>
            <b/>
            <sz val="9"/>
            <color indexed="81"/>
            <rFont val="ＭＳ Ｐゴシック"/>
            <family val="3"/>
            <charset val="128"/>
          </rPr>
          <t>岩田京次:</t>
        </r>
        <r>
          <rPr>
            <sz val="9"/>
            <color indexed="81"/>
            <rFont val="ＭＳ Ｐゴシック"/>
            <family val="3"/>
            <charset val="128"/>
          </rPr>
          <t xml:space="preserve">
</t>
        </r>
      </text>
    </comment>
    <comment ref="AZ77" authorId="1" shapeId="0" xr:uid="{00000000-0006-0000-0200-0000E3000000}">
      <text>
        <r>
          <rPr>
            <b/>
            <sz val="9"/>
            <color indexed="81"/>
            <rFont val="ＭＳ Ｐゴシック"/>
            <family val="3"/>
            <charset val="128"/>
          </rPr>
          <t>岩田京次:</t>
        </r>
        <r>
          <rPr>
            <sz val="9"/>
            <color indexed="81"/>
            <rFont val="ＭＳ Ｐゴシック"/>
            <family val="3"/>
            <charset val="128"/>
          </rPr>
          <t xml:space="preserve">
</t>
        </r>
      </text>
    </comment>
    <comment ref="BE77" authorId="1" shapeId="0" xr:uid="{00000000-0006-0000-0200-0000E4000000}">
      <text>
        <r>
          <rPr>
            <b/>
            <sz val="9"/>
            <color indexed="81"/>
            <rFont val="ＭＳ Ｐゴシック"/>
            <family val="3"/>
            <charset val="128"/>
          </rPr>
          <t>岩田京次:</t>
        </r>
        <r>
          <rPr>
            <sz val="9"/>
            <color indexed="81"/>
            <rFont val="ＭＳ Ｐゴシック"/>
            <family val="3"/>
            <charset val="128"/>
          </rPr>
          <t xml:space="preserve">
</t>
        </r>
      </text>
    </comment>
    <comment ref="BJ77" authorId="1" shapeId="0" xr:uid="{00000000-0006-0000-0200-0000E5000000}">
      <text>
        <r>
          <rPr>
            <b/>
            <sz val="9"/>
            <color indexed="81"/>
            <rFont val="ＭＳ Ｐゴシック"/>
            <family val="3"/>
            <charset val="128"/>
          </rPr>
          <t>岩田京次:</t>
        </r>
        <r>
          <rPr>
            <sz val="9"/>
            <color indexed="81"/>
            <rFont val="ＭＳ Ｐゴシック"/>
            <family val="3"/>
            <charset val="128"/>
          </rPr>
          <t xml:space="preserve">
</t>
        </r>
      </text>
    </comment>
    <comment ref="BO77" authorId="1" shapeId="0" xr:uid="{00000000-0006-0000-0200-0000E6000000}">
      <text>
        <r>
          <rPr>
            <b/>
            <sz val="9"/>
            <color indexed="81"/>
            <rFont val="ＭＳ Ｐゴシック"/>
            <family val="3"/>
            <charset val="128"/>
          </rPr>
          <t>岩田京次:</t>
        </r>
        <r>
          <rPr>
            <sz val="9"/>
            <color indexed="81"/>
            <rFont val="ＭＳ Ｐゴシック"/>
            <family val="3"/>
            <charset val="128"/>
          </rPr>
          <t xml:space="preserve">
</t>
        </r>
      </text>
    </comment>
    <comment ref="BT77" authorId="1" shapeId="0" xr:uid="{00000000-0006-0000-0200-0000E7000000}">
      <text>
        <r>
          <rPr>
            <b/>
            <sz val="9"/>
            <color indexed="81"/>
            <rFont val="ＭＳ Ｐゴシック"/>
            <family val="3"/>
            <charset val="128"/>
          </rPr>
          <t>岩田京次:</t>
        </r>
        <r>
          <rPr>
            <sz val="9"/>
            <color indexed="81"/>
            <rFont val="ＭＳ Ｐゴシック"/>
            <family val="3"/>
            <charset val="128"/>
          </rPr>
          <t xml:space="preserve">
</t>
        </r>
      </text>
    </comment>
    <comment ref="BY77" authorId="1" shapeId="0" xr:uid="{00000000-0006-0000-0200-0000E8000000}">
      <text>
        <r>
          <rPr>
            <b/>
            <sz val="9"/>
            <color indexed="81"/>
            <rFont val="ＭＳ Ｐゴシック"/>
            <family val="3"/>
            <charset val="128"/>
          </rPr>
          <t>岩田京次:</t>
        </r>
        <r>
          <rPr>
            <sz val="9"/>
            <color indexed="81"/>
            <rFont val="ＭＳ Ｐゴシック"/>
            <family val="3"/>
            <charset val="128"/>
          </rPr>
          <t xml:space="preserve">
</t>
        </r>
      </text>
    </comment>
    <comment ref="CD77" authorId="1" shapeId="0" xr:uid="{00000000-0006-0000-0200-0000E9000000}">
      <text>
        <r>
          <rPr>
            <b/>
            <sz val="9"/>
            <color indexed="81"/>
            <rFont val="ＭＳ Ｐゴシック"/>
            <family val="3"/>
            <charset val="128"/>
          </rPr>
          <t>岩田京次:</t>
        </r>
        <r>
          <rPr>
            <sz val="9"/>
            <color indexed="81"/>
            <rFont val="ＭＳ Ｐゴシック"/>
            <family val="3"/>
            <charset val="128"/>
          </rPr>
          <t xml:space="preserve">
</t>
        </r>
      </text>
    </comment>
    <comment ref="CI77" authorId="1" shapeId="0" xr:uid="{00000000-0006-0000-0200-0000EA000000}">
      <text>
        <r>
          <rPr>
            <b/>
            <sz val="9"/>
            <color indexed="81"/>
            <rFont val="ＭＳ Ｐゴシック"/>
            <family val="3"/>
            <charset val="128"/>
          </rPr>
          <t>岩田京次:</t>
        </r>
        <r>
          <rPr>
            <sz val="9"/>
            <color indexed="81"/>
            <rFont val="ＭＳ Ｐゴシック"/>
            <family val="3"/>
            <charset val="128"/>
          </rPr>
          <t xml:space="preserve">
</t>
        </r>
      </text>
    </comment>
    <comment ref="CN77" authorId="1" shapeId="0" xr:uid="{00000000-0006-0000-0200-0000EB000000}">
      <text>
        <r>
          <rPr>
            <b/>
            <sz val="9"/>
            <color indexed="81"/>
            <rFont val="ＭＳ Ｐゴシック"/>
            <family val="3"/>
            <charset val="128"/>
          </rPr>
          <t>岩田京次:</t>
        </r>
        <r>
          <rPr>
            <sz val="9"/>
            <color indexed="81"/>
            <rFont val="ＭＳ Ｐゴシック"/>
            <family val="3"/>
            <charset val="128"/>
          </rPr>
          <t xml:space="preserve">
</t>
        </r>
      </text>
    </comment>
    <comment ref="CS77" authorId="1" shapeId="0" xr:uid="{00000000-0006-0000-0200-0000EC000000}">
      <text>
        <r>
          <rPr>
            <b/>
            <sz val="9"/>
            <color indexed="81"/>
            <rFont val="ＭＳ Ｐゴシック"/>
            <family val="3"/>
            <charset val="128"/>
          </rPr>
          <t>岩田京次:</t>
        </r>
        <r>
          <rPr>
            <sz val="9"/>
            <color indexed="81"/>
            <rFont val="ＭＳ Ｐゴシック"/>
            <family val="3"/>
            <charset val="128"/>
          </rPr>
          <t xml:space="preserve">
</t>
        </r>
      </text>
    </comment>
    <comment ref="CX77" authorId="1" shapeId="0" xr:uid="{00000000-0006-0000-0200-0000ED000000}">
      <text>
        <r>
          <rPr>
            <b/>
            <sz val="9"/>
            <color indexed="81"/>
            <rFont val="ＭＳ Ｐゴシック"/>
            <family val="3"/>
            <charset val="128"/>
          </rPr>
          <t>岩田京次:</t>
        </r>
        <r>
          <rPr>
            <sz val="9"/>
            <color indexed="81"/>
            <rFont val="ＭＳ Ｐゴシック"/>
            <family val="3"/>
            <charset val="128"/>
          </rPr>
          <t xml:space="preserve">
</t>
        </r>
      </text>
    </comment>
    <comment ref="DC77" authorId="1" shapeId="0" xr:uid="{00000000-0006-0000-0200-0000EE000000}">
      <text>
        <r>
          <rPr>
            <b/>
            <sz val="9"/>
            <color indexed="81"/>
            <rFont val="ＭＳ Ｐゴシック"/>
            <family val="3"/>
            <charset val="128"/>
          </rPr>
          <t>岩田京次:</t>
        </r>
        <r>
          <rPr>
            <sz val="9"/>
            <color indexed="81"/>
            <rFont val="ＭＳ Ｐゴシック"/>
            <family val="3"/>
            <charset val="128"/>
          </rPr>
          <t xml:space="preserve">
</t>
        </r>
      </text>
    </comment>
    <comment ref="DH77" authorId="1" shapeId="0" xr:uid="{00000000-0006-0000-0200-0000EF000000}">
      <text>
        <r>
          <rPr>
            <b/>
            <sz val="9"/>
            <color indexed="81"/>
            <rFont val="ＭＳ Ｐゴシック"/>
            <family val="3"/>
            <charset val="128"/>
          </rPr>
          <t>岩田京次:</t>
        </r>
        <r>
          <rPr>
            <sz val="9"/>
            <color indexed="81"/>
            <rFont val="ＭＳ Ｐゴシック"/>
            <family val="3"/>
            <charset val="128"/>
          </rPr>
          <t xml:space="preserve">
</t>
        </r>
      </text>
    </comment>
    <comment ref="DM77" authorId="1" shapeId="0" xr:uid="{00000000-0006-0000-0200-0000F0000000}">
      <text>
        <r>
          <rPr>
            <b/>
            <sz val="9"/>
            <color indexed="81"/>
            <rFont val="ＭＳ Ｐゴシック"/>
            <family val="3"/>
            <charset val="128"/>
          </rPr>
          <t>岩田京次:</t>
        </r>
        <r>
          <rPr>
            <sz val="9"/>
            <color indexed="81"/>
            <rFont val="ＭＳ Ｐゴシック"/>
            <family val="3"/>
            <charset val="128"/>
          </rPr>
          <t xml:space="preserve">
</t>
        </r>
      </text>
    </comment>
    <comment ref="DR77" authorId="1" shapeId="0" xr:uid="{00000000-0006-0000-0200-0000F1000000}">
      <text>
        <r>
          <rPr>
            <b/>
            <sz val="9"/>
            <color indexed="81"/>
            <rFont val="ＭＳ Ｐゴシック"/>
            <family val="3"/>
            <charset val="128"/>
          </rPr>
          <t>岩田京次:</t>
        </r>
        <r>
          <rPr>
            <sz val="9"/>
            <color indexed="81"/>
            <rFont val="ＭＳ Ｐゴシック"/>
            <family val="3"/>
            <charset val="128"/>
          </rPr>
          <t xml:space="preserve">
</t>
        </r>
      </text>
    </comment>
    <comment ref="DW77" authorId="1" shapeId="0" xr:uid="{00000000-0006-0000-0200-0000F2000000}">
      <text>
        <r>
          <rPr>
            <b/>
            <sz val="9"/>
            <color indexed="81"/>
            <rFont val="ＭＳ Ｐゴシック"/>
            <family val="3"/>
            <charset val="128"/>
          </rPr>
          <t>岩田京次:</t>
        </r>
        <r>
          <rPr>
            <sz val="9"/>
            <color indexed="81"/>
            <rFont val="ＭＳ Ｐゴシック"/>
            <family val="3"/>
            <charset val="128"/>
          </rPr>
          <t xml:space="preserve">
</t>
        </r>
      </text>
    </comment>
    <comment ref="EB77" authorId="1" shapeId="0" xr:uid="{00000000-0006-0000-0200-0000F3000000}">
      <text>
        <r>
          <rPr>
            <b/>
            <sz val="9"/>
            <color indexed="81"/>
            <rFont val="ＭＳ Ｐゴシック"/>
            <family val="3"/>
            <charset val="128"/>
          </rPr>
          <t>岩田京次:</t>
        </r>
        <r>
          <rPr>
            <sz val="9"/>
            <color indexed="81"/>
            <rFont val="ＭＳ Ｐゴシック"/>
            <family val="3"/>
            <charset val="128"/>
          </rPr>
          <t xml:space="preserve">
</t>
        </r>
      </text>
    </comment>
    <comment ref="EG77" authorId="1" shapeId="0" xr:uid="{00000000-0006-0000-0200-0000F4000000}">
      <text>
        <r>
          <rPr>
            <b/>
            <sz val="9"/>
            <color indexed="81"/>
            <rFont val="ＭＳ Ｐゴシック"/>
            <family val="3"/>
            <charset val="128"/>
          </rPr>
          <t>岩田京次:</t>
        </r>
        <r>
          <rPr>
            <sz val="9"/>
            <color indexed="81"/>
            <rFont val="ＭＳ Ｐゴシック"/>
            <family val="3"/>
            <charset val="128"/>
          </rPr>
          <t xml:space="preserve">
</t>
        </r>
      </text>
    </comment>
    <comment ref="EL77" authorId="1" shapeId="0" xr:uid="{00000000-0006-0000-0200-0000F5000000}">
      <text>
        <r>
          <rPr>
            <b/>
            <sz val="9"/>
            <color indexed="81"/>
            <rFont val="ＭＳ Ｐゴシック"/>
            <family val="3"/>
            <charset val="128"/>
          </rPr>
          <t>岩田京次:</t>
        </r>
        <r>
          <rPr>
            <sz val="9"/>
            <color indexed="81"/>
            <rFont val="ＭＳ Ｐゴシック"/>
            <family val="3"/>
            <charset val="128"/>
          </rPr>
          <t xml:space="preserve">
</t>
        </r>
      </text>
    </comment>
    <comment ref="EQ77" authorId="1" shapeId="0" xr:uid="{00000000-0006-0000-0200-0000F6000000}">
      <text>
        <r>
          <rPr>
            <b/>
            <sz val="9"/>
            <color indexed="81"/>
            <rFont val="ＭＳ Ｐゴシック"/>
            <family val="3"/>
            <charset val="128"/>
          </rPr>
          <t>岩田京次:</t>
        </r>
        <r>
          <rPr>
            <sz val="9"/>
            <color indexed="81"/>
            <rFont val="ＭＳ Ｐゴシック"/>
            <family val="3"/>
            <charset val="128"/>
          </rPr>
          <t xml:space="preserve">
</t>
        </r>
      </text>
    </comment>
    <comment ref="EV77" authorId="1" shapeId="0" xr:uid="{00000000-0006-0000-0200-0000F7000000}">
      <text>
        <r>
          <rPr>
            <b/>
            <sz val="9"/>
            <color indexed="81"/>
            <rFont val="ＭＳ Ｐゴシック"/>
            <family val="3"/>
            <charset val="128"/>
          </rPr>
          <t>岩田京次:</t>
        </r>
        <r>
          <rPr>
            <sz val="9"/>
            <color indexed="81"/>
            <rFont val="ＭＳ Ｐゴシック"/>
            <family val="3"/>
            <charset val="128"/>
          </rPr>
          <t xml:space="preserve">
</t>
        </r>
      </text>
    </comment>
    <comment ref="FA77" authorId="1" shapeId="0" xr:uid="{00000000-0006-0000-0200-0000F8000000}">
      <text>
        <r>
          <rPr>
            <b/>
            <sz val="9"/>
            <color indexed="81"/>
            <rFont val="ＭＳ Ｐゴシック"/>
            <family val="3"/>
            <charset val="128"/>
          </rPr>
          <t>岩田京次:</t>
        </r>
        <r>
          <rPr>
            <sz val="9"/>
            <color indexed="81"/>
            <rFont val="ＭＳ Ｐゴシック"/>
            <family val="3"/>
            <charset val="128"/>
          </rPr>
          <t xml:space="preserve">
</t>
        </r>
      </text>
    </comment>
    <comment ref="FF77" authorId="1" shapeId="0" xr:uid="{00000000-0006-0000-0200-0000F9000000}">
      <text>
        <r>
          <rPr>
            <b/>
            <sz val="9"/>
            <color indexed="81"/>
            <rFont val="ＭＳ Ｐゴシック"/>
            <family val="3"/>
            <charset val="128"/>
          </rPr>
          <t>岩田京次:</t>
        </r>
        <r>
          <rPr>
            <sz val="9"/>
            <color indexed="81"/>
            <rFont val="ＭＳ Ｐゴシック"/>
            <family val="3"/>
            <charset val="128"/>
          </rPr>
          <t xml:space="preserve">
</t>
        </r>
      </text>
    </comment>
    <comment ref="FK77" authorId="1" shapeId="0" xr:uid="{00000000-0006-0000-0200-0000FA000000}">
      <text>
        <r>
          <rPr>
            <b/>
            <sz val="9"/>
            <color indexed="81"/>
            <rFont val="ＭＳ Ｐゴシック"/>
            <family val="3"/>
            <charset val="128"/>
          </rPr>
          <t>岩田京次:</t>
        </r>
        <r>
          <rPr>
            <sz val="9"/>
            <color indexed="81"/>
            <rFont val="ＭＳ Ｐゴシック"/>
            <family val="3"/>
            <charset val="128"/>
          </rPr>
          <t xml:space="preserve">
</t>
        </r>
      </text>
    </comment>
    <comment ref="AB81" authorId="1" shapeId="0" xr:uid="{00000000-0006-0000-0200-0000FB000000}">
      <text>
        <r>
          <rPr>
            <b/>
            <sz val="9"/>
            <color indexed="81"/>
            <rFont val="ＭＳ Ｐゴシック"/>
            <family val="3"/>
            <charset val="128"/>
          </rPr>
          <t>岩田京次:</t>
        </r>
        <r>
          <rPr>
            <sz val="9"/>
            <color indexed="81"/>
            <rFont val="ＭＳ Ｐゴシック"/>
            <family val="3"/>
            <charset val="128"/>
          </rPr>
          <t xml:space="preserve">
</t>
        </r>
      </text>
    </comment>
    <comment ref="AG81" authorId="1" shapeId="0" xr:uid="{00000000-0006-0000-0200-0000FC000000}">
      <text>
        <r>
          <rPr>
            <b/>
            <sz val="9"/>
            <color indexed="81"/>
            <rFont val="ＭＳ Ｐゴシック"/>
            <family val="3"/>
            <charset val="128"/>
          </rPr>
          <t>岩田京次:</t>
        </r>
        <r>
          <rPr>
            <sz val="9"/>
            <color indexed="81"/>
            <rFont val="ＭＳ Ｐゴシック"/>
            <family val="3"/>
            <charset val="128"/>
          </rPr>
          <t xml:space="preserve">
</t>
        </r>
      </text>
    </comment>
    <comment ref="AR81" authorId="1" shapeId="0" xr:uid="{00000000-0006-0000-0200-0000FD000000}">
      <text>
        <r>
          <rPr>
            <b/>
            <sz val="9"/>
            <color indexed="81"/>
            <rFont val="ＭＳ Ｐゴシック"/>
            <family val="3"/>
            <charset val="128"/>
          </rPr>
          <t>岩田京次:</t>
        </r>
        <r>
          <rPr>
            <sz val="9"/>
            <color indexed="81"/>
            <rFont val="ＭＳ Ｐゴシック"/>
            <family val="3"/>
            <charset val="128"/>
          </rPr>
          <t xml:space="preserve">
</t>
        </r>
      </text>
    </comment>
    <comment ref="AW81" authorId="1" shapeId="0" xr:uid="{00000000-0006-0000-0200-0000FE000000}">
      <text>
        <r>
          <rPr>
            <b/>
            <sz val="9"/>
            <color indexed="81"/>
            <rFont val="ＭＳ Ｐゴシック"/>
            <family val="3"/>
            <charset val="128"/>
          </rPr>
          <t>岩田京次:</t>
        </r>
        <r>
          <rPr>
            <sz val="9"/>
            <color indexed="81"/>
            <rFont val="ＭＳ Ｐゴシック"/>
            <family val="3"/>
            <charset val="128"/>
          </rPr>
          <t xml:space="preserve">
</t>
        </r>
      </text>
    </comment>
    <comment ref="BH81" authorId="1" shapeId="0" xr:uid="{00000000-0006-0000-0200-0000FF000000}">
      <text>
        <r>
          <rPr>
            <b/>
            <sz val="9"/>
            <color indexed="81"/>
            <rFont val="ＭＳ Ｐゴシック"/>
            <family val="3"/>
            <charset val="128"/>
          </rPr>
          <t>岩田京次:</t>
        </r>
        <r>
          <rPr>
            <sz val="9"/>
            <color indexed="81"/>
            <rFont val="ＭＳ Ｐゴシック"/>
            <family val="3"/>
            <charset val="128"/>
          </rPr>
          <t xml:space="preserve">
</t>
        </r>
      </text>
    </comment>
    <comment ref="BM81" authorId="1" shapeId="0" xr:uid="{00000000-0006-0000-0200-000000010000}">
      <text>
        <r>
          <rPr>
            <b/>
            <sz val="9"/>
            <color indexed="81"/>
            <rFont val="ＭＳ Ｐゴシック"/>
            <family val="3"/>
            <charset val="128"/>
          </rPr>
          <t>岩田京次:</t>
        </r>
        <r>
          <rPr>
            <sz val="9"/>
            <color indexed="81"/>
            <rFont val="ＭＳ Ｐゴシック"/>
            <family val="3"/>
            <charset val="128"/>
          </rPr>
          <t xml:space="preserve">
</t>
        </r>
      </text>
    </comment>
    <comment ref="BX81" authorId="1" shapeId="0" xr:uid="{00000000-0006-0000-0200-000001010000}">
      <text>
        <r>
          <rPr>
            <b/>
            <sz val="9"/>
            <color indexed="81"/>
            <rFont val="ＭＳ Ｐゴシック"/>
            <family val="3"/>
            <charset val="128"/>
          </rPr>
          <t>岩田京次:</t>
        </r>
        <r>
          <rPr>
            <sz val="9"/>
            <color indexed="81"/>
            <rFont val="ＭＳ Ｐゴシック"/>
            <family val="3"/>
            <charset val="128"/>
          </rPr>
          <t xml:space="preserve">
</t>
        </r>
      </text>
    </comment>
    <comment ref="CC81" authorId="1" shapeId="0" xr:uid="{00000000-0006-0000-0200-000002010000}">
      <text>
        <r>
          <rPr>
            <b/>
            <sz val="9"/>
            <color indexed="81"/>
            <rFont val="ＭＳ Ｐゴシック"/>
            <family val="3"/>
            <charset val="128"/>
          </rPr>
          <t>岩田京次:</t>
        </r>
        <r>
          <rPr>
            <sz val="9"/>
            <color indexed="81"/>
            <rFont val="ＭＳ Ｐゴシック"/>
            <family val="3"/>
            <charset val="128"/>
          </rPr>
          <t xml:space="preserve">
</t>
        </r>
      </text>
    </comment>
    <comment ref="CN81" authorId="1" shapeId="0" xr:uid="{00000000-0006-0000-0200-000003010000}">
      <text>
        <r>
          <rPr>
            <b/>
            <sz val="9"/>
            <color indexed="81"/>
            <rFont val="ＭＳ Ｐゴシック"/>
            <family val="3"/>
            <charset val="128"/>
          </rPr>
          <t>岩田京次:</t>
        </r>
        <r>
          <rPr>
            <sz val="9"/>
            <color indexed="81"/>
            <rFont val="ＭＳ Ｐゴシック"/>
            <family val="3"/>
            <charset val="128"/>
          </rPr>
          <t xml:space="preserve">
</t>
        </r>
      </text>
    </comment>
    <comment ref="CS81" authorId="1" shapeId="0" xr:uid="{00000000-0006-0000-0200-000004010000}">
      <text>
        <r>
          <rPr>
            <b/>
            <sz val="9"/>
            <color indexed="81"/>
            <rFont val="ＭＳ Ｐゴシック"/>
            <family val="3"/>
            <charset val="128"/>
          </rPr>
          <t>岩田京次:</t>
        </r>
        <r>
          <rPr>
            <sz val="9"/>
            <color indexed="81"/>
            <rFont val="ＭＳ Ｐゴシック"/>
            <family val="3"/>
            <charset val="128"/>
          </rPr>
          <t xml:space="preserve">
</t>
        </r>
      </text>
    </comment>
    <comment ref="DD81" authorId="1" shapeId="0" xr:uid="{00000000-0006-0000-0200-000005010000}">
      <text>
        <r>
          <rPr>
            <b/>
            <sz val="9"/>
            <color indexed="81"/>
            <rFont val="ＭＳ Ｐゴシック"/>
            <family val="3"/>
            <charset val="128"/>
          </rPr>
          <t>岩田京次:</t>
        </r>
        <r>
          <rPr>
            <sz val="9"/>
            <color indexed="81"/>
            <rFont val="ＭＳ Ｐゴシック"/>
            <family val="3"/>
            <charset val="128"/>
          </rPr>
          <t xml:space="preserve">
</t>
        </r>
      </text>
    </comment>
    <comment ref="DI81" authorId="1" shapeId="0" xr:uid="{00000000-0006-0000-0200-000006010000}">
      <text>
        <r>
          <rPr>
            <b/>
            <sz val="9"/>
            <color indexed="81"/>
            <rFont val="ＭＳ Ｐゴシック"/>
            <family val="3"/>
            <charset val="128"/>
          </rPr>
          <t>岩田京次:</t>
        </r>
        <r>
          <rPr>
            <sz val="9"/>
            <color indexed="81"/>
            <rFont val="ＭＳ Ｐゴシック"/>
            <family val="3"/>
            <charset val="128"/>
          </rPr>
          <t xml:space="preserve">
</t>
        </r>
      </text>
    </comment>
    <comment ref="DT81" authorId="1" shapeId="0" xr:uid="{00000000-0006-0000-0200-000007010000}">
      <text>
        <r>
          <rPr>
            <b/>
            <sz val="9"/>
            <color indexed="81"/>
            <rFont val="ＭＳ Ｐゴシック"/>
            <family val="3"/>
            <charset val="128"/>
          </rPr>
          <t>岩田京次:</t>
        </r>
        <r>
          <rPr>
            <sz val="9"/>
            <color indexed="81"/>
            <rFont val="ＭＳ Ｐゴシック"/>
            <family val="3"/>
            <charset val="128"/>
          </rPr>
          <t xml:space="preserve">
</t>
        </r>
      </text>
    </comment>
    <comment ref="DY81" authorId="1" shapeId="0" xr:uid="{00000000-0006-0000-0200-000008010000}">
      <text>
        <r>
          <rPr>
            <b/>
            <sz val="9"/>
            <color indexed="81"/>
            <rFont val="ＭＳ Ｐゴシック"/>
            <family val="3"/>
            <charset val="128"/>
          </rPr>
          <t>岩田京次:</t>
        </r>
        <r>
          <rPr>
            <sz val="9"/>
            <color indexed="81"/>
            <rFont val="ＭＳ Ｐゴシック"/>
            <family val="3"/>
            <charset val="128"/>
          </rPr>
          <t xml:space="preserve">
</t>
        </r>
      </text>
    </comment>
    <comment ref="EJ81" authorId="1" shapeId="0" xr:uid="{00000000-0006-0000-0200-000009010000}">
      <text>
        <r>
          <rPr>
            <b/>
            <sz val="9"/>
            <color indexed="81"/>
            <rFont val="ＭＳ Ｐゴシック"/>
            <family val="3"/>
            <charset val="128"/>
          </rPr>
          <t>岩田京次:</t>
        </r>
        <r>
          <rPr>
            <sz val="9"/>
            <color indexed="81"/>
            <rFont val="ＭＳ Ｐゴシック"/>
            <family val="3"/>
            <charset val="128"/>
          </rPr>
          <t xml:space="preserve">
</t>
        </r>
      </text>
    </comment>
    <comment ref="EO81" authorId="1" shapeId="0" xr:uid="{00000000-0006-0000-0200-00000A010000}">
      <text>
        <r>
          <rPr>
            <b/>
            <sz val="9"/>
            <color indexed="81"/>
            <rFont val="ＭＳ Ｐゴシック"/>
            <family val="3"/>
            <charset val="128"/>
          </rPr>
          <t>岩田京次:</t>
        </r>
        <r>
          <rPr>
            <sz val="9"/>
            <color indexed="81"/>
            <rFont val="ＭＳ Ｐゴシック"/>
            <family val="3"/>
            <charset val="128"/>
          </rPr>
          <t xml:space="preserve">
</t>
        </r>
      </text>
    </comment>
    <comment ref="U83" authorId="1" shapeId="0" xr:uid="{00000000-0006-0000-0200-00000B010000}">
      <text>
        <r>
          <rPr>
            <b/>
            <sz val="9"/>
            <color indexed="81"/>
            <rFont val="ＭＳ Ｐゴシック"/>
            <family val="3"/>
            <charset val="128"/>
          </rPr>
          <t>岩田京次:</t>
        </r>
        <r>
          <rPr>
            <sz val="9"/>
            <color indexed="81"/>
            <rFont val="ＭＳ Ｐゴシック"/>
            <family val="3"/>
            <charset val="128"/>
          </rPr>
          <t xml:space="preserve">
</t>
        </r>
      </text>
    </comment>
    <comment ref="AK83" authorId="1" shapeId="0" xr:uid="{00000000-0006-0000-0200-00000C010000}">
      <text>
        <r>
          <rPr>
            <b/>
            <sz val="9"/>
            <color indexed="81"/>
            <rFont val="ＭＳ Ｐゴシック"/>
            <family val="3"/>
            <charset val="128"/>
          </rPr>
          <t>岩田京次:</t>
        </r>
        <r>
          <rPr>
            <sz val="9"/>
            <color indexed="81"/>
            <rFont val="ＭＳ Ｐゴシック"/>
            <family val="3"/>
            <charset val="128"/>
          </rPr>
          <t xml:space="preserve">
</t>
        </r>
      </text>
    </comment>
    <comment ref="BA83" authorId="1" shapeId="0" xr:uid="{00000000-0006-0000-0200-00000D010000}">
      <text>
        <r>
          <rPr>
            <b/>
            <sz val="9"/>
            <color indexed="81"/>
            <rFont val="ＭＳ Ｐゴシック"/>
            <family val="3"/>
            <charset val="128"/>
          </rPr>
          <t>岩田京次:</t>
        </r>
        <r>
          <rPr>
            <sz val="9"/>
            <color indexed="81"/>
            <rFont val="ＭＳ Ｐゴシック"/>
            <family val="3"/>
            <charset val="128"/>
          </rPr>
          <t xml:space="preserve">
</t>
        </r>
      </text>
    </comment>
  </commentList>
</comments>
</file>

<file path=xl/sharedStrings.xml><?xml version="1.0" encoding="utf-8"?>
<sst xmlns="http://schemas.openxmlformats.org/spreadsheetml/2006/main" count="802" uniqueCount="453">
  <si>
    <t>株</t>
    <rPh sb="0" eb="1">
      <t>カブ</t>
    </rPh>
    <phoneticPr fontId="4"/>
  </si>
  <si>
    <t>許可(</t>
    <rPh sb="0" eb="2">
      <t>キョカ</t>
    </rPh>
    <phoneticPr fontId="4"/>
  </si>
  <si>
    <t>区分</t>
    <rPh sb="0" eb="2">
      <t>クブン</t>
    </rPh>
    <phoneticPr fontId="4"/>
  </si>
  <si>
    <t>4.専任技術者の交替
　に伴う削除</t>
    <rPh sb="2" eb="4">
      <t>センニン</t>
    </rPh>
    <rPh sb="4" eb="7">
      <t>ギジュツシャ</t>
    </rPh>
    <rPh sb="8" eb="10">
      <t>コウタイ</t>
    </rPh>
    <rPh sb="13" eb="14">
      <t>トモナ</t>
    </rPh>
    <rPh sb="15" eb="17">
      <t>サクジョ</t>
    </rPh>
    <phoneticPr fontId="4"/>
  </si>
  <si>
    <t>支配人の氏名</t>
    <rPh sb="0" eb="3">
      <t>シハイニン</t>
    </rPh>
    <rPh sb="4" eb="6">
      <t>シメイ</t>
    </rPh>
    <phoneticPr fontId="4"/>
  </si>
  <si>
    <t>主たる営業所の
所在地市区町村
コード</t>
    <rPh sb="0" eb="1">
      <t>シュ</t>
    </rPh>
    <rPh sb="3" eb="6">
      <t>エイギョウショ</t>
    </rPh>
    <rPh sb="8" eb="11">
      <t>ショザイチ</t>
    </rPh>
    <rPh sb="11" eb="13">
      <t>シク</t>
    </rPh>
    <rPh sb="13" eb="15">
      <t>チョウソン</t>
    </rPh>
    <phoneticPr fontId="4"/>
  </si>
  <si>
    <t>郵 便 番 号</t>
    <rPh sb="0" eb="1">
      <t>ユウ</t>
    </rPh>
    <rPh sb="2" eb="3">
      <t>ビン</t>
    </rPh>
    <rPh sb="4" eb="5">
      <t>バン</t>
    </rPh>
    <rPh sb="6" eb="7">
      <t>ゴウ</t>
    </rPh>
    <phoneticPr fontId="4"/>
  </si>
  <si>
    <t>年</t>
    <rPh sb="0" eb="1">
      <t>ネン</t>
    </rPh>
    <phoneticPr fontId="4"/>
  </si>
  <si>
    <t>月</t>
    <rPh sb="0" eb="1">
      <t>ツキ</t>
    </rPh>
    <phoneticPr fontId="4"/>
  </si>
  <si>
    <t>日</t>
    <rPh sb="0" eb="1">
      <t>ニチ</t>
    </rPh>
    <phoneticPr fontId="4"/>
  </si>
  <si>
    <t>殿</t>
    <rPh sb="0" eb="1">
      <t>ドノ</t>
    </rPh>
    <phoneticPr fontId="4"/>
  </si>
  <si>
    <t>号</t>
    <rPh sb="0" eb="1">
      <t>ゴウ</t>
    </rPh>
    <phoneticPr fontId="4"/>
  </si>
  <si>
    <t>第</t>
    <rPh sb="0" eb="1">
      <t>ダイ</t>
    </rPh>
    <phoneticPr fontId="4"/>
  </si>
  <si>
    <t>項</t>
    <rPh sb="0" eb="1">
      <t>コウ</t>
    </rPh>
    <phoneticPr fontId="4"/>
  </si>
  <si>
    <t>番</t>
    <rPh sb="0" eb="1">
      <t>バン</t>
    </rPh>
    <phoneticPr fontId="4"/>
  </si>
  <si>
    <t>この申請書により、建設業の許可を申請します。</t>
    <rPh sb="2" eb="5">
      <t>シンセイショ</t>
    </rPh>
    <rPh sb="9" eb="12">
      <t>ケンセツギョウ</t>
    </rPh>
    <rPh sb="13" eb="15">
      <t>キョカ</t>
    </rPh>
    <rPh sb="16" eb="18">
      <t>シンセイ</t>
    </rPh>
    <phoneticPr fontId="4"/>
  </si>
  <si>
    <t>土</t>
    <rPh sb="0" eb="1">
      <t>ツチ</t>
    </rPh>
    <phoneticPr fontId="4"/>
  </si>
  <si>
    <t>建</t>
    <rPh sb="0" eb="1">
      <t>ケン</t>
    </rPh>
    <phoneticPr fontId="4"/>
  </si>
  <si>
    <t>大</t>
    <rPh sb="0" eb="1">
      <t>ダイ</t>
    </rPh>
    <phoneticPr fontId="4"/>
  </si>
  <si>
    <t>左</t>
    <rPh sb="0" eb="1">
      <t>ヒダリ</t>
    </rPh>
    <phoneticPr fontId="4"/>
  </si>
  <si>
    <t>石</t>
    <rPh sb="0" eb="1">
      <t>イシ</t>
    </rPh>
    <phoneticPr fontId="4"/>
  </si>
  <si>
    <t>屋</t>
    <rPh sb="0" eb="1">
      <t>ヤ</t>
    </rPh>
    <phoneticPr fontId="4"/>
  </si>
  <si>
    <t>電</t>
    <rPh sb="0" eb="1">
      <t>デン</t>
    </rPh>
    <phoneticPr fontId="4"/>
  </si>
  <si>
    <t>夕</t>
    <rPh sb="0" eb="1">
      <t>ユウ</t>
    </rPh>
    <phoneticPr fontId="4"/>
  </si>
  <si>
    <t>鋼</t>
    <rPh sb="0" eb="1">
      <t>コウ</t>
    </rPh>
    <phoneticPr fontId="4"/>
  </si>
  <si>
    <t>筋</t>
    <rPh sb="0" eb="1">
      <t>スジ</t>
    </rPh>
    <phoneticPr fontId="4"/>
  </si>
  <si>
    <t>板</t>
    <rPh sb="0" eb="1">
      <t>イタ</t>
    </rPh>
    <phoneticPr fontId="4"/>
  </si>
  <si>
    <t>塗</t>
    <rPh sb="0" eb="1">
      <t>ヌリ</t>
    </rPh>
    <phoneticPr fontId="4"/>
  </si>
  <si>
    <t>防</t>
    <rPh sb="0" eb="1">
      <t>ボウ</t>
    </rPh>
    <phoneticPr fontId="4"/>
  </si>
  <si>
    <t>機</t>
    <rPh sb="0" eb="1">
      <t>キ</t>
    </rPh>
    <phoneticPr fontId="4"/>
  </si>
  <si>
    <t>園</t>
    <rPh sb="0" eb="1">
      <t>エン</t>
    </rPh>
    <phoneticPr fontId="4"/>
  </si>
  <si>
    <t>具</t>
    <rPh sb="0" eb="1">
      <t>グ</t>
    </rPh>
    <phoneticPr fontId="4"/>
  </si>
  <si>
    <t>水</t>
    <rPh sb="0" eb="1">
      <t>ミズ</t>
    </rPh>
    <phoneticPr fontId="4"/>
  </si>
  <si>
    <t>消</t>
    <rPh sb="0" eb="1">
      <t>ケ</t>
    </rPh>
    <phoneticPr fontId="4"/>
  </si>
  <si>
    <t>清</t>
    <rPh sb="0" eb="1">
      <t>キヨ</t>
    </rPh>
    <phoneticPr fontId="4"/>
  </si>
  <si>
    <t>許可年月日</t>
    <rPh sb="0" eb="2">
      <t>キョカ</t>
    </rPh>
    <rPh sb="2" eb="5">
      <t>ネンガッピ</t>
    </rPh>
    <phoneticPr fontId="4"/>
  </si>
  <si>
    <t>2.個人</t>
    <rPh sb="2" eb="4">
      <t>コジン</t>
    </rPh>
    <phoneticPr fontId="4"/>
  </si>
  <si>
    <t>1.法人</t>
    <rPh sb="2" eb="4">
      <t>ホウジン</t>
    </rPh>
    <phoneticPr fontId="4"/>
  </si>
  <si>
    <t>兼業の有無</t>
    <rPh sb="0" eb="2">
      <t>ケンギョウ</t>
    </rPh>
    <rPh sb="3" eb="5">
      <t>ウム</t>
    </rPh>
    <phoneticPr fontId="4"/>
  </si>
  <si>
    <t>許可換えの区分</t>
    <rPh sb="0" eb="2">
      <t>キョカ</t>
    </rPh>
    <rPh sb="2" eb="3">
      <t>カ</t>
    </rPh>
    <rPh sb="5" eb="7">
      <t>クブン</t>
    </rPh>
    <phoneticPr fontId="4"/>
  </si>
  <si>
    <t>旧許可番号</t>
    <rPh sb="0" eb="1">
      <t>キュウ</t>
    </rPh>
    <rPh sb="1" eb="2">
      <t>モト</t>
    </rPh>
    <rPh sb="2" eb="3">
      <t>カ</t>
    </rPh>
    <rPh sb="3" eb="4">
      <t>バン</t>
    </rPh>
    <rPh sb="4" eb="5">
      <t>ゴウ</t>
    </rPh>
    <phoneticPr fontId="4"/>
  </si>
  <si>
    <t>旧許可年月日</t>
    <rPh sb="0" eb="1">
      <t>キュウ</t>
    </rPh>
    <rPh sb="1" eb="3">
      <t>キョカ</t>
    </rPh>
    <rPh sb="3" eb="6">
      <t>ネンガッピ</t>
    </rPh>
    <phoneticPr fontId="4"/>
  </si>
  <si>
    <t>電話番号</t>
    <rPh sb="0" eb="2">
      <t>デンワ</t>
    </rPh>
    <rPh sb="2" eb="4">
      <t>バンゴウ</t>
    </rPh>
    <phoneticPr fontId="4"/>
  </si>
  <si>
    <t>許可の有効</t>
    <rPh sb="0" eb="2">
      <t>キョカ</t>
    </rPh>
    <rPh sb="3" eb="5">
      <t>ユウコウ</t>
    </rPh>
    <phoneticPr fontId="4"/>
  </si>
  <si>
    <t>期間の調整</t>
    <rPh sb="0" eb="2">
      <t>キカン</t>
    </rPh>
    <rPh sb="3" eb="5">
      <t>チョウセイ</t>
    </rPh>
    <phoneticPr fontId="4"/>
  </si>
  <si>
    <t>連絡先</t>
    <rPh sb="0" eb="3">
      <t>レンラクサキ</t>
    </rPh>
    <phoneticPr fontId="4"/>
  </si>
  <si>
    <t>所属等</t>
    <rPh sb="0" eb="2">
      <t>ショゾク</t>
    </rPh>
    <rPh sb="2" eb="3">
      <t>ナド</t>
    </rPh>
    <phoneticPr fontId="4"/>
  </si>
  <si>
    <t>氏名</t>
    <rPh sb="0" eb="2">
      <t>シメイ</t>
    </rPh>
    <phoneticPr fontId="4"/>
  </si>
  <si>
    <t>この申請書及び添付書類の記載事項は、事実に相違ありません。</t>
    <rPh sb="2" eb="5">
      <t>シンセイショ</t>
    </rPh>
    <rPh sb="5" eb="6">
      <t>オヨ</t>
    </rPh>
    <rPh sb="7" eb="9">
      <t>テンプ</t>
    </rPh>
    <rPh sb="9" eb="11">
      <t>ショルイ</t>
    </rPh>
    <rPh sb="12" eb="14">
      <t>キサイ</t>
    </rPh>
    <rPh sb="14" eb="16">
      <t>ジコウ</t>
    </rPh>
    <rPh sb="18" eb="20">
      <t>ジジツ</t>
    </rPh>
    <rPh sb="21" eb="23">
      <t>ソウイ</t>
    </rPh>
    <phoneticPr fontId="4"/>
  </si>
  <si>
    <t>中部地方整備局長</t>
    <rPh sb="0" eb="2">
      <t>チュウブ</t>
    </rPh>
    <rPh sb="2" eb="4">
      <t>チホウ</t>
    </rPh>
    <rPh sb="4" eb="6">
      <t>セイビ</t>
    </rPh>
    <rPh sb="6" eb="8">
      <t>キョクチョウ</t>
    </rPh>
    <phoneticPr fontId="4"/>
  </si>
  <si>
    <t>許可を受けよう
とする建設業</t>
    <rPh sb="0" eb="2">
      <t>キョカ</t>
    </rPh>
    <rPh sb="3" eb="4">
      <t>ウ</t>
    </rPh>
    <phoneticPr fontId="4"/>
  </si>
  <si>
    <t>商号又は名称
のフリガナ</t>
    <rPh sb="0" eb="2">
      <t>ショウゴウ</t>
    </rPh>
    <rPh sb="2" eb="3">
      <t>マタ</t>
    </rPh>
    <rPh sb="4" eb="6">
      <t>メイショウ</t>
    </rPh>
    <phoneticPr fontId="4"/>
  </si>
  <si>
    <t>商号又は名称</t>
    <rPh sb="0" eb="1">
      <t>ショウ</t>
    </rPh>
    <rPh sb="1" eb="2">
      <t>ゴウ</t>
    </rPh>
    <rPh sb="2" eb="3">
      <t>マタ</t>
    </rPh>
    <rPh sb="4" eb="6">
      <t>メイショウ</t>
    </rPh>
    <phoneticPr fontId="4"/>
  </si>
  <si>
    <t>主たる営業所の
所在地</t>
    <rPh sb="0" eb="1">
      <t>シュ</t>
    </rPh>
    <rPh sb="3" eb="6">
      <t>エイギョウショ</t>
    </rPh>
    <rPh sb="8" eb="11">
      <t>ショザイチ</t>
    </rPh>
    <phoneticPr fontId="4"/>
  </si>
  <si>
    <t>(千円)</t>
    <rPh sb="1" eb="3">
      <t>センエン</t>
    </rPh>
    <phoneticPr fontId="4"/>
  </si>
  <si>
    <t>建設業以外に行っている営業の種類</t>
    <rPh sb="0" eb="3">
      <t>ケンセツギョウ</t>
    </rPh>
    <rPh sb="3" eb="5">
      <t>イガイ</t>
    </rPh>
    <rPh sb="6" eb="7">
      <t>オコナ</t>
    </rPh>
    <rPh sb="11" eb="13">
      <t>エイギョウ</t>
    </rPh>
    <rPh sb="14" eb="16">
      <t>シュルイ</t>
    </rPh>
    <phoneticPr fontId="4"/>
  </si>
  <si>
    <t>1.新規</t>
    <rPh sb="2" eb="4">
      <t>シンキ</t>
    </rPh>
    <phoneticPr fontId="4"/>
  </si>
  <si>
    <t>2.許可換え新規</t>
    <rPh sb="2" eb="4">
      <t>キョカ</t>
    </rPh>
    <rPh sb="4" eb="5">
      <t>カ</t>
    </rPh>
    <rPh sb="6" eb="8">
      <t>シンキ</t>
    </rPh>
    <phoneticPr fontId="4"/>
  </si>
  <si>
    <t>般</t>
    <rPh sb="0" eb="1">
      <t>ハン</t>
    </rPh>
    <phoneticPr fontId="4"/>
  </si>
  <si>
    <t>特</t>
    <rPh sb="0" eb="1">
      <t>トク</t>
    </rPh>
    <phoneticPr fontId="4"/>
  </si>
  <si>
    <t>知事</t>
    <rPh sb="0" eb="2">
      <t>チジ</t>
    </rPh>
    <phoneticPr fontId="4"/>
  </si>
  <si>
    <t>許可（</t>
    <rPh sb="0" eb="2">
      <t>キョカ</t>
    </rPh>
    <phoneticPr fontId="4"/>
  </si>
  <si>
    <t>4.業種追加</t>
    <rPh sb="2" eb="4">
      <t>ギョウシュ</t>
    </rPh>
    <rPh sb="4" eb="6">
      <t>ツイカ</t>
    </rPh>
    <phoneticPr fontId="4"/>
  </si>
  <si>
    <t>5.更新</t>
    <rPh sb="2" eb="4">
      <t>コウシン</t>
    </rPh>
    <phoneticPr fontId="4"/>
  </si>
  <si>
    <t>8.業種追加＋更新</t>
    <rPh sb="2" eb="4">
      <t>ギョウシュ</t>
    </rPh>
    <rPh sb="4" eb="6">
      <t>ツイカ</t>
    </rPh>
    <rPh sb="7" eb="9">
      <t>コウシン</t>
    </rPh>
    <phoneticPr fontId="4"/>
  </si>
  <si>
    <t>申請の区分</t>
    <rPh sb="0" eb="2">
      <t>シンセイ</t>
    </rPh>
    <rPh sb="3" eb="5">
      <t>クブン</t>
    </rPh>
    <phoneticPr fontId="4"/>
  </si>
  <si>
    <t>申請年月日</t>
    <rPh sb="0" eb="2">
      <t>シンセイ</t>
    </rPh>
    <rPh sb="2" eb="5">
      <t>ネンガッピ</t>
    </rPh>
    <phoneticPr fontId="4"/>
  </si>
  <si>
    <t>大臣</t>
    <rPh sb="0" eb="2">
      <t>ダイジン</t>
    </rPh>
    <phoneticPr fontId="4"/>
  </si>
  <si>
    <t>行政庁側記入欄</t>
    <rPh sb="0" eb="3">
      <t>ギョウセイチョウ</t>
    </rPh>
    <rPh sb="3" eb="4">
      <t>ガワ</t>
    </rPh>
    <rPh sb="4" eb="6">
      <t>キニュウ</t>
    </rPh>
    <rPh sb="6" eb="7">
      <t>ラン</t>
    </rPh>
    <phoneticPr fontId="4"/>
  </si>
  <si>
    <t>大臣
知事</t>
    <rPh sb="0" eb="2">
      <t>ダイジン</t>
    </rPh>
    <rPh sb="3" eb="5">
      <t>チジ</t>
    </rPh>
    <phoneticPr fontId="4"/>
  </si>
  <si>
    <t>国土交通大臣</t>
    <rPh sb="0" eb="2">
      <t>コクド</t>
    </rPh>
    <rPh sb="2" eb="4">
      <t>コウツウ</t>
    </rPh>
    <rPh sb="4" eb="6">
      <t>ダイジン</t>
    </rPh>
    <phoneticPr fontId="4"/>
  </si>
  <si>
    <t>1.有</t>
    <rPh sb="2" eb="3">
      <t>ユウ</t>
    </rPh>
    <phoneticPr fontId="4"/>
  </si>
  <si>
    <t>2.無</t>
    <rPh sb="2" eb="3">
      <t>ナ</t>
    </rPh>
    <phoneticPr fontId="4"/>
  </si>
  <si>
    <t>代表者又は個人
の氏名のフリガナ</t>
    <rPh sb="0" eb="3">
      <t>ダイヒョウシャ</t>
    </rPh>
    <rPh sb="3" eb="4">
      <t>マタ</t>
    </rPh>
    <rPh sb="5" eb="7">
      <t>コジン</t>
    </rPh>
    <rPh sb="9" eb="11">
      <t>シメイ</t>
    </rPh>
    <phoneticPr fontId="4"/>
  </si>
  <si>
    <t>代表者又は
個人の氏名</t>
    <rPh sb="0" eb="3">
      <t>ダイヒョウシャ</t>
    </rPh>
    <rPh sb="3" eb="4">
      <t>マタ</t>
    </rPh>
    <rPh sb="6" eb="8">
      <t>コジン</t>
    </rPh>
    <rPh sb="9" eb="11">
      <t>シメイ</t>
    </rPh>
    <phoneticPr fontId="4"/>
  </si>
  <si>
    <t>申請者</t>
    <rPh sb="0" eb="3">
      <t>シンセイシャ</t>
    </rPh>
    <phoneticPr fontId="4"/>
  </si>
  <si>
    <t>許可番号</t>
    <rPh sb="0" eb="2">
      <t>キョカ</t>
    </rPh>
    <rPh sb="2" eb="4">
      <t>バンゴウ</t>
    </rPh>
    <phoneticPr fontId="4"/>
  </si>
  <si>
    <t>住所</t>
    <rPh sb="0" eb="2">
      <t>ジュウショ</t>
    </rPh>
    <phoneticPr fontId="4"/>
  </si>
  <si>
    <t>記</t>
    <rPh sb="0" eb="1">
      <t>キ</t>
    </rPh>
    <phoneticPr fontId="4"/>
  </si>
  <si>
    <t>生年月日</t>
    <rPh sb="0" eb="2">
      <t>セイネン</t>
    </rPh>
    <rPh sb="2" eb="4">
      <t>ガッピ</t>
    </rPh>
    <phoneticPr fontId="4"/>
  </si>
  <si>
    <t>元号〔平成Ｈ、昭和Ｓ、大正Ｔ、明治Ｍ〕</t>
    <rPh sb="0" eb="2">
      <t>ゲンゴウ</t>
    </rPh>
    <rPh sb="3" eb="5">
      <t>ヘイセイ</t>
    </rPh>
    <rPh sb="7" eb="9">
      <t>ショウワ</t>
    </rPh>
    <rPh sb="11" eb="13">
      <t>タイショウ</t>
    </rPh>
    <rPh sb="15" eb="17">
      <t>メイジ</t>
    </rPh>
    <phoneticPr fontId="4"/>
  </si>
  <si>
    <t>土</t>
  </si>
  <si>
    <t>大</t>
  </si>
  <si>
    <t>管</t>
    <rPh sb="0" eb="1">
      <t>クダ</t>
    </rPh>
    <phoneticPr fontId="4"/>
  </si>
  <si>
    <t>内</t>
    <rPh sb="0" eb="1">
      <t>ナイ</t>
    </rPh>
    <phoneticPr fontId="4"/>
  </si>
  <si>
    <t>絶</t>
    <rPh sb="0" eb="1">
      <t>ゼツ</t>
    </rPh>
    <phoneticPr fontId="4"/>
  </si>
  <si>
    <t>通</t>
    <rPh sb="0" eb="1">
      <t>ツウ</t>
    </rPh>
    <phoneticPr fontId="4"/>
  </si>
  <si>
    <t>井</t>
    <rPh sb="0" eb="1">
      <t>イ</t>
    </rPh>
    <phoneticPr fontId="4"/>
  </si>
  <si>
    <t>水</t>
    <rPh sb="0" eb="1">
      <t>スイ</t>
    </rPh>
    <phoneticPr fontId="4"/>
  </si>
  <si>
    <t>建</t>
    <rPh sb="0" eb="1">
      <t>タ</t>
    </rPh>
    <phoneticPr fontId="4"/>
  </si>
  <si>
    <t>有資格区分</t>
    <rPh sb="0" eb="3">
      <t>ユウシカク</t>
    </rPh>
    <rPh sb="3" eb="5">
      <t>クブン</t>
    </rPh>
    <phoneticPr fontId="4"/>
  </si>
  <si>
    <t>般
特</t>
    <rPh sb="0" eb="1">
      <t>ハン</t>
    </rPh>
    <rPh sb="2" eb="3">
      <t>トク</t>
    </rPh>
    <phoneticPr fontId="4"/>
  </si>
  <si>
    <t>に規定する専任の技術者を営業所に置いていることに相違ありません。</t>
    <rPh sb="1" eb="3">
      <t>キテイ</t>
    </rPh>
    <rPh sb="5" eb="7">
      <t>センニン</t>
    </rPh>
    <rPh sb="8" eb="11">
      <t>ギジュツシャ</t>
    </rPh>
    <rPh sb="12" eb="15">
      <t>エイギョウショ</t>
    </rPh>
    <rPh sb="16" eb="17">
      <t>オ</t>
    </rPh>
    <rPh sb="24" eb="26">
      <t>ソウイ</t>
    </rPh>
    <phoneticPr fontId="4"/>
  </si>
  <si>
    <t>1.新規許可等</t>
    <rPh sb="2" eb="4">
      <t>シンキ</t>
    </rPh>
    <rPh sb="4" eb="6">
      <t>キョカ</t>
    </rPh>
    <rPh sb="6" eb="7">
      <t>ナド</t>
    </rPh>
    <phoneticPr fontId="4"/>
  </si>
  <si>
    <t>2.専任技術者の担当業種
　又は有資格区分の変更</t>
    <rPh sb="2" eb="4">
      <t>センニン</t>
    </rPh>
    <rPh sb="4" eb="7">
      <t>ギジュツシャ</t>
    </rPh>
    <rPh sb="8" eb="10">
      <t>タントウ</t>
    </rPh>
    <rPh sb="10" eb="12">
      <t>ギョウシュ</t>
    </rPh>
    <rPh sb="14" eb="15">
      <t>マタ</t>
    </rPh>
    <rPh sb="16" eb="17">
      <t>ユウ</t>
    </rPh>
    <rPh sb="17" eb="19">
      <t>シカク</t>
    </rPh>
    <rPh sb="19" eb="21">
      <t>クブン</t>
    </rPh>
    <rPh sb="22" eb="24">
      <t>ヘンコウ</t>
    </rPh>
    <phoneticPr fontId="4"/>
  </si>
  <si>
    <t>5.専任技術者が置かれる
　営業所のみの変更</t>
    <rPh sb="2" eb="4">
      <t>センニン</t>
    </rPh>
    <rPh sb="4" eb="7">
      <t>ギジュツシャ</t>
    </rPh>
    <rPh sb="8" eb="9">
      <t>オ</t>
    </rPh>
    <rPh sb="14" eb="17">
      <t>エイギョウショ</t>
    </rPh>
    <rPh sb="20" eb="22">
      <t>ヘンコウ</t>
    </rPh>
    <phoneticPr fontId="4"/>
  </si>
  <si>
    <t>今後担当する
建設工事の種類</t>
    <rPh sb="0" eb="2">
      <t>コンゴ</t>
    </rPh>
    <rPh sb="2" eb="4">
      <t>タントウ</t>
    </rPh>
    <rPh sb="7" eb="9">
      <t>ケンセツ</t>
    </rPh>
    <rPh sb="9" eb="11">
      <t>コウジ</t>
    </rPh>
    <rPh sb="12" eb="14">
      <t>シュルイ</t>
    </rPh>
    <phoneticPr fontId="4"/>
  </si>
  <si>
    <t>現在担当している
建設工事の種類</t>
    <rPh sb="0" eb="2">
      <t>ゲンザイ</t>
    </rPh>
    <rPh sb="2" eb="4">
      <t>タントウ</t>
    </rPh>
    <rPh sb="9" eb="11">
      <t>ケンセツ</t>
    </rPh>
    <rPh sb="11" eb="13">
      <t>コウジ</t>
    </rPh>
    <rPh sb="14" eb="16">
      <t>シュルイ</t>
    </rPh>
    <phoneticPr fontId="4"/>
  </si>
  <si>
    <t>変更、追加又は
削除の年月日</t>
    <rPh sb="0" eb="2">
      <t>ヘンコウ</t>
    </rPh>
    <rPh sb="3" eb="5">
      <t>ツイカ</t>
    </rPh>
    <rPh sb="5" eb="6">
      <t>マタ</t>
    </rPh>
    <rPh sb="8" eb="10">
      <t>サクジョ</t>
    </rPh>
    <rPh sb="11" eb="14">
      <t>ネンガッピ</t>
    </rPh>
    <phoneticPr fontId="4"/>
  </si>
  <si>
    <t>専任技術者の
住所</t>
    <rPh sb="0" eb="2">
      <t>センニン</t>
    </rPh>
    <rPh sb="2" eb="5">
      <t>ギジュツシャ</t>
    </rPh>
    <rPh sb="7" eb="9">
      <t>ジュウショ</t>
    </rPh>
    <phoneticPr fontId="4"/>
  </si>
  <si>
    <t>会社名</t>
    <rPh sb="0" eb="3">
      <t>カイシャメイ</t>
    </rPh>
    <phoneticPr fontId="4"/>
  </si>
  <si>
    <t>代表者</t>
    <rPh sb="0" eb="3">
      <t>ダイヒョウシャ</t>
    </rPh>
    <phoneticPr fontId="4"/>
  </si>
  <si>
    <t>3.専任技術者
　の追加</t>
    <rPh sb="2" eb="4">
      <t>センニン</t>
    </rPh>
    <rPh sb="4" eb="7">
      <t>ギジュツシャ</t>
    </rPh>
    <rPh sb="10" eb="12">
      <t>ツイカ</t>
    </rPh>
    <phoneticPr fontId="4"/>
  </si>
  <si>
    <t>北海道開発局長</t>
    <rPh sb="0" eb="3">
      <t>ホッカイドウ</t>
    </rPh>
    <rPh sb="3" eb="5">
      <t>カイハツ</t>
    </rPh>
    <rPh sb="5" eb="7">
      <t>キョクチョウ</t>
    </rPh>
    <phoneticPr fontId="4"/>
  </si>
  <si>
    <t>東北地方整備局長</t>
    <rPh sb="0" eb="2">
      <t>トウホク</t>
    </rPh>
    <rPh sb="2" eb="4">
      <t>チホウ</t>
    </rPh>
    <rPh sb="4" eb="6">
      <t>セイビ</t>
    </rPh>
    <rPh sb="6" eb="8">
      <t>キョクチョウ</t>
    </rPh>
    <phoneticPr fontId="4"/>
  </si>
  <si>
    <t>関東地方整備局長</t>
    <rPh sb="0" eb="2">
      <t>カントウ</t>
    </rPh>
    <rPh sb="2" eb="4">
      <t>チホウ</t>
    </rPh>
    <rPh sb="4" eb="6">
      <t>セイビ</t>
    </rPh>
    <rPh sb="6" eb="8">
      <t>キョクチョウ</t>
    </rPh>
    <phoneticPr fontId="4"/>
  </si>
  <si>
    <t>北陸地方整備局長</t>
    <rPh sb="0" eb="2">
      <t>ホクリク</t>
    </rPh>
    <rPh sb="2" eb="4">
      <t>チホウ</t>
    </rPh>
    <rPh sb="4" eb="6">
      <t>セイビ</t>
    </rPh>
    <rPh sb="6" eb="8">
      <t>キョクチョウ</t>
    </rPh>
    <phoneticPr fontId="4"/>
  </si>
  <si>
    <t>中国地方整備局長</t>
    <rPh sb="0" eb="2">
      <t>チュウゴク</t>
    </rPh>
    <rPh sb="2" eb="4">
      <t>チホウ</t>
    </rPh>
    <rPh sb="4" eb="6">
      <t>セイビ</t>
    </rPh>
    <rPh sb="6" eb="8">
      <t>キョクチョウ</t>
    </rPh>
    <phoneticPr fontId="4"/>
  </si>
  <si>
    <t>四国地方整備局長</t>
    <rPh sb="0" eb="2">
      <t>シコク</t>
    </rPh>
    <rPh sb="2" eb="4">
      <t>チホウ</t>
    </rPh>
    <rPh sb="4" eb="6">
      <t>セイビ</t>
    </rPh>
    <rPh sb="6" eb="8">
      <t>キョクチョウ</t>
    </rPh>
    <phoneticPr fontId="4"/>
  </si>
  <si>
    <t>九州地方整備局長</t>
    <rPh sb="0" eb="2">
      <t>キュウシュウ</t>
    </rPh>
    <rPh sb="2" eb="4">
      <t>チホウ</t>
    </rPh>
    <rPh sb="4" eb="6">
      <t>セイビ</t>
    </rPh>
    <rPh sb="6" eb="8">
      <t>キョクチョウ</t>
    </rPh>
    <phoneticPr fontId="4"/>
  </si>
  <si>
    <t>（開発局長、整備局長）</t>
    <rPh sb="1" eb="3">
      <t>カイハツ</t>
    </rPh>
    <rPh sb="3" eb="5">
      <t>キョクチョウ</t>
    </rPh>
    <rPh sb="6" eb="8">
      <t>セイビ</t>
    </rPh>
    <rPh sb="8" eb="10">
      <t>キョクチョウ</t>
    </rPh>
    <phoneticPr fontId="4"/>
  </si>
  <si>
    <t>（都道府県知事）</t>
    <rPh sb="1" eb="5">
      <t>トドウフケン</t>
    </rPh>
    <rPh sb="5" eb="7">
      <t>チジ</t>
    </rPh>
    <phoneticPr fontId="4"/>
  </si>
  <si>
    <t>01</t>
    <phoneticPr fontId="4"/>
  </si>
  <si>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</si>
  <si>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</si>
  <si>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</si>
  <si>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</si>
  <si>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</si>
  <si>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</si>
  <si>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</si>
  <si>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</si>
  <si>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</si>
  <si>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</si>
  <si>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</si>
  <si>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</si>
  <si>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</si>
  <si>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</si>
  <si>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</si>
  <si>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</si>
  <si>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</si>
  <si>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</si>
  <si>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</si>
  <si>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</si>
  <si>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</si>
  <si>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</si>
  <si>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</si>
  <si>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</si>
  <si>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</si>
  <si>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</si>
  <si>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</si>
  <si>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</si>
  <si>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</si>
  <si>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</si>
  <si>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</si>
  <si>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</si>
  <si>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</si>
  <si>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</si>
  <si>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</si>
  <si>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</si>
  <si>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</si>
  <si>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</si>
  <si>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</si>
  <si>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</si>
  <si>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</si>
  <si>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</si>
  <si>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</si>
  <si>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</si>
  <si>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</si>
  <si>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</si>
  <si>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青森県知事</t>
  </si>
  <si>
    <t>岩手県知事</t>
  </si>
  <si>
    <t>宮城県知事</t>
  </si>
  <si>
    <t>秋田県知事</t>
  </si>
  <si>
    <t>山形県知事</t>
  </si>
  <si>
    <t>福島県知事</t>
  </si>
  <si>
    <t>茨城県知事</t>
  </si>
  <si>
    <t>栃木県知事</t>
  </si>
  <si>
    <t>群馬県知事</t>
  </si>
  <si>
    <t>埼玉県知事</t>
  </si>
  <si>
    <t>千葉県知事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</si>
  <si>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</si>
  <si>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</si>
  <si>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</si>
  <si>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</si>
  <si>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</si>
  <si>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</si>
  <si>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</si>
  <si>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</si>
  <si>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</si>
  <si>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</si>
  <si>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</si>
  <si>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</si>
  <si>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</si>
  <si>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</si>
  <si>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</si>
  <si>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</si>
  <si>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</si>
  <si>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</si>
  <si>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</si>
  <si>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</si>
  <si>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</si>
  <si>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</si>
  <si>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</si>
  <si>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</si>
  <si>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</si>
  <si>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</si>
  <si>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</si>
  <si>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</si>
  <si>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</si>
  <si>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</si>
  <si>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</si>
  <si>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</si>
  <si>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</si>
  <si>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</si>
  <si>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北海道知事</t>
    <phoneticPr fontId="4"/>
  </si>
  <si>
    <t>東京都知事</t>
    <phoneticPr fontId="4"/>
  </si>
  <si>
    <t>)第</t>
    <rPh sb="1" eb="2">
      <t>ダイ</t>
    </rPh>
    <phoneticPr fontId="4"/>
  </si>
  <si>
    <t>許可番号</t>
    <rPh sb="0" eb="1">
      <t>モト</t>
    </rPh>
    <rPh sb="1" eb="2">
      <t>カ</t>
    </rPh>
    <rPh sb="2" eb="3">
      <t>バン</t>
    </rPh>
    <rPh sb="3" eb="4">
      <t>ゴウ</t>
    </rPh>
    <phoneticPr fontId="4"/>
  </si>
  <si>
    <t>7.般･特新規＋更新</t>
    <rPh sb="2" eb="3">
      <t>ハン</t>
    </rPh>
    <rPh sb="4" eb="5">
      <t>トク</t>
    </rPh>
    <rPh sb="5" eb="7">
      <t>シンキ</t>
    </rPh>
    <rPh sb="8" eb="10">
      <t>コウシン</t>
    </rPh>
    <phoneticPr fontId="4"/>
  </si>
  <si>
    <t>9.般･特新規＋業種追加＋更新</t>
    <rPh sb="2" eb="3">
      <t>ハン</t>
    </rPh>
    <rPh sb="4" eb="5">
      <t>トク</t>
    </rPh>
    <rPh sb="5" eb="7">
      <t>シンキ</t>
    </rPh>
    <rPh sb="8" eb="10">
      <t>ギョウシュ</t>
    </rPh>
    <rPh sb="10" eb="12">
      <t>ツイカ</t>
    </rPh>
    <rPh sb="13" eb="15">
      <t>コウシン</t>
    </rPh>
    <phoneticPr fontId="4"/>
  </si>
  <si>
    <t>3.般･特新規</t>
    <rPh sb="2" eb="3">
      <t>ハン</t>
    </rPh>
    <rPh sb="4" eb="5">
      <t>トク</t>
    </rPh>
    <rPh sb="5" eb="7">
      <t>シンキ</t>
    </rPh>
    <phoneticPr fontId="4"/>
  </si>
  <si>
    <t>6.般･特新規+業種追加</t>
    <rPh sb="2" eb="3">
      <t>ハン</t>
    </rPh>
    <rPh sb="4" eb="5">
      <t>トク</t>
    </rPh>
    <rPh sb="5" eb="7">
      <t>シンキ</t>
    </rPh>
    <rPh sb="8" eb="10">
      <t>ギョウシュ</t>
    </rPh>
    <rPh sb="10" eb="12">
      <t>ツイカ</t>
    </rPh>
    <phoneticPr fontId="4"/>
  </si>
  <si>
    <t>法人又は個人の別</t>
    <rPh sb="0" eb="2">
      <t>ホウジン</t>
    </rPh>
    <rPh sb="2" eb="3">
      <t>マタ</t>
    </rPh>
    <rPh sb="4" eb="6">
      <t>コジン</t>
    </rPh>
    <rPh sb="7" eb="8">
      <t>ベツ</t>
    </rPh>
    <phoneticPr fontId="4"/>
  </si>
  <si>
    <t>営業所の名称
 （旧所属）</t>
    <rPh sb="0" eb="3">
      <t>エイギョウショ</t>
    </rPh>
    <rPh sb="4" eb="6">
      <t>メイショウ</t>
    </rPh>
    <rPh sb="9" eb="10">
      <t>キュウ</t>
    </rPh>
    <rPh sb="10" eb="12">
      <t>ショゾク</t>
    </rPh>
    <phoneticPr fontId="4"/>
  </si>
  <si>
    <t>営業所の名称
 （新所属）</t>
    <rPh sb="0" eb="3">
      <t>エイギョウショ</t>
    </rPh>
    <rPh sb="4" eb="6">
      <t>メイショウ</t>
    </rPh>
    <rPh sb="9" eb="10">
      <t>シン</t>
    </rPh>
    <rPh sb="10" eb="12">
      <t>ショゾク</t>
    </rPh>
    <phoneticPr fontId="4"/>
  </si>
  <si>
    <t>(用紙A4)</t>
    <rPh sb="1" eb="3">
      <t>ヨウシ</t>
    </rPh>
    <phoneticPr fontId="4"/>
  </si>
  <si>
    <t>(1) 下記のとおり、</t>
    <rPh sb="4" eb="6">
      <t>カキ</t>
    </rPh>
    <phoneticPr fontId="4"/>
  </si>
  <si>
    <t>コード</t>
    <phoneticPr fontId="4"/>
  </si>
  <si>
    <t>－</t>
    <phoneticPr fontId="4"/>
  </si>
  <si>
    <t>）</t>
    <phoneticPr fontId="4"/>
  </si>
  <si>
    <t>ガ</t>
    <phoneticPr fontId="4"/>
  </si>
  <si>
    <t>氏　名</t>
    <rPh sb="0" eb="1">
      <t>シ</t>
    </rPh>
    <rPh sb="2" eb="3">
      <t>メイ</t>
    </rPh>
    <phoneticPr fontId="4"/>
  </si>
  <si>
    <t>-</t>
    <phoneticPr fontId="4"/>
  </si>
  <si>
    <t>(</t>
    <phoneticPr fontId="4"/>
  </si>
  <si>
    <t>予備の取消線です→</t>
    <rPh sb="0" eb="2">
      <t>ヨビ</t>
    </rPh>
    <rPh sb="3" eb="6">
      <t>トリケシセン</t>
    </rPh>
    <phoneticPr fontId="4"/>
  </si>
  <si>
    <t>（1. 大臣許可→知事許可     2. 知事許可→大臣許可     3. 知事許可→他の知事許可）</t>
    <rPh sb="4" eb="6">
      <t>ダイジン</t>
    </rPh>
    <rPh sb="6" eb="8">
      <t>キョカ</t>
    </rPh>
    <rPh sb="9" eb="11">
      <t>チジ</t>
    </rPh>
    <rPh sb="11" eb="13">
      <t>キョカ</t>
    </rPh>
    <rPh sb="21" eb="23">
      <t>チジ</t>
    </rPh>
    <rPh sb="23" eb="25">
      <t>キョカ</t>
    </rPh>
    <rPh sb="26" eb="28">
      <t>ダイジン</t>
    </rPh>
    <rPh sb="28" eb="30">
      <t>キョカ</t>
    </rPh>
    <rPh sb="38" eb="40">
      <t>チジ</t>
    </rPh>
    <rPh sb="40" eb="42">
      <t>キョカ</t>
    </rPh>
    <rPh sb="43" eb="44">
      <t>ホカ</t>
    </rPh>
    <rPh sb="45" eb="47">
      <t>チジ</t>
    </rPh>
    <rPh sb="47" eb="49">
      <t>キョカ</t>
    </rPh>
    <phoneticPr fontId="4"/>
  </si>
  <si>
    <t>【例】　日本建設株式会社　 (個人事業の場合）日本建設</t>
    <rPh sb="4" eb="6">
      <t>ニッポン</t>
    </rPh>
    <rPh sb="6" eb="8">
      <t>ケンセツ</t>
    </rPh>
    <rPh sb="8" eb="12">
      <t>カブシキガイシャ</t>
    </rPh>
    <rPh sb="15" eb="17">
      <t>コジン</t>
    </rPh>
    <rPh sb="17" eb="19">
      <t>ジギョウ</t>
    </rPh>
    <rPh sb="20" eb="22">
      <t>バアイ</t>
    </rPh>
    <rPh sb="23" eb="25">
      <t>ニホン</t>
    </rPh>
    <rPh sb="25" eb="27">
      <t>ケンセツ</t>
    </rPh>
    <phoneticPr fontId="4"/>
  </si>
  <si>
    <t>【例】　代表取締役　日本太郎　（個人事業の場合）日本太郎</t>
    <rPh sb="4" eb="6">
      <t>ダイヒョウ</t>
    </rPh>
    <rPh sb="6" eb="9">
      <t>トリシマリヤク</t>
    </rPh>
    <rPh sb="10" eb="12">
      <t>ニッポン</t>
    </rPh>
    <rPh sb="12" eb="14">
      <t>タロウ</t>
    </rPh>
    <rPh sb="16" eb="18">
      <t>コジン</t>
    </rPh>
    <rPh sb="18" eb="20">
      <t>ジギョウ</t>
    </rPh>
    <rPh sb="21" eb="23">
      <t>バアイ</t>
    </rPh>
    <rPh sb="24" eb="26">
      <t>ニッポン</t>
    </rPh>
    <rPh sb="26" eb="28">
      <t>タロウ</t>
    </rPh>
    <phoneticPr fontId="4"/>
  </si>
  <si>
    <r>
      <t>様式第一号</t>
    </r>
    <r>
      <rPr>
        <sz val="11"/>
        <rFont val="ＭＳ Ｐ明朝"/>
        <family val="1"/>
        <charset val="128"/>
      </rPr>
      <t>（第二条関係）</t>
    </r>
    <rPh sb="0" eb="2">
      <t>ヨウシキ</t>
    </rPh>
    <rPh sb="2" eb="3">
      <t>ダイ</t>
    </rPh>
    <rPh sb="3" eb="5">
      <t>イチゴウ</t>
    </rPh>
    <rPh sb="6" eb="7">
      <t>ダイ</t>
    </rPh>
    <rPh sb="7" eb="9">
      <t>ニジョウ</t>
    </rPh>
    <rPh sb="9" eb="11">
      <t>カンケイ</t>
    </rPh>
    <phoneticPr fontId="4"/>
  </si>
  <si>
    <t>沖縄総合事務局長</t>
    <rPh sb="0" eb="2">
      <t>オキナワ</t>
    </rPh>
    <rPh sb="2" eb="4">
      <t>ソウゴウ</t>
    </rPh>
    <rPh sb="4" eb="6">
      <t>ジム</t>
    </rPh>
    <rPh sb="6" eb="8">
      <t>キョクチョウ</t>
    </rPh>
    <phoneticPr fontId="4"/>
  </si>
  <si>
    <t>近畿地方整備局長</t>
    <rPh sb="0" eb="2">
      <t>キンキ</t>
    </rPh>
    <rPh sb="2" eb="4">
      <t>チホウ</t>
    </rPh>
    <rPh sb="4" eb="6">
      <t>セイビ</t>
    </rPh>
    <rPh sb="6" eb="8">
      <t>キョクチョウ</t>
    </rPh>
    <phoneticPr fontId="4"/>
  </si>
  <si>
    <t xml:space="preserve"> ここに入力すると自動的に</t>
    <rPh sb="4" eb="6">
      <t>ニュウリョク</t>
    </rPh>
    <rPh sb="9" eb="12">
      <t>ジドウテキ</t>
    </rPh>
    <phoneticPr fontId="4"/>
  </si>
  <si>
    <t>に反映します</t>
    <rPh sb="1" eb="3">
      <t>ハンエイ</t>
    </rPh>
    <phoneticPr fontId="4"/>
  </si>
  <si>
    <t>会社名のフリガナ（全角）</t>
    <rPh sb="0" eb="3">
      <t>カイシャメイ</t>
    </rPh>
    <rPh sb="9" eb="11">
      <t>ゼンカク</t>
    </rPh>
    <phoneticPr fontId="4"/>
  </si>
  <si>
    <t>代表者のフリガナ（全角）</t>
    <rPh sb="0" eb="3">
      <t>ダイヒョウシャ</t>
    </rPh>
    <rPh sb="9" eb="11">
      <t>ゼンカク</t>
    </rPh>
    <phoneticPr fontId="4"/>
  </si>
  <si>
    <t>姓名の間を１文字あける　【例】シガ　ヨウジ</t>
    <rPh sb="0" eb="2">
      <t>セイメイ</t>
    </rPh>
    <rPh sb="3" eb="4">
      <t>アイダ</t>
    </rPh>
    <rPh sb="6" eb="8">
      <t>モジ</t>
    </rPh>
    <rPh sb="13" eb="14">
      <t>レイ</t>
    </rPh>
    <phoneticPr fontId="4"/>
  </si>
  <si>
    <t>姓名の間を１文字あける　【例】志賀　洋二</t>
    <rPh sb="0" eb="2">
      <t>セイメイ</t>
    </rPh>
    <rPh sb="3" eb="4">
      <t>アイダ</t>
    </rPh>
    <rPh sb="6" eb="8">
      <t>モジ</t>
    </rPh>
    <rPh sb="13" eb="14">
      <t>レイ</t>
    </rPh>
    <rPh sb="15" eb="17">
      <t>シガ</t>
    </rPh>
    <rPh sb="18" eb="20">
      <t>ヨウジ</t>
    </rPh>
    <phoneticPr fontId="4"/>
  </si>
  <si>
    <t>主たる営業所の所在地</t>
    <rPh sb="0" eb="1">
      <t>シュ</t>
    </rPh>
    <rPh sb="3" eb="6">
      <t>エイギョウショ</t>
    </rPh>
    <rPh sb="7" eb="10">
      <t>ショザイチ</t>
    </rPh>
    <phoneticPr fontId="4"/>
  </si>
  <si>
    <t>市区町村は省略する　【例】西新宿２－８－１</t>
    <rPh sb="0" eb="2">
      <t>シク</t>
    </rPh>
    <rPh sb="2" eb="4">
      <t>チョウソン</t>
    </rPh>
    <rPh sb="5" eb="7">
      <t>ショウリャク</t>
    </rPh>
    <rPh sb="11" eb="12">
      <t>レイ</t>
    </rPh>
    <rPh sb="13" eb="16">
      <t>ニシシンジュク</t>
    </rPh>
    <phoneticPr fontId="4"/>
  </si>
  <si>
    <r>
      <t>氏名</t>
    </r>
    <r>
      <rPr>
        <sz val="10"/>
        <color indexed="9"/>
        <rFont val="ＭＳ Ｐゴシック"/>
        <family val="3"/>
        <charset val="128"/>
      </rPr>
      <t>（姓名の間に
スペースを入れる）</t>
    </r>
    <rPh sb="0" eb="2">
      <t>シメイ</t>
    </rPh>
    <rPh sb="3" eb="5">
      <t>セイメイ</t>
    </rPh>
    <rPh sb="6" eb="7">
      <t>アイダ</t>
    </rPh>
    <rPh sb="14" eb="15">
      <t>イ</t>
    </rPh>
    <phoneticPr fontId="4"/>
  </si>
  <si>
    <t>フリガナ（全角）</t>
    <rPh sb="5" eb="7">
      <t>ゼンカク</t>
    </rPh>
    <phoneticPr fontId="4"/>
  </si>
  <si>
    <t>生年月日
【例】S330330</t>
    <rPh sb="0" eb="2">
      <t>セイネン</t>
    </rPh>
    <rPh sb="2" eb="4">
      <t>ガッピ</t>
    </rPh>
    <rPh sb="6" eb="7">
      <t>レイ</t>
    </rPh>
    <phoneticPr fontId="4"/>
  </si>
  <si>
    <t>旧所属</t>
    <rPh sb="0" eb="1">
      <t>キュウ</t>
    </rPh>
    <rPh sb="1" eb="3">
      <t>ショゾク</t>
    </rPh>
    <phoneticPr fontId="4"/>
  </si>
  <si>
    <t>新所属</t>
    <rPh sb="0" eb="1">
      <t>シン</t>
    </rPh>
    <rPh sb="1" eb="3">
      <t>ショゾク</t>
    </rPh>
    <phoneticPr fontId="4"/>
  </si>
  <si>
    <t>（カ）や（ユ）はつけない　【例】ニッポンケンセツ</t>
    <rPh sb="14" eb="15">
      <t>レイ</t>
    </rPh>
    <phoneticPr fontId="4"/>
  </si>
  <si>
    <t>【例】日本建設（株）</t>
    <rPh sb="1" eb="2">
      <t>レイ</t>
    </rPh>
    <rPh sb="3" eb="5">
      <t>ニホン</t>
    </rPh>
    <rPh sb="5" eb="7">
      <t>ケンセツ</t>
    </rPh>
    <rPh sb="7" eb="10">
      <t>カブ</t>
    </rPh>
    <phoneticPr fontId="4"/>
  </si>
  <si>
    <t>となるように</t>
    <phoneticPr fontId="4"/>
  </si>
  <si>
    <t>代理人</t>
    <rPh sb="0" eb="3">
      <t>ダイリニン</t>
    </rPh>
    <phoneticPr fontId="4"/>
  </si>
  <si>
    <t>事務所所在地</t>
    <rPh sb="0" eb="2">
      <t>ジム</t>
    </rPh>
    <rPh sb="2" eb="3">
      <t>ショ</t>
    </rPh>
    <rPh sb="3" eb="6">
      <t>ショザイチ</t>
    </rPh>
    <phoneticPr fontId="4"/>
  </si>
  <si>
    <t>行政書士</t>
    <rPh sb="0" eb="2">
      <t>ギョウセイ</t>
    </rPh>
    <rPh sb="2" eb="4">
      <t>ショシ</t>
    </rPh>
    <phoneticPr fontId="4"/>
  </si>
  <si>
    <t>上記代理人</t>
    <rPh sb="0" eb="2">
      <t>ジョウキ</t>
    </rPh>
    <rPh sb="2" eb="5">
      <t>ダイリニン</t>
    </rPh>
    <phoneticPr fontId="4"/>
  </si>
  <si>
    <t>申請代理人</t>
    <rPh sb="0" eb="2">
      <t>シンセイ</t>
    </rPh>
    <rPh sb="2" eb="5">
      <t>ダイリニン</t>
    </rPh>
    <phoneticPr fontId="4"/>
  </si>
  <si>
    <t>住所なし</t>
    <rPh sb="0" eb="2">
      <t>ジュウショ</t>
    </rPh>
    <phoneticPr fontId="4"/>
  </si>
  <si>
    <t>B4</t>
  </si>
  <si>
    <t>B3</t>
  </si>
  <si>
    <t>B6</t>
  </si>
  <si>
    <t>B5</t>
  </si>
  <si>
    <t>A</t>
    <phoneticPr fontId="4"/>
  </si>
  <si>
    <t>B</t>
    <phoneticPr fontId="4"/>
  </si>
  <si>
    <t>C</t>
    <phoneticPr fontId="4"/>
  </si>
  <si>
    <t>D</t>
    <phoneticPr fontId="4"/>
  </si>
  <si>
    <t>A1</t>
    <phoneticPr fontId="4"/>
  </si>
  <si>
    <t>A5</t>
  </si>
  <si>
    <t>A4</t>
  </si>
  <si>
    <t>A3</t>
  </si>
  <si>
    <t>C4</t>
  </si>
  <si>
    <t>C3</t>
  </si>
  <si>
    <t>C5</t>
  </si>
  <si>
    <t>D4</t>
  </si>
  <si>
    <t>D3</t>
  </si>
  <si>
    <t>A6</t>
  </si>
  <si>
    <t>C6</t>
  </si>
  <si>
    <t>D6</t>
  </si>
  <si>
    <t>D5</t>
  </si>
  <si>
    <t>表示形式【例】</t>
    <rPh sb="0" eb="2">
      <t>ヒョウジ</t>
    </rPh>
    <rPh sb="2" eb="4">
      <t>ケイシキ</t>
    </rPh>
    <rPh sb="5" eb="6">
      <t>レイ</t>
    </rPh>
    <phoneticPr fontId="4"/>
  </si>
  <si>
    <t>A2</t>
    <phoneticPr fontId="4"/>
  </si>
  <si>
    <t>B2</t>
    <phoneticPr fontId="4"/>
  </si>
  <si>
    <t>B1</t>
    <phoneticPr fontId="4"/>
  </si>
  <si>
    <t>C2</t>
    <phoneticPr fontId="4"/>
  </si>
  <si>
    <t>C1</t>
    <phoneticPr fontId="4"/>
  </si>
  <si>
    <t>D2</t>
    <phoneticPr fontId="4"/>
  </si>
  <si>
    <t>D1</t>
    <phoneticPr fontId="4"/>
  </si>
  <si>
    <t>A7</t>
    <phoneticPr fontId="4"/>
  </si>
  <si>
    <t>B7</t>
    <phoneticPr fontId="4"/>
  </si>
  <si>
    <t>C7</t>
    <phoneticPr fontId="4"/>
  </si>
  <si>
    <t>D7</t>
    <phoneticPr fontId="4"/>
  </si>
  <si>
    <t>※</t>
    <phoneticPr fontId="4"/>
  </si>
  <si>
    <t>多くの県が</t>
    <rPh sb="0" eb="1">
      <t>オオ</t>
    </rPh>
    <rPh sb="3" eb="4">
      <t>ケン</t>
    </rPh>
    <phoneticPr fontId="4"/>
  </si>
  <si>
    <t>この様式です</t>
    <rPh sb="2" eb="4">
      <t>ヨウシキ</t>
    </rPh>
    <phoneticPr fontId="4"/>
  </si>
  <si>
    <t>愛知県が</t>
    <rPh sb="0" eb="2">
      <t>アイチ</t>
    </rPh>
    <rPh sb="2" eb="3">
      <t>ケン</t>
    </rPh>
    <phoneticPr fontId="4"/>
  </si>
  <si>
    <t>東京都</t>
    <rPh sb="0" eb="2">
      <t>トウキョウ</t>
    </rPh>
    <rPh sb="2" eb="3">
      <t>ト</t>
    </rPh>
    <phoneticPr fontId="4"/>
  </si>
  <si>
    <t>静岡県が</t>
    <rPh sb="0" eb="3">
      <t>シズオカケン</t>
    </rPh>
    <phoneticPr fontId="4"/>
  </si>
  <si>
    <t>　長野県、鳥取県</t>
    <rPh sb="1" eb="4">
      <t>ナガノケン</t>
    </rPh>
    <rPh sb="5" eb="8">
      <t>トットリケン</t>
    </rPh>
    <phoneticPr fontId="4"/>
  </si>
  <si>
    <t>が必要です。</t>
    <rPh sb="1" eb="3">
      <t>ヒツヨウ</t>
    </rPh>
    <phoneticPr fontId="4"/>
  </si>
  <si>
    <t>（判明分のみ）</t>
    <rPh sb="1" eb="3">
      <t>ハンメイ</t>
    </rPh>
    <rPh sb="3" eb="4">
      <t>ブン</t>
    </rPh>
    <phoneticPr fontId="4"/>
  </si>
  <si>
    <t>必ずご自身でご確認下さい。</t>
    <rPh sb="0" eb="1">
      <t>カナラ</t>
    </rPh>
    <rPh sb="3" eb="5">
      <t>ジシン</t>
    </rPh>
    <rPh sb="7" eb="9">
      <t>カクニン</t>
    </rPh>
    <rPh sb="9" eb="10">
      <t>クダ</t>
    </rPh>
    <phoneticPr fontId="4"/>
  </si>
  <si>
    <t>代理申請が認められる様式は</t>
    <rPh sb="0" eb="2">
      <t>ダイリ</t>
    </rPh>
    <rPh sb="2" eb="4">
      <t>シンセイ</t>
    </rPh>
    <rPh sb="5" eb="6">
      <t>ミト</t>
    </rPh>
    <rPh sb="10" eb="12">
      <t>ヨウシキ</t>
    </rPh>
    <phoneticPr fontId="4"/>
  </si>
  <si>
    <t>様式への押印について</t>
    <rPh sb="0" eb="2">
      <t>ヨウシキ</t>
    </rPh>
    <rPh sb="4" eb="6">
      <t>オウイン</t>
    </rPh>
    <phoneticPr fontId="4"/>
  </si>
  <si>
    <t>委任状については</t>
    <rPh sb="0" eb="3">
      <t>イニンジョウ</t>
    </rPh>
    <phoneticPr fontId="4"/>
  </si>
  <si>
    <t>様式に表示するイメージ</t>
    <rPh sb="0" eb="2">
      <t>ヨウシキ</t>
    </rPh>
    <rPh sb="3" eb="5">
      <t>ヒョウジ</t>
    </rPh>
    <phoneticPr fontId="4"/>
  </si>
  <si>
    <r>
      <t>行政書士の</t>
    </r>
    <r>
      <rPr>
        <sz val="11"/>
        <color indexed="10"/>
        <rFont val="ＭＳ Ｐゴシック"/>
        <family val="3"/>
        <charset val="128"/>
      </rPr>
      <t>「職印」</t>
    </r>
    <r>
      <rPr>
        <sz val="11"/>
        <rFont val="ＭＳ Ｐゴシック"/>
        <family val="3"/>
        <charset val="128"/>
      </rPr>
      <t>だけでOKですが、</t>
    </r>
    <rPh sb="0" eb="2">
      <t>ギョウセイ</t>
    </rPh>
    <rPh sb="2" eb="4">
      <t>ショシ</t>
    </rPh>
    <rPh sb="6" eb="8">
      <t>ショクイン</t>
    </rPh>
    <phoneticPr fontId="4"/>
  </si>
  <si>
    <r>
      <t>次の県は</t>
    </r>
    <r>
      <rPr>
        <sz val="11"/>
        <color indexed="10"/>
        <rFont val="ＭＳ Ｐゴシック"/>
        <family val="3"/>
        <charset val="128"/>
      </rPr>
      <t>「職印」+「会社印」</t>
    </r>
    <rPh sb="0" eb="1">
      <t>ツギ</t>
    </rPh>
    <rPh sb="2" eb="3">
      <t>ケン</t>
    </rPh>
    <rPh sb="5" eb="7">
      <t>ショクイン</t>
    </rPh>
    <rPh sb="10" eb="12">
      <t>カイシャ</t>
    </rPh>
    <rPh sb="12" eb="13">
      <t>イン</t>
    </rPh>
    <phoneticPr fontId="4"/>
  </si>
  <si>
    <r>
      <t>「職印」+「会社の実印」</t>
    </r>
    <r>
      <rPr>
        <sz val="11"/>
        <rFont val="ＭＳ Ｐゴシック"/>
        <family val="3"/>
        <charset val="128"/>
      </rPr>
      <t>が必要です。</t>
    </r>
    <rPh sb="1" eb="3">
      <t>ショクイン</t>
    </rPh>
    <rPh sb="6" eb="8">
      <t>カイシャ</t>
    </rPh>
    <rPh sb="9" eb="11">
      <t>ジツイン</t>
    </rPh>
    <rPh sb="13" eb="15">
      <t>ヒツヨウ</t>
    </rPh>
    <phoneticPr fontId="4"/>
  </si>
  <si>
    <t>E7</t>
    <phoneticPr fontId="4"/>
  </si>
  <si>
    <t>E6</t>
    <phoneticPr fontId="4"/>
  </si>
  <si>
    <t>E5</t>
    <phoneticPr fontId="4"/>
  </si>
  <si>
    <t>E4</t>
    <phoneticPr fontId="4"/>
  </si>
  <si>
    <t>E3</t>
    <phoneticPr fontId="4"/>
  </si>
  <si>
    <t>E2</t>
    <phoneticPr fontId="4"/>
  </si>
  <si>
    <t>E1</t>
    <phoneticPr fontId="4"/>
  </si>
  <si>
    <t>E</t>
    <phoneticPr fontId="4"/>
  </si>
  <si>
    <t>事務所</t>
    <rPh sb="0" eb="2">
      <t>ジム</t>
    </rPh>
    <rPh sb="2" eb="3">
      <t>ショ</t>
    </rPh>
    <phoneticPr fontId="4"/>
  </si>
  <si>
    <t>E</t>
    <phoneticPr fontId="4"/>
  </si>
  <si>
    <t>「事務所｣と表示</t>
    <rPh sb="1" eb="3">
      <t>ジム</t>
    </rPh>
    <rPh sb="3" eb="4">
      <t>ショ</t>
    </rPh>
    <rPh sb="6" eb="8">
      <t>ヒョウジ</t>
    </rPh>
    <phoneticPr fontId="4"/>
  </si>
  <si>
    <r>
      <t>削除</t>
    </r>
    <r>
      <rPr>
        <b/>
        <sz val="11"/>
        <color indexed="12"/>
        <rFont val="ＭＳ Ｐゴシック"/>
        <family val="3"/>
        <charset val="128"/>
      </rPr>
      <t>の場合のみ代理申請が認められます。「申請者」ではなく「</t>
    </r>
    <r>
      <rPr>
        <b/>
        <sz val="11"/>
        <color indexed="10"/>
        <rFont val="ＭＳ Ｐゴシック"/>
        <family val="3"/>
        <charset val="128"/>
      </rPr>
      <t>届出者</t>
    </r>
    <r>
      <rPr>
        <b/>
        <sz val="11"/>
        <color indexed="12"/>
        <rFont val="ＭＳ Ｐゴシック"/>
        <family val="3"/>
        <charset val="128"/>
      </rPr>
      <t>」と表示されます。</t>
    </r>
    <rPh sb="0" eb="2">
      <t>サクジョ</t>
    </rPh>
    <rPh sb="3" eb="5">
      <t>バアイ</t>
    </rPh>
    <rPh sb="7" eb="9">
      <t>ダイリ</t>
    </rPh>
    <rPh sb="9" eb="11">
      <t>シンセイ</t>
    </rPh>
    <rPh sb="12" eb="13">
      <t>ミト</t>
    </rPh>
    <rPh sb="20" eb="23">
      <t>シンセイシャ</t>
    </rPh>
    <rPh sb="29" eb="31">
      <t>トドケデ</t>
    </rPh>
    <rPh sb="31" eb="32">
      <t>シャ</t>
    </rPh>
    <rPh sb="34" eb="36">
      <t>ヒョウジ</t>
    </rPh>
    <phoneticPr fontId="4"/>
  </si>
  <si>
    <r>
      <t>②　　</t>
    </r>
    <r>
      <rPr>
        <b/>
        <sz val="11"/>
        <rFont val="ＭＳ Ｐゴシック"/>
        <family val="3"/>
        <charset val="128"/>
      </rPr>
      <t>▼</t>
    </r>
    <r>
      <rPr>
        <b/>
        <sz val="11"/>
        <color indexed="10"/>
        <rFont val="ＭＳ Ｐゴシック"/>
        <family val="3"/>
        <charset val="128"/>
      </rPr>
      <t>表示形式を選択してください（下記の【例】から選択）。</t>
    </r>
    <rPh sb="4" eb="6">
      <t>ヒョウジ</t>
    </rPh>
    <rPh sb="6" eb="8">
      <t>ケイシキ</t>
    </rPh>
    <rPh sb="9" eb="11">
      <t>センタク</t>
    </rPh>
    <rPh sb="18" eb="20">
      <t>カキ</t>
    </rPh>
    <rPh sb="22" eb="23">
      <t>レイ</t>
    </rPh>
    <rPh sb="26" eb="28">
      <t>センタク</t>
    </rPh>
    <phoneticPr fontId="4"/>
  </si>
  <si>
    <t>この様式は代理申請が可能です</t>
    <rPh sb="2" eb="4">
      <t>ヨウシキ</t>
    </rPh>
    <rPh sb="5" eb="7">
      <t>ダイリ</t>
    </rPh>
    <rPh sb="7" eb="9">
      <t>シンセイ</t>
    </rPh>
    <rPh sb="10" eb="12">
      <t>カノウ</t>
    </rPh>
    <phoneticPr fontId="4"/>
  </si>
  <si>
    <r>
      <t>①　　</t>
    </r>
    <r>
      <rPr>
        <b/>
        <sz val="11"/>
        <rFont val="ＭＳ Ｐゴシック"/>
        <family val="3"/>
        <charset val="128"/>
      </rPr>
      <t>▼</t>
    </r>
    <r>
      <rPr>
        <b/>
        <sz val="11"/>
        <color indexed="10"/>
        <rFont val="ＭＳ Ｐゴシック"/>
        <family val="3"/>
        <charset val="128"/>
      </rPr>
      <t>白いセルに入力してください。</t>
    </r>
    <rPh sb="4" eb="5">
      <t>シロ</t>
    </rPh>
    <rPh sb="9" eb="11">
      <t>ニュウリョク</t>
    </rPh>
    <phoneticPr fontId="4"/>
  </si>
  <si>
    <r>
      <t>本店と主たる事業所の住所を併記する場合のみ記入。
ほとんどのお客様は</t>
    </r>
    <r>
      <rPr>
        <b/>
        <sz val="10"/>
        <rFont val="ＭＳ Ｐゴシック"/>
        <family val="3"/>
        <charset val="128"/>
      </rPr>
      <t>必要ありません</t>
    </r>
    <r>
      <rPr>
        <sz val="10"/>
        <rFont val="ＭＳ Ｐゴシック"/>
        <family val="3"/>
        <charset val="128"/>
      </rPr>
      <t>。</t>
    </r>
    <rPh sb="0" eb="2">
      <t>ホンテン</t>
    </rPh>
    <rPh sb="3" eb="4">
      <t>シュ</t>
    </rPh>
    <rPh sb="6" eb="9">
      <t>ジギョウショ</t>
    </rPh>
    <rPh sb="10" eb="12">
      <t>ジュウショ</t>
    </rPh>
    <rPh sb="13" eb="15">
      <t>ヘイキ</t>
    </rPh>
    <rPh sb="17" eb="19">
      <t>バアイ</t>
    </rPh>
    <rPh sb="21" eb="23">
      <t>キニュウ</t>
    </rPh>
    <rPh sb="31" eb="33">
      <t>キャクサマ</t>
    </rPh>
    <rPh sb="34" eb="36">
      <t>ヒツヨウ</t>
    </rPh>
    <phoneticPr fontId="4"/>
  </si>
  <si>
    <t>【例】TEL 012-345-6789 FAX 098-765-4321</t>
    <rPh sb="1" eb="2">
      <t>レイ</t>
    </rPh>
    <phoneticPr fontId="4"/>
  </si>
  <si>
    <t>連絡先なし</t>
    <rPh sb="0" eb="3">
      <t>レンラクサキ</t>
    </rPh>
    <phoneticPr fontId="4"/>
  </si>
  <si>
    <t>連絡先あり</t>
    <rPh sb="0" eb="3">
      <t>レンラクサキ</t>
    </rPh>
    <phoneticPr fontId="4"/>
  </si>
  <si>
    <t>ここをクリックして提出先を選択</t>
    <rPh sb="9" eb="11">
      <t>テイシュツ</t>
    </rPh>
    <rPh sb="11" eb="12">
      <t>サキ</t>
    </rPh>
    <rPh sb="13" eb="15">
      <t>センタク</t>
    </rPh>
    <phoneticPr fontId="4"/>
  </si>
  <si>
    <t>○○局長</t>
    <rPh sb="2" eb="4">
      <t>キョクチョウ</t>
    </rPh>
    <phoneticPr fontId="4"/>
  </si>
  <si>
    <t>○○知事</t>
    <rPh sb="2" eb="4">
      <t>チジ</t>
    </rPh>
    <phoneticPr fontId="4"/>
  </si>
  <si>
    <t>01</t>
    <phoneticPr fontId="4"/>
  </si>
  <si>
    <t>北海道開発局長　北海道知事</t>
  </si>
  <si>
    <t>北海道知事</t>
    <phoneticPr fontId="4"/>
  </si>
  <si>
    <t>東北地方整備局長　青森県知事</t>
  </si>
  <si>
    <t>東北地方整備局長　岩手県知事</t>
  </si>
  <si>
    <t>東北地方整備局長　宮城県知事</t>
  </si>
  <si>
    <t>東北地方整備局長　秋田県知事</t>
  </si>
  <si>
    <t>東北地方整備局長　山形県知事</t>
  </si>
  <si>
    <t>東北地方整備局長　福島県知事</t>
  </si>
  <si>
    <t>関東地方整備局長　茨城県知事</t>
  </si>
  <si>
    <t>関東地方整備局長　栃木県知事</t>
  </si>
  <si>
    <t>関東地方整備局長　群馬県知事</t>
  </si>
  <si>
    <t>関東地方整備局長　埼玉県知事</t>
  </si>
  <si>
    <t>関東地方整備局長　千葉県知事</t>
  </si>
  <si>
    <t>関東地方整備局長　東京都知事</t>
  </si>
  <si>
    <t>東京都知事</t>
    <phoneticPr fontId="4"/>
  </si>
  <si>
    <t>関東地方整備局長　神奈川県知事</t>
  </si>
  <si>
    <t>北陸地方整備局長　新潟県知事</t>
  </si>
  <si>
    <t>北陸地方整備局長　富山県知事</t>
  </si>
  <si>
    <t>北陸地方整備局長　石川県知事</t>
  </si>
  <si>
    <t>近畿地方整備局長　福井県知事</t>
  </si>
  <si>
    <t>関東地方整備局長　山梨県知事</t>
  </si>
  <si>
    <t>関東地方整備局長　長野県知事</t>
  </si>
  <si>
    <t>中部地方整備局長　岐阜県知事</t>
  </si>
  <si>
    <t>中部地方整備局長　静岡県知事</t>
  </si>
  <si>
    <t>中部地方整備局長　愛知県知事</t>
  </si>
  <si>
    <t>中部地方整備局長　三重県知事</t>
  </si>
  <si>
    <t>近畿地方整備局長　滋賀県知事</t>
  </si>
  <si>
    <t>近畿地方整備局長　京都府知事</t>
  </si>
  <si>
    <t>近畿地方整備局長　大阪府知事</t>
  </si>
  <si>
    <t>近畿地方整備局長　兵庫県知事</t>
  </si>
  <si>
    <t>近畿地方整備局長　奈良県知事</t>
  </si>
  <si>
    <t>近畿地方整備局長　和歌山県知事</t>
  </si>
  <si>
    <t>中国地方整備局長　鳥取県知事</t>
  </si>
  <si>
    <t>中国地方整備局長　島根県知事</t>
  </si>
  <si>
    <t>中国地方整備局長　岡山県知事</t>
  </si>
  <si>
    <t>中国地方整備局長　広島県知事</t>
  </si>
  <si>
    <t>中国地方整備局長　山口県知事</t>
  </si>
  <si>
    <t>四国地方整備局長　徳島県知事</t>
  </si>
  <si>
    <t>四国地方整備局長　香川県知事</t>
  </si>
  <si>
    <t>四国地方整備局長　愛媛県知事</t>
  </si>
  <si>
    <t>四国地方整備局長　高知県知事</t>
  </si>
  <si>
    <t>九州地方整備局長　福岡県知事</t>
  </si>
  <si>
    <t>九州地方整備局長　佐賀県知事</t>
  </si>
  <si>
    <t>九州地方整備局長　長崎県知事</t>
  </si>
  <si>
    <t>九州地方整備局長　熊本県知事</t>
  </si>
  <si>
    <t>九州地方整備局長　大分県知事</t>
  </si>
  <si>
    <t>九州地方整備局長　宮崎県知事</t>
  </si>
  <si>
    <t>九州地方整備局長　鹿児島県知事</t>
  </si>
  <si>
    <t>沖縄総合事務局長　沖縄県知事</t>
  </si>
  <si>
    <t>1.一般
2.特定</t>
    <rPh sb="2" eb="4">
      <t>イッパン</t>
    </rPh>
    <rPh sb="7" eb="9">
      <t>トクテイ</t>
    </rPh>
    <phoneticPr fontId="4"/>
  </si>
  <si>
    <t xml:space="preserve">
ここに直接入力
できません
このページの
上部欄外に入力</t>
    <rPh sb="4" eb="6">
      <t>チョクセツ</t>
    </rPh>
    <rPh sb="6" eb="8">
      <t>ニュウリョク</t>
    </rPh>
    <rPh sb="23" eb="25">
      <t>ジョウブ</t>
    </rPh>
    <rPh sb="25" eb="27">
      <t>ランガイ</t>
    </rPh>
    <rPh sb="28" eb="30">
      <t>ニュウリョク</t>
    </rPh>
    <phoneticPr fontId="4"/>
  </si>
  <si>
    <t>都道府県名</t>
    <rPh sb="0" eb="4">
      <t>トドウフケン</t>
    </rPh>
    <rPh sb="4" eb="5">
      <t>メイ</t>
    </rPh>
    <phoneticPr fontId="4"/>
  </si>
  <si>
    <t>市区町村名</t>
    <rPh sb="0" eb="2">
      <t>シク</t>
    </rPh>
    <rPh sb="2" eb="4">
      <t>チョウソン</t>
    </rPh>
    <rPh sb="4" eb="5">
      <t>メイ</t>
    </rPh>
    <phoneticPr fontId="4"/>
  </si>
  <si>
    <t>ファックス番号</t>
    <rPh sb="5" eb="7">
      <t>バンゴウ</t>
    </rPh>
    <phoneticPr fontId="4"/>
  </si>
  <si>
    <t>パ</t>
    <phoneticPr fontId="4"/>
  </si>
  <si>
    <t>国土交通大臣</t>
    <phoneticPr fontId="4"/>
  </si>
  <si>
    <t>1.す  　る</t>
    <phoneticPr fontId="4"/>
  </si>
  <si>
    <t>)</t>
    <phoneticPr fontId="4"/>
  </si>
  <si>
    <t>2.しない</t>
    <phoneticPr fontId="4"/>
  </si>
  <si>
    <t>7</t>
    <phoneticPr fontId="4"/>
  </si>
  <si>
    <t>建設業法第7条第2号</t>
    <rPh sb="0" eb="3">
      <t>ケンセツギョウ</t>
    </rPh>
    <rPh sb="3" eb="4">
      <t>ホウ</t>
    </rPh>
    <rPh sb="4" eb="5">
      <t>ダイ</t>
    </rPh>
    <rPh sb="6" eb="7">
      <t>ジョウ</t>
    </rPh>
    <rPh sb="7" eb="8">
      <t>ダイ</t>
    </rPh>
    <rPh sb="9" eb="10">
      <t>ゴウ</t>
    </rPh>
    <phoneticPr fontId="4"/>
  </si>
  <si>
    <t>建設業法第15条第2号</t>
    <rPh sb="0" eb="3">
      <t>ケンセツギョウ</t>
    </rPh>
    <rPh sb="3" eb="4">
      <t>ホウ</t>
    </rPh>
    <rPh sb="4" eb="5">
      <t>ダイ</t>
    </rPh>
    <rPh sb="7" eb="8">
      <t>ジョウ</t>
    </rPh>
    <rPh sb="8" eb="9">
      <t>ダイ</t>
    </rPh>
    <rPh sb="10" eb="11">
      <t>ゴウ</t>
    </rPh>
    <phoneticPr fontId="4"/>
  </si>
  <si>
    <t>氏名等
このﾍﾟｰｼﾞ上部
欄外に入力</t>
    <rPh sb="0" eb="2">
      <t>シメイ</t>
    </rPh>
    <rPh sb="2" eb="3">
      <t>トウ</t>
    </rPh>
    <rPh sb="11" eb="13">
      <t>ジョウブ</t>
    </rPh>
    <rPh sb="14" eb="16">
      <t>ランガイ</t>
    </rPh>
    <rPh sb="17" eb="19">
      <t>ニュウリョク</t>
    </rPh>
    <phoneticPr fontId="4"/>
  </si>
  <si>
    <t>【例】　行政書士　建 設　太 郎</t>
    <rPh sb="1" eb="2">
      <t>レイ</t>
    </rPh>
    <rPh sb="4" eb="6">
      <t>ギョウセイ</t>
    </rPh>
    <rPh sb="6" eb="8">
      <t>ショシ</t>
    </rPh>
    <rPh sb="9" eb="10">
      <t>ケン</t>
    </rPh>
    <rPh sb="11" eb="12">
      <t>セツ</t>
    </rPh>
    <rPh sb="13" eb="14">
      <t>フトシ</t>
    </rPh>
    <rPh sb="15" eb="16">
      <t>ロウ</t>
    </rPh>
    <phoneticPr fontId="4"/>
  </si>
  <si>
    <r>
      <t>様式第八号</t>
    </r>
    <r>
      <rPr>
        <sz val="10"/>
        <rFont val="ＪＳＰ明朝"/>
        <family val="1"/>
        <charset val="128"/>
      </rPr>
      <t>（第三条関係）</t>
    </r>
    <r>
      <rPr>
        <sz val="9"/>
        <rFont val="ＭＳ Ｐ明朝"/>
        <family val="1"/>
        <charset val="128"/>
      </rPr>
      <t/>
    </r>
    <rPh sb="0" eb="2">
      <t>ヨウシキ</t>
    </rPh>
    <rPh sb="2" eb="3">
      <t>ダイ</t>
    </rPh>
    <rPh sb="3" eb="4">
      <t>ハチ</t>
    </rPh>
    <rPh sb="4" eb="5">
      <t>ゴウ</t>
    </rPh>
    <rPh sb="6" eb="7">
      <t>ダイ</t>
    </rPh>
    <rPh sb="7" eb="8">
      <t>サン</t>
    </rPh>
    <rPh sb="8" eb="9">
      <t>ジョウ</t>
    </rPh>
    <rPh sb="9" eb="11">
      <t>カンケイ</t>
    </rPh>
    <phoneticPr fontId="4"/>
  </si>
  <si>
    <t>「行政庁側記入欄」
は記入しません。</t>
    <phoneticPr fontId="4"/>
  </si>
  <si>
    <t>・通常は「２．しない」
・業種追加をした場合
　「１．する」で期日が同じに
　なります。</t>
    <phoneticPr fontId="4"/>
  </si>
  <si>
    <t>05新規は記入しません</t>
    <rPh sb="2" eb="4">
      <t>シンキ</t>
    </rPh>
    <rPh sb="5" eb="7">
      <t>キニュウ</t>
    </rPh>
    <phoneticPr fontId="4"/>
  </si>
  <si>
    <t>「支配人の氏名」
個人事業者が支配人を登記している場合</t>
    <rPh sb="1" eb="3">
      <t>シハイ</t>
    </rPh>
    <rPh sb="3" eb="4">
      <t>ニン</t>
    </rPh>
    <rPh sb="5" eb="7">
      <t>シメイ</t>
    </rPh>
    <rPh sb="9" eb="11">
      <t>コジン</t>
    </rPh>
    <rPh sb="11" eb="14">
      <t>ジギョウシャ</t>
    </rPh>
    <rPh sb="15" eb="17">
      <t>シハイ</t>
    </rPh>
    <rPh sb="17" eb="18">
      <t>ニン</t>
    </rPh>
    <rPh sb="19" eb="21">
      <t>トウキ</t>
    </rPh>
    <rPh sb="25" eb="27">
      <t>バアイ</t>
    </rPh>
    <phoneticPr fontId="4"/>
  </si>
  <si>
    <t>ここに入力すると自動的に</t>
    <rPh sb="3" eb="5">
      <t>ニュウリョク</t>
    </rPh>
    <rPh sb="8" eb="11">
      <t>ジドウテキ</t>
    </rPh>
    <phoneticPr fontId="4"/>
  </si>
  <si>
    <t>（</t>
    <phoneticPr fontId="4"/>
  </si>
  <si>
    <t>新規</t>
    <rPh sb="0" eb="2">
      <t>シンキ</t>
    </rPh>
    <phoneticPr fontId="4"/>
  </si>
  <si>
    <t>更新</t>
    <rPh sb="0" eb="2">
      <t>コウシン</t>
    </rPh>
    <phoneticPr fontId="4"/>
  </si>
  <si>
    <t>決算</t>
    <rPh sb="0" eb="2">
      <t>ケッサン</t>
    </rPh>
    <phoneticPr fontId="4"/>
  </si>
  <si>
    <t>○</t>
    <phoneticPr fontId="4"/>
  </si>
  <si>
    <t>と</t>
    <phoneticPr fontId="4"/>
  </si>
  <si>
    <t>タ</t>
    <phoneticPr fontId="4"/>
  </si>
  <si>
    <t>しゅ</t>
    <phoneticPr fontId="4"/>
  </si>
  <si>
    <t>ガ</t>
    <phoneticPr fontId="4"/>
  </si>
  <si>
    <t>塗</t>
    <rPh sb="0" eb="1">
      <t>ヌ</t>
    </rPh>
    <phoneticPr fontId="4"/>
  </si>
  <si>
    <t>防</t>
    <rPh sb="0" eb="1">
      <t>フセ</t>
    </rPh>
    <phoneticPr fontId="4"/>
  </si>
  <si>
    <t>機</t>
    <rPh sb="0" eb="1">
      <t>ハタ</t>
    </rPh>
    <phoneticPr fontId="4"/>
  </si>
  <si>
    <t>清</t>
    <rPh sb="0" eb="1">
      <t>セイ</t>
    </rPh>
    <phoneticPr fontId="4"/>
  </si>
  <si>
    <t>解</t>
    <rPh sb="0" eb="1">
      <t>カイ</t>
    </rPh>
    <phoneticPr fontId="4"/>
  </si>
  <si>
    <t>申請時において
既に許可を受け
ている建設業</t>
    <rPh sb="0" eb="2">
      <t>シンセイ</t>
    </rPh>
    <rPh sb="2" eb="3">
      <t>ジ</t>
    </rPh>
    <rPh sb="8" eb="9">
      <t>スデ</t>
    </rPh>
    <phoneticPr fontId="4"/>
  </si>
  <si>
    <t>yahoo等で
「市区町村コード」で検索してください</t>
    <phoneticPr fontId="4"/>
  </si>
  <si>
    <t>このページの
上部欄外に入力</t>
    <phoneticPr fontId="4"/>
  </si>
  <si>
    <t>15、16は
許可換えの場合
のみ記入します</t>
    <phoneticPr fontId="4"/>
  </si>
  <si>
    <t>－</t>
    <phoneticPr fontId="4"/>
  </si>
  <si>
    <t>役員等、営業所及び営業所に置く専任の技術者については別紙による。</t>
    <rPh sb="0" eb="2">
      <t>ヤクイン</t>
    </rPh>
    <rPh sb="2" eb="3">
      <t>トウ</t>
    </rPh>
    <rPh sb="4" eb="7">
      <t>エイギョウショ</t>
    </rPh>
    <rPh sb="7" eb="8">
      <t>オヨ</t>
    </rPh>
    <rPh sb="9" eb="12">
      <t>エイギョウショ</t>
    </rPh>
    <rPh sb="13" eb="14">
      <t>オ</t>
    </rPh>
    <rPh sb="15" eb="17">
      <t>センニン</t>
    </rPh>
    <rPh sb="18" eb="21">
      <t>ギジュツシャ</t>
    </rPh>
    <rPh sb="26" eb="27">
      <t>ベツ</t>
    </rPh>
    <rPh sb="27" eb="28">
      <t>カミ</t>
    </rPh>
    <phoneticPr fontId="4"/>
  </si>
  <si>
    <t>○</t>
    <phoneticPr fontId="4"/>
  </si>
  <si>
    <t>－</t>
    <phoneticPr fontId="4"/>
  </si>
  <si>
    <t>般のみ許可：下に二重線
特のみ許可：上に二重線
般特の許可：二重線つけない</t>
    <phoneticPr fontId="4"/>
  </si>
  <si>
    <t>(2) 下記のとおり、専任の技術者の交替に伴う削除の届出をします。</t>
    <rPh sb="4" eb="6">
      <t>カキ</t>
    </rPh>
    <rPh sb="11" eb="13">
      <t>センニン</t>
    </rPh>
    <rPh sb="14" eb="17">
      <t>ギジュツシャ</t>
    </rPh>
    <rPh sb="18" eb="20">
      <t>コウタイ</t>
    </rPh>
    <rPh sb="21" eb="22">
      <t>トモナ</t>
    </rPh>
    <rPh sb="23" eb="25">
      <t>サクジョ</t>
    </rPh>
    <rPh sb="26" eb="27">
      <t>トド</t>
    </rPh>
    <rPh sb="27" eb="28">
      <t>デ</t>
    </rPh>
    <phoneticPr fontId="4"/>
  </si>
  <si>
    <t>コード</t>
    <phoneticPr fontId="4"/>
  </si>
  <si>
    <t>－</t>
    <phoneticPr fontId="4"/>
  </si>
  <si>
    <t>）</t>
    <phoneticPr fontId="4"/>
  </si>
  <si>
    <t>新規は記入不要</t>
    <phoneticPr fontId="4"/>
  </si>
  <si>
    <t>（フリガナ）</t>
    <phoneticPr fontId="4"/>
  </si>
  <si>
    <t>フリガナ</t>
    <phoneticPr fontId="4"/>
  </si>
  <si>
    <t>と</t>
    <phoneticPr fontId="4"/>
  </si>
  <si>
    <t>しゅ</t>
    <phoneticPr fontId="4"/>
  </si>
  <si>
    <t>ガ</t>
    <phoneticPr fontId="4"/>
  </si>
  <si>
    <t>－</t>
    <phoneticPr fontId="4"/>
  </si>
  <si>
    <t>区分1、3の場合：上段のみ
区分2、5の場合：上下両方
区分4の場合　　：下段のみ</t>
    <phoneticPr fontId="4"/>
  </si>
  <si>
    <t>と</t>
    <phoneticPr fontId="4"/>
  </si>
  <si>
    <t>しゅ</t>
    <phoneticPr fontId="4"/>
  </si>
  <si>
    <t>（フリガナ）</t>
    <phoneticPr fontId="4"/>
  </si>
  <si>
    <t>フリガナ</t>
    <phoneticPr fontId="4"/>
  </si>
  <si>
    <t>↑２に○</t>
    <phoneticPr fontId="4"/>
  </si>
  <si>
    <t>A</t>
  </si>
  <si>
    <t>資本金額または出資総額</t>
    <rPh sb="0" eb="2">
      <t>シホン</t>
    </rPh>
    <rPh sb="2" eb="4">
      <t>キンガク</t>
    </rPh>
    <rPh sb="7" eb="9">
      <t>シュッシ</t>
    </rPh>
    <rPh sb="9" eb="11">
      <t>ソウガク</t>
    </rPh>
    <phoneticPr fontId="4"/>
  </si>
  <si>
    <t>法人番号は
「会社名等」のページ
で入力</t>
    <rPh sb="0" eb="2">
      <t>ホウジン</t>
    </rPh>
    <rPh sb="2" eb="4">
      <t>バンゴウ</t>
    </rPh>
    <rPh sb="7" eb="10">
      <t>カイシャメイ</t>
    </rPh>
    <rPh sb="10" eb="11">
      <t>トウ</t>
    </rPh>
    <rPh sb="18" eb="20">
      <t>ニュウリョク</t>
    </rPh>
    <phoneticPr fontId="4"/>
  </si>
  <si>
    <t>,</t>
    <phoneticPr fontId="4"/>
  </si>
  <si>
    <t>法人番号(13桁）</t>
    <rPh sb="0" eb="2">
      <t>ホウジン</t>
    </rPh>
    <rPh sb="2" eb="4">
      <t>バンゴウ</t>
    </rPh>
    <rPh sb="7" eb="8">
      <t>ケタ</t>
    </rPh>
    <phoneticPr fontId="4"/>
  </si>
  <si>
    <t>舗</t>
    <rPh sb="0" eb="1">
      <t>ホ</t>
    </rPh>
    <phoneticPr fontId="4"/>
  </si>
  <si>
    <r>
      <t>申請者が</t>
    </r>
    <r>
      <rPr>
        <b/>
        <sz val="10"/>
        <color indexed="10"/>
        <rFont val="ＭＳ Ｐゴシック"/>
        <family val="3"/>
        <charset val="128"/>
      </rPr>
      <t>法人</t>
    </r>
    <r>
      <rPr>
        <sz val="10"/>
        <rFont val="ＭＳ Ｐゴシック"/>
        <family val="3"/>
        <charset val="128"/>
      </rPr>
      <t>の場合のみ入力</t>
    </r>
    <rPh sb="0" eb="3">
      <t>シンセイシャ</t>
    </rPh>
    <rPh sb="4" eb="6">
      <t>ホウジン</t>
    </rPh>
    <rPh sb="7" eb="9">
      <t>バアイ</t>
    </rPh>
    <rPh sb="11" eb="13">
      <t>ニュウリョク</t>
    </rPh>
    <phoneticPr fontId="4"/>
  </si>
  <si>
    <t>法人番号</t>
    <rPh sb="0" eb="2">
      <t>ホウジン</t>
    </rPh>
    <rPh sb="2" eb="4">
      <t>バンゴウ</t>
    </rPh>
    <phoneticPr fontId="4"/>
  </si>
  <si>
    <t>{</t>
    <phoneticPr fontId="4"/>
  </si>
  <si>
    <t>}</t>
    <phoneticPr fontId="4"/>
  </si>
  <si>
    <t>元号</t>
    <rPh sb="0" eb="2">
      <t>ゲンゴウ</t>
    </rPh>
    <phoneticPr fontId="4"/>
  </si>
  <si>
    <t>令和</t>
    <rPh sb="0" eb="1">
      <t>レイ</t>
    </rPh>
    <rPh sb="1" eb="2">
      <t>ワ</t>
    </rPh>
    <phoneticPr fontId="4"/>
  </si>
  <si>
    <t>専任技術者証明書（新規・変更）</t>
    <phoneticPr fontId="4"/>
  </si>
  <si>
    <t>元号</t>
    <rPh sb="0" eb="2">
      <t>ゲンゴウ</t>
    </rPh>
    <phoneticPr fontId="4"/>
  </si>
  <si>
    <t>このソフトは令和6年4月30日まで印刷できます。</t>
    <rPh sb="9" eb="10">
      <t>ネン</t>
    </rPh>
    <rPh sb="11" eb="12">
      <t>ガツ</t>
    </rPh>
    <rPh sb="14" eb="15">
      <t>ニチ</t>
    </rPh>
    <rPh sb="17" eb="19">
      <t>インサツ</t>
    </rPh>
    <phoneticPr fontId="22"/>
  </si>
  <si>
    <t>令和6年5月1日からは、令和6年度版が必要です。（令和6年4月販売開始予定）</t>
  </si>
  <si>
    <t>A-d令5</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</si>
</sst>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5">
    <font>
      <sz val="11"/>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明朝"/>
      <family val="1"/>
      <charset val="128"/>
    </font>
    <font>
      <sz val="12"/>
      <name val="ＭＳ Ｐ明朝"/>
      <family val="1"/>
      <charset val="128"/>
    </font>
    <font>
      <sz val="10"/>
      <name val="ＭＳ Ｐゴシック"/>
      <family val="3"/>
      <charset val="128"/>
    </font>
    <font>
      <sz val="9"/>
      <color indexed="81"/>
      <name val="ＭＳ Ｐゴシック"/>
      <family val="3"/>
      <charset val="128"/>
    </font>
    <font>
      <b/>
      <sz val="9"/>
      <color indexed="81"/>
      <name val="ＭＳ Ｐゴシック"/>
      <family val="3"/>
      <charset val="128"/>
    </font>
    <font>
      <sz val="11"/>
      <color indexed="10"/>
      <name val="ＭＳ Ｐゴシック"/>
      <family val="3"/>
      <charset val="128"/>
    </font>
    <font>
      <b/>
      <sz val="14"/>
      <color indexed="10"/>
      <name val="ＭＳ Ｐゴシック"/>
      <family val="3"/>
      <charset val="128"/>
    </font>
    <font>
      <sz val="11"/>
      <color indexed="15"/>
      <name val="ＭＳ Ｐゴシック"/>
      <family val="3"/>
      <charset val="128"/>
    </font>
    <font>
      <sz val="9"/>
      <name val="ＭＳ Ｐゴシック"/>
      <family val="3"/>
      <charset val="128"/>
    </font>
    <font>
      <sz val="10"/>
      <name val="ＭＳ Ｐ明朝"/>
      <family val="1"/>
      <charset val="128"/>
    </font>
    <font>
      <sz val="9"/>
      <name val="ＭＳ Ｐ明朝"/>
      <family val="1"/>
      <charset val="128"/>
    </font>
    <font>
      <sz val="10.5"/>
      <name val="ＭＳ Ｐ明朝"/>
      <family val="1"/>
      <charset val="128"/>
    </font>
    <font>
      <sz val="8"/>
      <name val="ＭＳ Ｐ明朝"/>
      <family val="1"/>
      <charset val="128"/>
    </font>
    <font>
      <sz val="11"/>
      <name val="ＭＳ Ｐ明朝"/>
      <family val="1"/>
      <charset val="128"/>
    </font>
    <font>
      <b/>
      <sz val="12"/>
      <color indexed="10"/>
      <name val="ＭＳ Ｐ明朝"/>
      <family val="1"/>
      <charset val="128"/>
    </font>
    <font>
      <b/>
      <sz val="20"/>
      <name val="ＭＳ Ｐ明朝"/>
      <family val="1"/>
      <charset val="128"/>
    </font>
    <font>
      <sz val="16"/>
      <name val="ＭＳ Ｐ明朝"/>
      <family val="1"/>
      <charset val="128"/>
    </font>
    <font>
      <b/>
      <sz val="14"/>
      <name val="ＭＳ Ｐ明朝"/>
      <family val="1"/>
      <charset val="128"/>
    </font>
    <font>
      <sz val="14"/>
      <name val="ＭＳ Ｐ明朝"/>
      <family val="1"/>
      <charset val="128"/>
    </font>
    <font>
      <sz val="7"/>
      <name val="ＭＳ Ｐ明朝"/>
      <family val="1"/>
      <charset val="128"/>
    </font>
    <font>
      <sz val="18"/>
      <name val="ＭＳ Ｐ明朝"/>
      <family val="1"/>
      <charset val="128"/>
    </font>
    <font>
      <sz val="5"/>
      <name val="ＭＳ Ｐ明朝"/>
      <family val="1"/>
      <charset val="128"/>
    </font>
    <font>
      <sz val="7.5"/>
      <name val="ＭＳ Ｐ明朝"/>
      <family val="1"/>
      <charset val="128"/>
    </font>
    <font>
      <b/>
      <sz val="11"/>
      <color indexed="10"/>
      <name val="ＭＳ Ｐゴシック"/>
      <family val="3"/>
      <charset val="128"/>
    </font>
    <font>
      <b/>
      <sz val="11"/>
      <name val="ＭＳ Ｐゴシック"/>
      <family val="3"/>
      <charset val="128"/>
    </font>
    <font>
      <sz val="10"/>
      <name val="ＪＳＰ明朝"/>
      <family val="1"/>
      <charset val="128"/>
    </font>
    <font>
      <b/>
      <sz val="13"/>
      <name val="ＭＳ Ｐ明朝"/>
      <family val="1"/>
      <charset val="128"/>
    </font>
    <font>
      <b/>
      <sz val="11"/>
      <name val="ＭＳ Ｐ明朝"/>
      <family val="1"/>
      <charset val="128"/>
    </font>
    <font>
      <sz val="9"/>
      <color indexed="10"/>
      <name val="ＭＳ Ｐゴシック"/>
      <family val="3"/>
      <charset val="128"/>
    </font>
    <font>
      <sz val="11"/>
      <name val="ＭＳ Ｐゴシック"/>
      <family val="3"/>
      <charset val="128"/>
    </font>
    <font>
      <b/>
      <sz val="11"/>
      <color indexed="9"/>
      <name val="ＭＳ Ｐ明朝"/>
      <family val="1"/>
      <charset val="128"/>
    </font>
    <font>
      <sz val="11"/>
      <color indexed="44"/>
      <name val="ＭＳ Ｐ明朝"/>
      <family val="1"/>
      <charset val="128"/>
    </font>
    <font>
      <sz val="11"/>
      <color indexed="9"/>
      <name val="ＭＳ Ｐゴシック"/>
      <family val="3"/>
      <charset val="128"/>
    </font>
    <font>
      <sz val="10"/>
      <color indexed="9"/>
      <name val="ＭＳ Ｐゴシック"/>
      <family val="3"/>
      <charset val="128"/>
    </font>
    <font>
      <b/>
      <sz val="11"/>
      <color indexed="9"/>
      <name val="ＭＳ Ｐゴシック"/>
      <family val="3"/>
      <charset val="128"/>
    </font>
    <font>
      <b/>
      <sz val="12"/>
      <color indexed="9"/>
      <name val="ＭＳ Ｐ明朝"/>
      <family val="1"/>
      <charset val="128"/>
    </font>
    <font>
      <b/>
      <sz val="11"/>
      <color indexed="12"/>
      <name val="ＭＳ Ｐゴシック"/>
      <family val="3"/>
      <charset val="128"/>
    </font>
    <font>
      <sz val="11"/>
      <color indexed="12"/>
      <name val="ＭＳ Ｐゴシック"/>
      <family val="3"/>
      <charset val="128"/>
    </font>
    <font>
      <sz val="10"/>
      <color indexed="12"/>
      <name val="ＭＳ Ｐゴシック"/>
      <family val="3"/>
      <charset val="128"/>
    </font>
    <font>
      <sz val="24"/>
      <name val="ＭＳ Ｐゴシック"/>
      <family val="3"/>
      <charset val="128"/>
    </font>
    <font>
      <sz val="11"/>
      <color indexed="44"/>
      <name val="ＭＳ Ｐゴシック"/>
      <family val="3"/>
      <charset val="128"/>
    </font>
    <font>
      <b/>
      <sz val="14"/>
      <color indexed="12"/>
      <name val="ＭＳ Ｐゴシック"/>
      <family val="3"/>
      <charset val="128"/>
    </font>
    <font>
      <b/>
      <sz val="10"/>
      <color indexed="10"/>
      <name val="ＭＳ Ｐ明朝"/>
      <family val="1"/>
      <charset val="128"/>
    </font>
    <font>
      <b/>
      <sz val="10"/>
      <name val="ＭＳ Ｐゴシック"/>
      <family val="3"/>
      <charset val="128"/>
    </font>
    <font>
      <sz val="11"/>
      <name val="ＭＳ Ｐゴシック"/>
      <family val="3"/>
      <charset val="128"/>
    </font>
    <font>
      <b/>
      <sz val="10"/>
      <color indexed="10"/>
      <name val="ＭＳ Ｐゴシック"/>
      <family val="3"/>
      <charset val="128"/>
    </font>
    <font>
      <b/>
      <sz val="12"/>
      <color indexed="9"/>
      <name val="ＭＳ Ｐゴシック"/>
      <family val="3"/>
      <charset val="128"/>
    </font>
    <font>
      <sz val="14"/>
      <name val="ＭＳ Ｐゴシック"/>
      <family val="3"/>
      <charset val="128"/>
    </font>
    <font>
      <sz val="12"/>
      <name val="ＭＳ Ｐゴシック"/>
      <family val="3"/>
      <charset val="128"/>
    </font>
    <font>
      <b/>
      <sz val="14"/>
      <color indexed="9"/>
      <name val="ＭＳ Ｐゴシック"/>
      <family val="3"/>
      <charset val="128"/>
    </font>
    <font>
      <sz val="22"/>
      <name val="ＭＳ Ｐ明朝"/>
      <family val="1"/>
      <charset val="128"/>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b/>
      <sz val="11"/>
      <color rgb="FFFF0000"/>
      <name val="ＭＳ Ｐゴシック"/>
      <family val="3"/>
      <charset val="128"/>
    </font>
    <font>
      <sz val="9"/>
      <color theme="1"/>
      <name val="ＭＳ Ｐゴシック"/>
      <family val="3"/>
      <charset val="128"/>
      <scheme val="minor"/>
    </font>
    <font>
      <sz val="9"/>
      <name val="ＭＳ Ｐゴシック"/>
      <family val="3"/>
      <charset val="128"/>
      <scheme val="minor"/>
    </font>
    <font>
      <b/>
      <sz val="12"/>
      <color theme="0"/>
      <name val="ＭＳ Ｐゴシック"/>
      <family val="3"/>
      <charset val="128"/>
    </font>
    <font>
      <sz val="18"/>
      <color rgb="FFFF0000"/>
      <name val="ＭＳ Ｐゴシック"/>
      <family val="3"/>
      <charset val="128"/>
    </font>
    <font>
      <b/>
      <sz val="16"/>
      <color rgb="FFFF0000"/>
      <name val="ＭＳ Ｐゴシック"/>
      <family val="3"/>
      <charset val="128"/>
    </font>
  </fonts>
  <fills count="21">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indexed="40"/>
        <bgColor indexed="64"/>
      </patternFill>
    </fill>
    <fill>
      <patternFill patternType="solid">
        <fgColor indexed="46"/>
        <bgColor indexed="64"/>
      </patternFill>
    </fill>
    <fill>
      <patternFill patternType="solid">
        <fgColor indexed="51"/>
        <bgColor indexed="64"/>
      </patternFill>
    </fill>
    <fill>
      <patternFill patternType="solid">
        <fgColor indexed="11"/>
        <bgColor indexed="64"/>
      </patternFill>
    </fill>
    <fill>
      <patternFill patternType="solid">
        <fgColor indexed="14"/>
        <bgColor indexed="64"/>
      </patternFill>
    </fill>
    <fill>
      <patternFill patternType="solid">
        <fgColor indexed="13"/>
        <bgColor indexed="64"/>
      </patternFill>
    </fill>
    <fill>
      <patternFill patternType="solid">
        <fgColor indexed="50"/>
        <bgColor indexed="64"/>
      </patternFill>
    </fill>
    <fill>
      <patternFill patternType="solid">
        <fgColor indexed="57"/>
        <bgColor indexed="64"/>
      </patternFill>
    </fill>
    <fill>
      <patternFill patternType="solid">
        <fgColor indexed="10"/>
        <bgColor indexed="64"/>
      </patternFill>
    </fill>
    <fill>
      <patternFill patternType="solid">
        <fgColor theme="0"/>
        <bgColor indexed="64"/>
      </patternFill>
    </fill>
    <fill>
      <patternFill patternType="solid">
        <fgColor rgb="FF0000FF"/>
        <bgColor indexed="64"/>
      </patternFill>
    </fill>
    <fill>
      <patternFill patternType="solid">
        <fgColor rgb="FFCCFFFF"/>
        <bgColor indexed="64"/>
      </patternFill>
    </fill>
    <fill>
      <patternFill patternType="solid">
        <fgColor rgb="FFFFFF00"/>
        <bgColor indexed="64"/>
      </patternFill>
    </fill>
    <fill>
      <patternFill patternType="solid">
        <fgColor rgb="FFFF0000"/>
        <bgColor indexed="64"/>
      </patternFill>
    </fill>
  </fills>
  <borders count="8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9"/>
      </top>
      <bottom style="thin">
        <color indexed="9"/>
      </bottom>
      <diagonal/>
    </border>
    <border>
      <left/>
      <right style="thin">
        <color indexed="64"/>
      </right>
      <top style="thin">
        <color indexed="64"/>
      </top>
      <bottom style="thin">
        <color indexed="64"/>
      </bottom>
      <diagonal/>
    </border>
    <border>
      <left/>
      <right style="thin">
        <color indexed="64"/>
      </right>
      <top style="thin">
        <color indexed="9"/>
      </top>
      <bottom style="thin">
        <color indexed="9"/>
      </bottom>
      <diagonal/>
    </border>
    <border>
      <left/>
      <right style="thin">
        <color indexed="64"/>
      </right>
      <top style="thin">
        <color indexed="9"/>
      </top>
      <bottom style="thin">
        <color indexed="64"/>
      </bottom>
      <diagonal/>
    </border>
    <border>
      <left style="thin">
        <color indexed="9"/>
      </left>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9"/>
      </left>
      <right/>
      <top/>
      <bottom style="thin">
        <color indexed="9"/>
      </bottom>
      <diagonal/>
    </border>
    <border>
      <left/>
      <right style="thin">
        <color indexed="10"/>
      </right>
      <top/>
      <bottom/>
      <diagonal/>
    </border>
    <border>
      <left/>
      <right style="thin">
        <color indexed="10"/>
      </right>
      <top/>
      <bottom style="thin">
        <color indexed="10"/>
      </bottom>
      <diagonal/>
    </border>
    <border>
      <left/>
      <right/>
      <top/>
      <bottom style="thin">
        <color indexed="10"/>
      </bottom>
      <diagonal/>
    </border>
    <border>
      <left style="thin">
        <color indexed="10"/>
      </left>
      <right style="thin">
        <color indexed="10"/>
      </right>
      <top style="thin">
        <color indexed="10"/>
      </top>
      <bottom style="thin">
        <color indexed="10"/>
      </bottom>
      <diagonal/>
    </border>
    <border>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style="dotted">
        <color indexed="64"/>
      </top>
      <bottom/>
      <diagonal/>
    </border>
    <border>
      <left/>
      <right/>
      <top/>
      <bottom style="dotted">
        <color indexed="64"/>
      </bottom>
      <diagonal/>
    </border>
    <border>
      <left style="thin">
        <color indexed="9"/>
      </left>
      <right style="thin">
        <color indexed="64"/>
      </right>
      <top style="thin">
        <color indexed="9"/>
      </top>
      <bottom style="thin">
        <color indexed="9"/>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64"/>
      </left>
      <right/>
      <top/>
      <bottom style="thin">
        <color indexed="9"/>
      </bottom>
      <diagonal/>
    </border>
    <border>
      <left/>
      <right style="thin">
        <color indexed="64"/>
      </right>
      <top/>
      <bottom style="thin">
        <color indexed="9"/>
      </bottom>
      <diagonal/>
    </border>
    <border>
      <left style="thin">
        <color indexed="64"/>
      </left>
      <right/>
      <top style="thin">
        <color indexed="9"/>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10"/>
      </left>
      <right/>
      <top style="thin">
        <color indexed="10"/>
      </top>
      <bottom style="thin">
        <color indexed="10"/>
      </bottom>
      <diagonal/>
    </border>
    <border>
      <left style="thin">
        <color indexed="10"/>
      </left>
      <right/>
      <top style="thin">
        <color indexed="10"/>
      </top>
      <bottom/>
      <diagonal/>
    </border>
    <border>
      <left/>
      <right style="thin">
        <color indexed="10"/>
      </right>
      <top style="thin">
        <color indexed="10"/>
      </top>
      <bottom/>
      <diagonal/>
    </border>
    <border>
      <left style="thin">
        <color indexed="10"/>
      </left>
      <right/>
      <top/>
      <bottom/>
      <diagonal/>
    </border>
    <border>
      <left style="thin">
        <color indexed="10"/>
      </left>
      <right/>
      <top/>
      <bottom style="thin">
        <color indexed="10"/>
      </bottom>
      <diagonal/>
    </border>
    <border>
      <left style="thin">
        <color indexed="12"/>
      </left>
      <right/>
      <top style="thin">
        <color indexed="9"/>
      </top>
      <bottom style="thin">
        <color indexed="12"/>
      </bottom>
      <diagonal/>
    </border>
    <border>
      <left/>
      <right/>
      <top style="thin">
        <color indexed="9"/>
      </top>
      <bottom style="thin">
        <color indexed="12"/>
      </bottom>
      <diagonal/>
    </border>
    <border>
      <left/>
      <right style="thin">
        <color indexed="12"/>
      </right>
      <top style="thin">
        <color indexed="9"/>
      </top>
      <bottom style="thin">
        <color indexed="12"/>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style="thin">
        <color indexed="12"/>
      </top>
      <bottom style="medium">
        <color indexed="12"/>
      </bottom>
      <diagonal/>
    </border>
    <border>
      <left/>
      <right/>
      <top style="thin">
        <color indexed="12"/>
      </top>
      <bottom style="medium">
        <color indexed="12"/>
      </bottom>
      <diagonal/>
    </border>
    <border>
      <left/>
      <right style="medium">
        <color indexed="12"/>
      </right>
      <top style="thin">
        <color indexed="12"/>
      </top>
      <bottom style="medium">
        <color indexed="12"/>
      </bottom>
      <diagonal/>
    </border>
    <border>
      <left style="thin">
        <color indexed="12"/>
      </left>
      <right/>
      <top style="thin">
        <color indexed="9"/>
      </top>
      <bottom style="thin">
        <color indexed="9"/>
      </bottom>
      <diagonal/>
    </border>
    <border>
      <left/>
      <right style="thin">
        <color indexed="12"/>
      </right>
      <top style="thin">
        <color indexed="9"/>
      </top>
      <bottom style="thin">
        <color indexed="9"/>
      </bottom>
      <diagonal/>
    </border>
    <border>
      <left style="thin">
        <color indexed="12"/>
      </left>
      <right/>
      <top style="thin">
        <color indexed="12"/>
      </top>
      <bottom/>
      <diagonal/>
    </border>
    <border>
      <left/>
      <right/>
      <top style="thin">
        <color indexed="12"/>
      </top>
      <bottom/>
      <diagonal/>
    </border>
    <border>
      <left/>
      <right style="thin">
        <color indexed="12"/>
      </right>
      <top style="thin">
        <color indexed="12"/>
      </top>
      <bottom/>
      <diagonal/>
    </border>
    <border>
      <left style="thin">
        <color indexed="12"/>
      </left>
      <right/>
      <top style="thin">
        <color indexed="12"/>
      </top>
      <bottom style="thin">
        <color indexed="9"/>
      </bottom>
      <diagonal/>
    </border>
    <border>
      <left/>
      <right/>
      <top style="thin">
        <color indexed="12"/>
      </top>
      <bottom style="thin">
        <color indexed="9"/>
      </bottom>
      <diagonal/>
    </border>
    <border>
      <left/>
      <right style="thin">
        <color indexed="12"/>
      </right>
      <top style="thin">
        <color indexed="12"/>
      </top>
      <bottom style="thin">
        <color indexed="9"/>
      </bottom>
      <diagonal/>
    </border>
    <border>
      <left/>
      <right/>
      <top style="thin">
        <color indexed="10"/>
      </top>
      <bottom/>
      <diagonal/>
    </border>
    <border>
      <left style="thin">
        <color indexed="64"/>
      </left>
      <right style="thin">
        <color indexed="10"/>
      </right>
      <top/>
      <bottom/>
      <diagonal/>
    </border>
    <border>
      <left style="thin">
        <color indexed="9"/>
      </left>
      <right style="thin">
        <color indexed="9"/>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bottom style="thin">
        <color indexed="12"/>
      </bottom>
      <diagonal/>
    </border>
    <border>
      <left style="thin">
        <color indexed="9"/>
      </left>
      <right style="thin">
        <color indexed="12"/>
      </right>
      <top style="thin">
        <color indexed="12"/>
      </top>
      <bottom style="thin">
        <color indexed="12"/>
      </bottom>
      <diagonal/>
    </border>
    <border>
      <left style="thin">
        <color indexed="9"/>
      </left>
      <right style="thin">
        <color indexed="9"/>
      </right>
      <top style="thin">
        <color indexed="12"/>
      </top>
      <bottom/>
      <diagonal/>
    </border>
    <border>
      <left style="thin">
        <color indexed="9"/>
      </left>
      <right/>
      <top style="thin">
        <color indexed="12"/>
      </top>
      <bottom style="thin">
        <color indexed="12"/>
      </bottom>
      <diagonal/>
    </border>
    <border>
      <left/>
      <right style="thin">
        <color indexed="9"/>
      </right>
      <top style="thin">
        <color indexed="12"/>
      </top>
      <bottom style="thin">
        <color indexed="12"/>
      </bottom>
      <diagonal/>
    </border>
    <border>
      <left style="thin">
        <color indexed="64"/>
      </left>
      <right/>
      <top style="thin">
        <color indexed="64"/>
      </top>
      <bottom style="medium">
        <color rgb="FF0033CC"/>
      </bottom>
      <diagonal/>
    </border>
    <border>
      <left/>
      <right/>
      <top style="thin">
        <color indexed="64"/>
      </top>
      <bottom style="medium">
        <color rgb="FF0033CC"/>
      </bottom>
      <diagonal/>
    </border>
    <border>
      <left/>
      <right style="medium">
        <color rgb="FF0033CC"/>
      </right>
      <top style="thin">
        <color indexed="64"/>
      </top>
      <bottom style="medium">
        <color rgb="FF0033CC"/>
      </bottom>
      <diagonal/>
    </border>
  </borders>
  <cellStyleXfs count="5">
    <xf numFmtId="0" fontId="0" fillId="0" borderId="0"/>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56" fillId="0" borderId="0">
      <alignment vertical="center"/>
    </xf>
    <xf numFmtId="0" fontId="3" fillId="0" borderId="0">
      <alignment vertical="center"/>
    </xf>
  </cellStyleXfs>
  <cellXfs count="726">
    <xf numFmtId="0" fontId="0" fillId="0" borderId="0" xfId="0"/>
    <xf numFmtId="49" fontId="0" fillId="2" borderId="0" xfId="0" applyNumberFormat="1" applyFill="1" applyAlignment="1">
      <alignment vertical="center"/>
    </xf>
    <xf numFmtId="49" fontId="12" fillId="2" borderId="0" xfId="0" applyNumberFormat="1" applyFont="1" applyFill="1" applyAlignment="1">
      <alignment vertical="center"/>
    </xf>
    <xf numFmtId="49" fontId="11" fillId="2" borderId="0" xfId="0" applyNumberFormat="1" applyFont="1" applyFill="1" applyAlignment="1">
      <alignment horizontal="center" vertical="center"/>
    </xf>
    <xf numFmtId="0" fontId="15" fillId="2" borderId="0" xfId="0" applyFont="1" applyFill="1" applyAlignment="1">
      <alignment horizontal="center" shrinkToFit="1"/>
    </xf>
    <xf numFmtId="0" fontId="15" fillId="2" borderId="0" xfId="0" applyFont="1" applyFill="1" applyAlignment="1">
      <alignment shrinkToFit="1"/>
    </xf>
    <xf numFmtId="0" fontId="18" fillId="3" borderId="0" xfId="0" applyFont="1" applyFill="1" applyAlignment="1">
      <alignment vertical="center"/>
    </xf>
    <xf numFmtId="0" fontId="15" fillId="3" borderId="0" xfId="0" applyFont="1" applyFill="1" applyAlignment="1">
      <alignment vertical="center"/>
    </xf>
    <xf numFmtId="0" fontId="18" fillId="2" borderId="0" xfId="0" applyFont="1" applyFill="1" applyAlignment="1">
      <alignment vertical="center" shrinkToFit="1"/>
    </xf>
    <xf numFmtId="0" fontId="18" fillId="2" borderId="0" xfId="0" applyFont="1" applyFill="1" applyAlignment="1">
      <alignment vertical="center"/>
    </xf>
    <xf numFmtId="0" fontId="24" fillId="3" borderId="0" xfId="0" applyFont="1" applyFill="1" applyAlignment="1">
      <alignment vertical="center" shrinkToFit="1"/>
    </xf>
    <xf numFmtId="0" fontId="18" fillId="2" borderId="0" xfId="0" applyFont="1" applyFill="1" applyAlignment="1">
      <alignment horizontal="center" vertical="center" shrinkToFit="1"/>
    </xf>
    <xf numFmtId="0" fontId="18" fillId="3" borderId="0" xfId="0" applyFont="1" applyFill="1" applyAlignment="1">
      <alignment vertical="center" shrinkToFit="1"/>
    </xf>
    <xf numFmtId="0" fontId="18" fillId="2" borderId="0" xfId="0" applyFont="1" applyFill="1" applyAlignment="1">
      <alignment horizontal="right" vertical="center" shrinkToFit="1"/>
    </xf>
    <xf numFmtId="0" fontId="15" fillId="3" borderId="0" xfId="0" applyFont="1" applyFill="1" applyAlignment="1">
      <alignment vertical="center" shrinkToFit="1"/>
    </xf>
    <xf numFmtId="0" fontId="24" fillId="3" borderId="0" xfId="0" applyFont="1" applyFill="1" applyAlignment="1">
      <alignment vertical="center"/>
    </xf>
    <xf numFmtId="0" fontId="23" fillId="3" borderId="0" xfId="0" applyFont="1" applyFill="1" applyAlignment="1">
      <alignment vertical="center"/>
    </xf>
    <xf numFmtId="0" fontId="23" fillId="2" borderId="0" xfId="0" applyFont="1" applyFill="1" applyAlignment="1">
      <alignment vertical="center"/>
    </xf>
    <xf numFmtId="0" fontId="18" fillId="3" borderId="0" xfId="0" applyFont="1" applyFill="1"/>
    <xf numFmtId="0" fontId="14" fillId="2" borderId="0" xfId="0" applyFont="1" applyFill="1" applyAlignment="1">
      <alignment vertical="center" shrinkToFit="1"/>
    </xf>
    <xf numFmtId="0" fontId="15" fillId="2" borderId="1" xfId="0" applyFont="1" applyFill="1" applyBorder="1" applyAlignment="1">
      <alignment shrinkToFit="1"/>
    </xf>
    <xf numFmtId="0" fontId="15" fillId="2" borderId="2" xfId="0" applyFont="1" applyFill="1" applyBorder="1" applyAlignment="1">
      <alignment shrinkToFit="1"/>
    </xf>
    <xf numFmtId="0" fontId="15" fillId="2" borderId="0" xfId="0" applyFont="1" applyFill="1" applyAlignment="1">
      <alignment horizontal="center" vertical="center" shrinkToFit="1"/>
    </xf>
    <xf numFmtId="0" fontId="15" fillId="2" borderId="0" xfId="0" applyFont="1" applyFill="1" applyAlignment="1">
      <alignment vertical="center" shrinkToFit="1"/>
    </xf>
    <xf numFmtId="0" fontId="6" fillId="2" borderId="0" xfId="0" applyFont="1" applyFill="1" applyAlignment="1">
      <alignment vertical="center" shrinkToFit="1"/>
    </xf>
    <xf numFmtId="0" fontId="6" fillId="2" borderId="0" xfId="0" applyFont="1" applyFill="1" applyAlignment="1">
      <alignment horizontal="center" vertical="center" shrinkToFit="1"/>
    </xf>
    <xf numFmtId="0" fontId="15" fillId="2" borderId="0" xfId="0" applyFont="1" applyFill="1" applyAlignment="1">
      <alignment vertical="center"/>
    </xf>
    <xf numFmtId="0" fontId="24" fillId="2" borderId="0" xfId="0" applyFont="1" applyFill="1" applyAlignment="1">
      <alignment vertical="center"/>
    </xf>
    <xf numFmtId="0" fontId="16" fillId="2" borderId="0" xfId="0" applyFont="1" applyFill="1" applyAlignment="1">
      <alignment vertical="center" shrinkToFit="1"/>
    </xf>
    <xf numFmtId="0" fontId="16" fillId="2" borderId="0" xfId="0" applyFont="1" applyFill="1" applyAlignment="1">
      <alignment vertical="center"/>
    </xf>
    <xf numFmtId="0" fontId="26" fillId="2" borderId="0" xfId="0" applyFont="1" applyFill="1" applyAlignment="1">
      <alignment vertical="center" shrinkToFit="1"/>
    </xf>
    <xf numFmtId="0" fontId="15" fillId="2" borderId="0" xfId="0" applyFont="1" applyFill="1" applyAlignment="1">
      <alignment horizontal="distributed" vertical="center" shrinkToFit="1"/>
    </xf>
    <xf numFmtId="0" fontId="23" fillId="2" borderId="0" xfId="0" applyFont="1" applyFill="1" applyAlignment="1">
      <alignment horizontal="center" vertical="center" shrinkToFit="1"/>
    </xf>
    <xf numFmtId="0" fontId="24" fillId="2" borderId="0" xfId="0" applyFont="1" applyFill="1" applyAlignment="1">
      <alignment vertical="center" shrinkToFit="1"/>
    </xf>
    <xf numFmtId="0" fontId="17" fillId="2" borderId="0" xfId="0" applyFont="1" applyFill="1" applyAlignment="1">
      <alignment vertical="center" shrinkToFit="1"/>
    </xf>
    <xf numFmtId="0" fontId="26" fillId="2" borderId="0" xfId="0" applyFont="1" applyFill="1" applyAlignment="1">
      <alignment vertical="center"/>
    </xf>
    <xf numFmtId="0" fontId="17" fillId="2" borderId="0" xfId="0" applyFont="1" applyFill="1" applyAlignment="1">
      <alignment horizontal="center" vertical="center" shrinkToFit="1"/>
    </xf>
    <xf numFmtId="49" fontId="17" fillId="2" borderId="0" xfId="0" applyNumberFormat="1" applyFont="1" applyFill="1" applyAlignment="1">
      <alignment horizontal="center" vertical="center" shrinkToFit="1"/>
    </xf>
    <xf numFmtId="0" fontId="26" fillId="2" borderId="0" xfId="0" applyFont="1" applyFill="1" applyAlignment="1">
      <alignment horizontal="center" vertical="center" shrinkToFit="1"/>
    </xf>
    <xf numFmtId="0" fontId="14" fillId="2" borderId="0" xfId="0" applyFont="1" applyFill="1" applyAlignment="1">
      <alignment horizontal="center" vertical="center" shrinkToFit="1"/>
    </xf>
    <xf numFmtId="0" fontId="15" fillId="2" borderId="0" xfId="0" applyFont="1" applyFill="1" applyAlignment="1">
      <alignment horizontal="distributed" vertical="center"/>
    </xf>
    <xf numFmtId="0" fontId="21" fillId="2" borderId="0" xfId="0" applyFont="1" applyFill="1" applyAlignment="1">
      <alignment horizontal="center" vertical="center" shrinkToFit="1"/>
    </xf>
    <xf numFmtId="0" fontId="5" fillId="3" borderId="0" xfId="0" applyFont="1" applyFill="1" applyAlignment="1">
      <alignment vertical="center"/>
    </xf>
    <xf numFmtId="0" fontId="5" fillId="2" borderId="0" xfId="0" applyFont="1" applyFill="1" applyAlignment="1">
      <alignment horizontal="distributed" vertical="center" shrinkToFit="1"/>
    </xf>
    <xf numFmtId="0" fontId="5" fillId="2" borderId="0" xfId="0" applyFont="1" applyFill="1" applyAlignment="1">
      <alignment horizontal="center" vertical="center" shrinkToFit="1"/>
    </xf>
    <xf numFmtId="0" fontId="26" fillId="3" borderId="0" xfId="0" applyFont="1" applyFill="1" applyAlignment="1">
      <alignment vertical="center"/>
    </xf>
    <xf numFmtId="0" fontId="26" fillId="2" borderId="0" xfId="0" applyFont="1" applyFill="1" applyAlignment="1">
      <alignment horizontal="distributed" vertical="center" shrinkToFit="1"/>
    </xf>
    <xf numFmtId="0" fontId="17" fillId="2" borderId="0" xfId="0" applyFont="1" applyFill="1" applyAlignment="1">
      <alignment horizontal="distributed" vertical="center" shrinkToFit="1"/>
    </xf>
    <xf numFmtId="0" fontId="23" fillId="2" borderId="0" xfId="0" applyFont="1" applyFill="1" applyAlignment="1">
      <alignment vertical="center" shrinkToFit="1"/>
    </xf>
    <xf numFmtId="0" fontId="15" fillId="3" borderId="0" xfId="0" applyFont="1" applyFill="1" applyAlignment="1">
      <alignment shrinkToFit="1"/>
    </xf>
    <xf numFmtId="0" fontId="15" fillId="2" borderId="0" xfId="0" applyFont="1" applyFill="1" applyAlignment="1">
      <alignment horizontal="distributed" shrinkToFit="1"/>
    </xf>
    <xf numFmtId="0" fontId="27" fillId="2" borderId="0" xfId="0" applyFont="1" applyFill="1" applyAlignment="1">
      <alignment horizontal="distributed" vertical="center" shrinkToFit="1"/>
    </xf>
    <xf numFmtId="0" fontId="24" fillId="2" borderId="0" xfId="0" applyFont="1" applyFill="1" applyAlignment="1">
      <alignment horizontal="distributed" vertical="center" shrinkToFit="1"/>
    </xf>
    <xf numFmtId="0" fontId="24" fillId="2" borderId="0" xfId="0" applyFont="1" applyFill="1" applyAlignment="1">
      <alignment horizontal="center" vertical="center" shrinkToFit="1"/>
    </xf>
    <xf numFmtId="0" fontId="17" fillId="3" borderId="0" xfId="0" applyFont="1" applyFill="1" applyAlignment="1">
      <alignment vertical="center"/>
    </xf>
    <xf numFmtId="0" fontId="14" fillId="2" borderId="0" xfId="0" applyFont="1" applyFill="1" applyAlignment="1">
      <alignment horizontal="distributed" vertical="center"/>
    </xf>
    <xf numFmtId="49" fontId="7" fillId="3" borderId="0" xfId="0" applyNumberFormat="1" applyFont="1" applyFill="1" applyAlignment="1">
      <alignment vertical="center"/>
    </xf>
    <xf numFmtId="49" fontId="0" fillId="3" borderId="0" xfId="0" applyNumberFormat="1" applyFill="1" applyAlignment="1">
      <alignment vertical="center"/>
    </xf>
    <xf numFmtId="0" fontId="15" fillId="2" borderId="2" xfId="0" applyFont="1" applyFill="1" applyBorder="1" applyAlignment="1">
      <alignment vertical="center" shrinkToFit="1"/>
    </xf>
    <xf numFmtId="0" fontId="15" fillId="2" borderId="3" xfId="0" applyFont="1" applyFill="1" applyBorder="1" applyAlignment="1">
      <alignment vertical="center"/>
    </xf>
    <xf numFmtId="0" fontId="15" fillId="2" borderId="4" xfId="0" applyFont="1" applyFill="1" applyBorder="1" applyAlignment="1">
      <alignment vertical="center"/>
    </xf>
    <xf numFmtId="0" fontId="18" fillId="2" borderId="4" xfId="0" applyFont="1" applyFill="1" applyBorder="1" applyAlignment="1">
      <alignment vertical="center"/>
    </xf>
    <xf numFmtId="0" fontId="18" fillId="2" borderId="4" xfId="0" applyFont="1" applyFill="1" applyBorder="1" applyAlignment="1">
      <alignment vertical="center" shrinkToFit="1"/>
    </xf>
    <xf numFmtId="0" fontId="18" fillId="2" borderId="5" xfId="0" applyFont="1" applyFill="1" applyBorder="1" applyAlignment="1">
      <alignment vertical="center" shrinkToFit="1"/>
    </xf>
    <xf numFmtId="0" fontId="15" fillId="2" borderId="6" xfId="0" applyFont="1" applyFill="1" applyBorder="1" applyAlignment="1">
      <alignment vertical="center"/>
    </xf>
    <xf numFmtId="0" fontId="15" fillId="2" borderId="7" xfId="0" applyFont="1" applyFill="1" applyBorder="1" applyAlignment="1">
      <alignment horizontal="distributed" vertical="center"/>
    </xf>
    <xf numFmtId="0" fontId="17" fillId="2" borderId="7" xfId="0" applyFont="1" applyFill="1" applyBorder="1" applyAlignment="1">
      <alignment horizontal="distributed" vertical="center" shrinkToFit="1"/>
    </xf>
    <xf numFmtId="0" fontId="18" fillId="2" borderId="7" xfId="0" applyFont="1" applyFill="1" applyBorder="1" applyAlignment="1">
      <alignment horizontal="center" vertical="center" shrinkToFit="1"/>
    </xf>
    <xf numFmtId="0" fontId="16" fillId="2" borderId="7" xfId="0" applyFont="1" applyFill="1" applyBorder="1" applyAlignment="1">
      <alignment horizontal="center" vertical="center" shrinkToFit="1"/>
    </xf>
    <xf numFmtId="0" fontId="14" fillId="2" borderId="7" xfId="0" applyFont="1" applyFill="1" applyBorder="1" applyAlignment="1">
      <alignment horizontal="center" vertical="center" shrinkToFit="1"/>
    </xf>
    <xf numFmtId="0" fontId="21" fillId="2" borderId="7" xfId="0" applyFont="1" applyFill="1" applyBorder="1" applyAlignment="1">
      <alignment horizontal="center" vertical="center" shrinkToFit="1"/>
    </xf>
    <xf numFmtId="0" fontId="25" fillId="2" borderId="7" xfId="0" applyFont="1" applyFill="1" applyBorder="1" applyAlignment="1">
      <alignment horizontal="center" vertical="center" shrinkToFit="1"/>
    </xf>
    <xf numFmtId="0" fontId="25" fillId="2" borderId="7" xfId="0" applyFont="1" applyFill="1" applyBorder="1" applyAlignment="1">
      <alignment horizontal="left" vertical="center" shrinkToFit="1"/>
    </xf>
    <xf numFmtId="0" fontId="18" fillId="2" borderId="7" xfId="0" applyFont="1" applyFill="1" applyBorder="1" applyAlignment="1">
      <alignment horizontal="right" vertical="center" shrinkToFit="1"/>
    </xf>
    <xf numFmtId="49" fontId="25" fillId="2" borderId="7" xfId="0" applyNumberFormat="1" applyFont="1" applyFill="1" applyBorder="1" applyAlignment="1">
      <alignment horizontal="center" vertical="center" shrinkToFit="1"/>
    </xf>
    <xf numFmtId="0" fontId="18" fillId="2" borderId="7" xfId="0" applyFont="1" applyFill="1" applyBorder="1" applyAlignment="1">
      <alignment vertical="center"/>
    </xf>
    <xf numFmtId="0" fontId="17" fillId="2" borderId="7" xfId="0" applyFont="1" applyFill="1" applyBorder="1" applyAlignment="1">
      <alignment vertical="center" shrinkToFit="1"/>
    </xf>
    <xf numFmtId="0" fontId="17" fillId="2" borderId="7" xfId="0" applyFont="1" applyFill="1" applyBorder="1" applyAlignment="1">
      <alignment horizontal="center" vertical="center" shrinkToFit="1"/>
    </xf>
    <xf numFmtId="0" fontId="17" fillId="2" borderId="8" xfId="0" applyFont="1" applyFill="1" applyBorder="1" applyAlignment="1">
      <alignment horizontal="center" vertical="center" shrinkToFit="1"/>
    </xf>
    <xf numFmtId="0" fontId="5" fillId="2" borderId="0" xfId="0" applyFont="1" applyFill="1" applyAlignment="1">
      <alignment vertical="center"/>
    </xf>
    <xf numFmtId="0" fontId="15" fillId="2" borderId="1" xfId="0" applyFont="1" applyFill="1" applyBorder="1" applyAlignment="1">
      <alignment vertical="center"/>
    </xf>
    <xf numFmtId="0" fontId="17" fillId="2" borderId="2" xfId="0" applyFont="1" applyFill="1" applyBorder="1" applyAlignment="1">
      <alignment horizontal="center" vertical="center" shrinkToFit="1"/>
    </xf>
    <xf numFmtId="0" fontId="18" fillId="2" borderId="2" xfId="0" applyFont="1" applyFill="1" applyBorder="1" applyAlignment="1">
      <alignment vertical="center" shrinkToFit="1"/>
    </xf>
    <xf numFmtId="0" fontId="24" fillId="2" borderId="2" xfId="0" applyFont="1" applyFill="1" applyBorder="1" applyAlignment="1">
      <alignment vertical="center" shrinkToFit="1"/>
    </xf>
    <xf numFmtId="0" fontId="17" fillId="2" borderId="0" xfId="0" applyFont="1" applyFill="1" applyAlignment="1">
      <alignment vertical="center"/>
    </xf>
    <xf numFmtId="0" fontId="17" fillId="2" borderId="2" xfId="0" applyFont="1" applyFill="1" applyBorder="1" applyAlignment="1">
      <alignment vertical="center" shrinkToFit="1"/>
    </xf>
    <xf numFmtId="0" fontId="14" fillId="2" borderId="0" xfId="0" applyFont="1" applyFill="1" applyAlignment="1">
      <alignment horizontal="distributed" vertical="center" wrapText="1" shrinkToFit="1"/>
    </xf>
    <xf numFmtId="0" fontId="14" fillId="2" borderId="0" xfId="0" applyFont="1" applyFill="1" applyAlignment="1">
      <alignment horizontal="distributed" shrinkToFit="1"/>
    </xf>
    <xf numFmtId="0" fontId="14" fillId="3" borderId="0" xfId="0" applyFont="1" applyFill="1" applyAlignment="1">
      <alignment vertical="top"/>
    </xf>
    <xf numFmtId="0" fontId="6" fillId="3" borderId="0" xfId="0" applyFont="1" applyFill="1" applyAlignment="1">
      <alignment vertical="center" shrinkToFit="1"/>
    </xf>
    <xf numFmtId="0" fontId="10" fillId="3" borderId="0" xfId="0" applyFont="1" applyFill="1"/>
    <xf numFmtId="0" fontId="10" fillId="3" borderId="0" xfId="0" applyFont="1" applyFill="1" applyAlignment="1">
      <alignment vertical="center"/>
    </xf>
    <xf numFmtId="0" fontId="18" fillId="2" borderId="0" xfId="0" applyFont="1" applyFill="1" applyAlignment="1">
      <alignment horizontal="center" shrinkToFit="1"/>
    </xf>
    <xf numFmtId="0" fontId="37" fillId="3" borderId="0" xfId="0" applyFont="1" applyFill="1" applyAlignment="1">
      <alignment horizontal="left" shrinkToFit="1"/>
    </xf>
    <xf numFmtId="0" fontId="37" fillId="3" borderId="0" xfId="0" applyFont="1" applyFill="1"/>
    <xf numFmtId="0" fontId="3" fillId="3" borderId="0" xfId="0" applyFont="1" applyFill="1" applyAlignment="1">
      <alignment horizontal="left" shrinkToFit="1"/>
    </xf>
    <xf numFmtId="0" fontId="3" fillId="3" borderId="0" xfId="0" applyFont="1" applyFill="1"/>
    <xf numFmtId="49" fontId="10" fillId="3" borderId="0" xfId="0" applyNumberFormat="1" applyFont="1" applyFill="1" applyAlignment="1">
      <alignment vertical="center"/>
    </xf>
    <xf numFmtId="49" fontId="18" fillId="2" borderId="0" xfId="0" applyNumberFormat="1" applyFont="1" applyFill="1" applyAlignment="1">
      <alignment vertical="center" shrinkToFit="1"/>
    </xf>
    <xf numFmtId="49" fontId="18" fillId="2" borderId="0" xfId="0" applyNumberFormat="1" applyFont="1" applyFill="1" applyAlignment="1">
      <alignment horizontal="center" vertical="center" shrinkToFit="1"/>
    </xf>
    <xf numFmtId="49" fontId="0" fillId="3" borderId="7" xfId="0" applyNumberFormat="1" applyFill="1" applyBorder="1" applyAlignment="1">
      <alignment vertical="center"/>
    </xf>
    <xf numFmtId="49" fontId="0" fillId="3" borderId="8" xfId="0" applyNumberFormat="1" applyFill="1" applyBorder="1" applyAlignment="1">
      <alignment vertical="center"/>
    </xf>
    <xf numFmtId="49" fontId="0" fillId="3" borderId="2" xfId="0" applyNumberFormat="1" applyFill="1" applyBorder="1" applyAlignment="1">
      <alignment vertical="center"/>
    </xf>
    <xf numFmtId="49" fontId="0" fillId="3" borderId="5" xfId="0" applyNumberFormat="1" applyFill="1" applyBorder="1" applyAlignment="1">
      <alignment vertical="center"/>
    </xf>
    <xf numFmtId="0" fontId="18" fillId="2" borderId="4" xfId="0" applyFont="1" applyFill="1" applyBorder="1" applyAlignment="1">
      <alignment horizontal="center" vertical="center" shrinkToFit="1"/>
    </xf>
    <xf numFmtId="0" fontId="18" fillId="2" borderId="9" xfId="0" applyFont="1" applyFill="1" applyBorder="1" applyAlignment="1">
      <alignment vertical="center" shrinkToFit="1"/>
    </xf>
    <xf numFmtId="0" fontId="18" fillId="2" borderId="9" xfId="0" applyFont="1" applyFill="1" applyBorder="1" applyAlignment="1">
      <alignment vertical="center"/>
    </xf>
    <xf numFmtId="0" fontId="5" fillId="2" borderId="4" xfId="0" applyFont="1" applyFill="1" applyBorder="1" applyAlignment="1">
      <alignment horizontal="center" vertical="center" shrinkToFit="1"/>
    </xf>
    <xf numFmtId="0" fontId="27" fillId="2" borderId="4" xfId="0" applyFont="1" applyFill="1" applyBorder="1" applyAlignment="1">
      <alignment horizontal="distributed" vertical="center" shrinkToFit="1"/>
    </xf>
    <xf numFmtId="0" fontId="14" fillId="2" borderId="7" xfId="0" applyFont="1" applyFill="1" applyBorder="1" applyAlignment="1">
      <alignment horizontal="distributed" vertical="center"/>
    </xf>
    <xf numFmtId="0" fontId="18" fillId="2" borderId="7" xfId="0" applyFont="1" applyFill="1" applyBorder="1" applyAlignment="1">
      <alignment horizontal="distributed" vertical="center"/>
    </xf>
    <xf numFmtId="0" fontId="18" fillId="2" borderId="7" xfId="0" applyFont="1" applyFill="1" applyBorder="1" applyAlignment="1">
      <alignment vertical="center" shrinkToFit="1"/>
    </xf>
    <xf numFmtId="0" fontId="42" fillId="3" borderId="0" xfId="0" applyFont="1" applyFill="1" applyAlignment="1">
      <alignment vertical="center"/>
    </xf>
    <xf numFmtId="0" fontId="36" fillId="3" borderId="0" xfId="0" applyFont="1" applyFill="1" applyAlignment="1">
      <alignment vertical="center"/>
    </xf>
    <xf numFmtId="0" fontId="43" fillId="3" borderId="0" xfId="0" applyFont="1" applyFill="1" applyAlignment="1">
      <alignment vertical="center"/>
    </xf>
    <xf numFmtId="49" fontId="0" fillId="3" borderId="4" xfId="0" applyNumberFormat="1" applyFill="1" applyBorder="1" applyAlignment="1">
      <alignment horizontal="center" vertical="center"/>
    </xf>
    <xf numFmtId="49" fontId="28" fillId="3" borderId="7" xfId="0" applyNumberFormat="1" applyFont="1" applyFill="1" applyBorder="1" applyAlignment="1">
      <alignment vertical="center"/>
    </xf>
    <xf numFmtId="49" fontId="28" fillId="3" borderId="0" xfId="0" applyNumberFormat="1" applyFont="1" applyFill="1" applyAlignment="1">
      <alignment vertical="center"/>
    </xf>
    <xf numFmtId="176" fontId="0" fillId="2" borderId="0" xfId="0" applyNumberFormat="1" applyFill="1" applyAlignment="1">
      <alignment vertical="center"/>
    </xf>
    <xf numFmtId="176" fontId="12" fillId="3" borderId="6" xfId="0" applyNumberFormat="1" applyFont="1" applyFill="1" applyBorder="1" applyAlignment="1">
      <alignment vertical="center"/>
    </xf>
    <xf numFmtId="176" fontId="0" fillId="3" borderId="1" xfId="0" applyNumberFormat="1" applyFill="1" applyBorder="1" applyAlignment="1">
      <alignment vertical="center"/>
    </xf>
    <xf numFmtId="49" fontId="0" fillId="4" borderId="7" xfId="0" applyNumberFormat="1" applyFill="1" applyBorder="1" applyAlignment="1">
      <alignment horizontal="center" vertical="center"/>
    </xf>
    <xf numFmtId="49" fontId="0" fillId="4" borderId="8" xfId="0" applyNumberFormat="1" applyFill="1" applyBorder="1" applyAlignment="1">
      <alignment vertical="center"/>
    </xf>
    <xf numFmtId="49" fontId="0" fillId="4" borderId="0" xfId="0" applyNumberFormat="1" applyFill="1" applyAlignment="1">
      <alignment horizontal="center" vertical="center"/>
    </xf>
    <xf numFmtId="49" fontId="0" fillId="4" borderId="2" xfId="0" applyNumberFormat="1" applyFill="1" applyBorder="1" applyAlignment="1">
      <alignment vertical="center"/>
    </xf>
    <xf numFmtId="0" fontId="0" fillId="4" borderId="0" xfId="0" applyFill="1" applyAlignment="1">
      <alignment horizontal="center" vertical="center"/>
    </xf>
    <xf numFmtId="49" fontId="0" fillId="4" borderId="4" xfId="0" applyNumberFormat="1" applyFill="1" applyBorder="1" applyAlignment="1">
      <alignment horizontal="center" vertical="center"/>
    </xf>
    <xf numFmtId="49" fontId="0" fillId="4" borderId="5" xfId="0" applyNumberFormat="1" applyFill="1" applyBorder="1" applyAlignment="1">
      <alignment vertical="center"/>
    </xf>
    <xf numFmtId="176" fontId="45" fillId="3" borderId="1" xfId="0" applyNumberFormat="1" applyFont="1" applyFill="1" applyBorder="1" applyAlignment="1">
      <alignment vertical="center"/>
    </xf>
    <xf numFmtId="0" fontId="45" fillId="3" borderId="1" xfId="0" applyFont="1" applyFill="1" applyBorder="1" applyAlignment="1">
      <alignment vertical="center"/>
    </xf>
    <xf numFmtId="176" fontId="45" fillId="3" borderId="3" xfId="0" applyNumberFormat="1" applyFont="1" applyFill="1" applyBorder="1" applyAlignment="1">
      <alignment vertical="center"/>
    </xf>
    <xf numFmtId="49" fontId="3" fillId="3" borderId="4" xfId="0" applyNumberFormat="1" applyFont="1" applyFill="1" applyBorder="1" applyAlignment="1">
      <alignment horizontal="center" vertical="center"/>
    </xf>
    <xf numFmtId="49" fontId="0" fillId="3" borderId="4" xfId="0" applyNumberFormat="1" applyFill="1" applyBorder="1" applyAlignment="1">
      <alignment vertical="center"/>
    </xf>
    <xf numFmtId="49" fontId="45" fillId="3" borderId="0" xfId="0" applyNumberFormat="1" applyFont="1" applyFill="1" applyAlignment="1">
      <alignment vertical="center"/>
    </xf>
    <xf numFmtId="176" fontId="45" fillId="4" borderId="7" xfId="0" applyNumberFormat="1" applyFont="1" applyFill="1" applyBorder="1" applyAlignment="1">
      <alignment vertical="center"/>
    </xf>
    <xf numFmtId="176" fontId="45" fillId="4" borderId="8" xfId="0" applyNumberFormat="1" applyFont="1" applyFill="1" applyBorder="1" applyAlignment="1">
      <alignment vertical="center"/>
    </xf>
    <xf numFmtId="49" fontId="3" fillId="4" borderId="10" xfId="0" applyNumberFormat="1" applyFont="1" applyFill="1" applyBorder="1" applyAlignment="1">
      <alignment horizontal="center" vertical="center"/>
    </xf>
    <xf numFmtId="49" fontId="0" fillId="4" borderId="10" xfId="0" applyNumberFormat="1" applyFill="1" applyBorder="1" applyAlignment="1">
      <alignment vertical="center"/>
    </xf>
    <xf numFmtId="49" fontId="3" fillId="4" borderId="11" xfId="0" applyNumberFormat="1" applyFont="1" applyFill="1" applyBorder="1" applyAlignment="1">
      <alignment horizontal="center" vertical="center"/>
    </xf>
    <xf numFmtId="49" fontId="0" fillId="4" borderId="6" xfId="0" applyNumberFormat="1" applyFill="1" applyBorder="1" applyAlignment="1">
      <alignment vertical="center"/>
    </xf>
    <xf numFmtId="49" fontId="0" fillId="4" borderId="6" xfId="0" applyNumberFormat="1" applyFill="1" applyBorder="1" applyAlignment="1">
      <alignment horizontal="center" vertical="center"/>
    </xf>
    <xf numFmtId="49" fontId="0" fillId="4" borderId="1" xfId="0" applyNumberFormat="1" applyFill="1" applyBorder="1" applyAlignment="1">
      <alignment horizontal="center" vertical="center"/>
    </xf>
    <xf numFmtId="0" fontId="0" fillId="4" borderId="1" xfId="0" applyFill="1" applyBorder="1" applyAlignment="1">
      <alignment horizontal="center" vertical="center"/>
    </xf>
    <xf numFmtId="49" fontId="0" fillId="4" borderId="11" xfId="0" applyNumberFormat="1" applyFill="1" applyBorder="1" applyAlignment="1">
      <alignment vertical="center"/>
    </xf>
    <xf numFmtId="49" fontId="0" fillId="4" borderId="12" xfId="0" applyNumberFormat="1" applyFill="1" applyBorder="1" applyAlignment="1">
      <alignment vertical="center"/>
    </xf>
    <xf numFmtId="49" fontId="37" fillId="5" borderId="13" xfId="0" applyNumberFormat="1" applyFont="1" applyFill="1" applyBorder="1" applyAlignment="1">
      <alignment horizontal="center" vertical="center"/>
    </xf>
    <xf numFmtId="49" fontId="0" fillId="5" borderId="14" xfId="0" applyNumberFormat="1" applyFill="1" applyBorder="1" applyAlignment="1">
      <alignment vertical="center"/>
    </xf>
    <xf numFmtId="49" fontId="10" fillId="4" borderId="11" xfId="0" applyNumberFormat="1" applyFont="1" applyFill="1" applyBorder="1" applyAlignment="1">
      <alignment vertical="center"/>
    </xf>
    <xf numFmtId="49" fontId="49" fillId="4" borderId="10" xfId="0" applyNumberFormat="1" applyFont="1" applyFill="1" applyBorder="1" applyAlignment="1">
      <alignment vertical="center"/>
    </xf>
    <xf numFmtId="49" fontId="49" fillId="4" borderId="11" xfId="0" applyNumberFormat="1" applyFont="1" applyFill="1" applyBorder="1" applyAlignment="1">
      <alignment vertical="center"/>
    </xf>
    <xf numFmtId="49" fontId="34" fillId="4" borderId="11" xfId="0" applyNumberFormat="1" applyFont="1" applyFill="1" applyBorder="1" applyAlignment="1">
      <alignment vertical="center"/>
    </xf>
    <xf numFmtId="0" fontId="45" fillId="2" borderId="0" xfId="0" applyFont="1" applyFill="1" applyAlignment="1">
      <alignment vertical="center"/>
    </xf>
    <xf numFmtId="49" fontId="3" fillId="3" borderId="0" xfId="0" applyNumberFormat="1" applyFont="1" applyFill="1" applyAlignment="1">
      <alignment vertical="center"/>
    </xf>
    <xf numFmtId="0" fontId="0" fillId="4" borderId="8" xfId="0" applyFill="1" applyBorder="1" applyAlignment="1">
      <alignment vertical="center"/>
    </xf>
    <xf numFmtId="0" fontId="0" fillId="4" borderId="2" xfId="0" applyFill="1" applyBorder="1" applyAlignment="1">
      <alignment vertical="center"/>
    </xf>
    <xf numFmtId="0" fontId="0" fillId="4" borderId="4" xfId="0" applyFill="1" applyBorder="1" applyAlignment="1">
      <alignment horizontal="center" vertical="center"/>
    </xf>
    <xf numFmtId="49" fontId="7" fillId="4" borderId="12" xfId="0" applyNumberFormat="1" applyFont="1" applyFill="1" applyBorder="1" applyAlignment="1">
      <alignment horizontal="center" vertical="center"/>
    </xf>
    <xf numFmtId="49" fontId="7" fillId="4" borderId="11"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xf>
    <xf numFmtId="49" fontId="41" fillId="3" borderId="0" xfId="0" applyNumberFormat="1" applyFont="1" applyFill="1" applyAlignment="1">
      <alignment vertical="center"/>
    </xf>
    <xf numFmtId="49" fontId="51" fillId="5" borderId="10" xfId="0" applyNumberFormat="1" applyFont="1" applyFill="1" applyBorder="1" applyAlignment="1">
      <alignment horizontal="center" vertical="center"/>
    </xf>
    <xf numFmtId="49" fontId="0" fillId="0" borderId="8" xfId="0" applyNumberFormat="1" applyBorder="1" applyAlignment="1" applyProtection="1">
      <alignment vertical="center"/>
      <protection locked="0"/>
    </xf>
    <xf numFmtId="49" fontId="37" fillId="5" borderId="15" xfId="0" applyNumberFormat="1" applyFont="1" applyFill="1" applyBorder="1" applyAlignment="1">
      <alignment horizontal="center" vertical="center"/>
    </xf>
    <xf numFmtId="49" fontId="37" fillId="5" borderId="16" xfId="0" applyNumberFormat="1" applyFont="1" applyFill="1" applyBorder="1" applyAlignment="1">
      <alignment horizontal="center" vertical="center"/>
    </xf>
    <xf numFmtId="49" fontId="0" fillId="0" borderId="5" xfId="0" applyNumberFormat="1" applyBorder="1" applyAlignment="1" applyProtection="1">
      <alignment vertical="center"/>
      <protection locked="0"/>
    </xf>
    <xf numFmtId="49" fontId="37" fillId="5" borderId="17" xfId="0" applyNumberFormat="1" applyFont="1" applyFill="1" applyBorder="1" applyAlignment="1">
      <alignment horizontal="center" vertical="center" wrapText="1"/>
    </xf>
    <xf numFmtId="49" fontId="37" fillId="5" borderId="17" xfId="0" applyNumberFormat="1" applyFont="1" applyFill="1" applyBorder="1" applyAlignment="1">
      <alignment horizontal="center" vertical="center"/>
    </xf>
    <xf numFmtId="0" fontId="23" fillId="2" borderId="0" xfId="0" applyFont="1" applyFill="1" applyAlignment="1">
      <alignment horizontal="center" vertical="center"/>
    </xf>
    <xf numFmtId="49" fontId="0" fillId="2" borderId="18" xfId="0" applyNumberFormat="1" applyFill="1" applyBorder="1" applyAlignment="1">
      <alignment vertical="center"/>
    </xf>
    <xf numFmtId="0" fontId="0" fillId="2" borderId="18" xfId="0" applyFill="1" applyBorder="1" applyAlignment="1">
      <alignment vertical="center"/>
    </xf>
    <xf numFmtId="49" fontId="0" fillId="6" borderId="18" xfId="0" applyNumberFormat="1" applyFill="1" applyBorder="1" applyAlignment="1">
      <alignment vertical="center"/>
    </xf>
    <xf numFmtId="49" fontId="0" fillId="4" borderId="18" xfId="0" applyNumberFormat="1" applyFill="1" applyBorder="1" applyAlignment="1">
      <alignment vertical="center"/>
    </xf>
    <xf numFmtId="49" fontId="0" fillId="7" borderId="18" xfId="0" applyNumberFormat="1" applyFill="1" applyBorder="1" applyAlignment="1">
      <alignment vertical="center"/>
    </xf>
    <xf numFmtId="49" fontId="0" fillId="8" borderId="18" xfId="0" applyNumberFormat="1" applyFill="1" applyBorder="1" applyAlignment="1">
      <alignment vertical="center"/>
    </xf>
    <xf numFmtId="49" fontId="0" fillId="9" borderId="18" xfId="0" applyNumberFormat="1" applyFill="1" applyBorder="1" applyAlignment="1">
      <alignment vertical="center"/>
    </xf>
    <xf numFmtId="49" fontId="0" fillId="10" borderId="18" xfId="0" applyNumberFormat="1" applyFill="1" applyBorder="1" applyAlignment="1">
      <alignment vertical="center"/>
    </xf>
    <xf numFmtId="49" fontId="0" fillId="11" borderId="18" xfId="0" applyNumberFormat="1" applyFill="1" applyBorder="1" applyAlignment="1">
      <alignment vertical="center"/>
    </xf>
    <xf numFmtId="49" fontId="0" fillId="12" borderId="18" xfId="0" applyNumberFormat="1" applyFill="1" applyBorder="1" applyAlignment="1">
      <alignment vertical="center"/>
    </xf>
    <xf numFmtId="49" fontId="0" fillId="13" borderId="18" xfId="0" applyNumberFormat="1" applyFill="1" applyBorder="1" applyAlignment="1">
      <alignment vertical="center"/>
    </xf>
    <xf numFmtId="49" fontId="0" fillId="14" borderId="18" xfId="0" applyNumberFormat="1" applyFill="1" applyBorder="1" applyAlignment="1">
      <alignment vertical="center"/>
    </xf>
    <xf numFmtId="49" fontId="37" fillId="5" borderId="19" xfId="0" applyNumberFormat="1" applyFont="1" applyFill="1" applyBorder="1" applyAlignment="1">
      <alignment horizontal="center" vertical="center" wrapText="1"/>
    </xf>
    <xf numFmtId="0" fontId="3" fillId="3" borderId="0" xfId="0" applyFont="1" applyFill="1" applyAlignment="1">
      <alignment vertical="center"/>
    </xf>
    <xf numFmtId="0" fontId="10" fillId="5" borderId="0" xfId="0" applyFont="1" applyFill="1"/>
    <xf numFmtId="0" fontId="18" fillId="5" borderId="0" xfId="0" applyFont="1" applyFill="1" applyAlignment="1">
      <alignment vertical="center"/>
    </xf>
    <xf numFmtId="0" fontId="15" fillId="5" borderId="0" xfId="0" applyFont="1" applyFill="1" applyAlignment="1">
      <alignment vertical="center"/>
    </xf>
    <xf numFmtId="0" fontId="28" fillId="3" borderId="0" xfId="0" applyFont="1" applyFill="1" applyAlignment="1">
      <alignment vertical="center"/>
    </xf>
    <xf numFmtId="0" fontId="24" fillId="5" borderId="0" xfId="0" applyFont="1" applyFill="1" applyAlignment="1">
      <alignment vertical="center" shrinkToFit="1"/>
    </xf>
    <xf numFmtId="0" fontId="18" fillId="5" borderId="0" xfId="0" applyFont="1" applyFill="1" applyAlignment="1">
      <alignment vertical="center" shrinkToFit="1"/>
    </xf>
    <xf numFmtId="0" fontId="15" fillId="5" borderId="0" xfId="0" applyFont="1" applyFill="1" applyAlignment="1">
      <alignment vertical="center" shrinkToFit="1"/>
    </xf>
    <xf numFmtId="0" fontId="24" fillId="5" borderId="0" xfId="0" applyFont="1" applyFill="1" applyAlignment="1">
      <alignment vertical="center"/>
    </xf>
    <xf numFmtId="0" fontId="17" fillId="5" borderId="0" xfId="0" applyFont="1" applyFill="1" applyAlignment="1">
      <alignment vertical="center"/>
    </xf>
    <xf numFmtId="0" fontId="18" fillId="0" borderId="0" xfId="0" applyFont="1" applyAlignment="1">
      <alignment vertical="center" shrinkToFit="1"/>
    </xf>
    <xf numFmtId="0" fontId="14" fillId="3" borderId="0" xfId="0" applyFont="1" applyFill="1"/>
    <xf numFmtId="0" fontId="50" fillId="3" borderId="0" xfId="0" applyFont="1" applyFill="1" applyAlignment="1">
      <alignment shrinkToFit="1"/>
    </xf>
    <xf numFmtId="0" fontId="50" fillId="3" borderId="0" xfId="0" applyFont="1" applyFill="1" applyAlignment="1">
      <alignment vertical="top" shrinkToFit="1"/>
    </xf>
    <xf numFmtId="0" fontId="5" fillId="5" borderId="0" xfId="0" applyFont="1" applyFill="1" applyAlignment="1">
      <alignment vertical="center"/>
    </xf>
    <xf numFmtId="0" fontId="26" fillId="5" borderId="0" xfId="0" applyFont="1" applyFill="1" applyAlignment="1">
      <alignment vertical="center"/>
    </xf>
    <xf numFmtId="0" fontId="15" fillId="5" borderId="0" xfId="0" applyFont="1" applyFill="1" applyAlignment="1">
      <alignment shrinkToFit="1"/>
    </xf>
    <xf numFmtId="0" fontId="14" fillId="2" borderId="0" xfId="0" applyFont="1" applyFill="1" applyAlignment="1">
      <alignment shrinkToFit="1"/>
    </xf>
    <xf numFmtId="0" fontId="14" fillId="2" borderId="0" xfId="0" applyFont="1" applyFill="1" applyAlignment="1">
      <alignment vertical="top" shrinkToFit="1"/>
    </xf>
    <xf numFmtId="0" fontId="14" fillId="2" borderId="0" xfId="0" applyFont="1" applyFill="1" applyAlignment="1">
      <alignment vertical="top"/>
    </xf>
    <xf numFmtId="49" fontId="14" fillId="2" borderId="0" xfId="0" applyNumberFormat="1" applyFont="1" applyFill="1" applyAlignment="1">
      <alignment shrinkToFit="1"/>
    </xf>
    <xf numFmtId="0" fontId="14" fillId="2" borderId="0" xfId="0" applyFont="1" applyFill="1"/>
    <xf numFmtId="0" fontId="32" fillId="6" borderId="20" xfId="0" applyFont="1" applyFill="1" applyBorder="1" applyAlignment="1">
      <alignment vertical="center"/>
    </xf>
    <xf numFmtId="0" fontId="32" fillId="6" borderId="21" xfId="0" applyFont="1" applyFill="1" applyBorder="1" applyAlignment="1">
      <alignment vertical="center"/>
    </xf>
    <xf numFmtId="0" fontId="18" fillId="6" borderId="0" xfId="0" applyFont="1" applyFill="1" applyAlignment="1">
      <alignment horizontal="center" vertical="center"/>
    </xf>
    <xf numFmtId="0" fontId="18" fillId="6" borderId="22" xfId="0" applyFont="1" applyFill="1" applyBorder="1" applyAlignment="1">
      <alignment horizontal="center" vertical="center"/>
    </xf>
    <xf numFmtId="49" fontId="18" fillId="2" borderId="0" xfId="0" applyNumberFormat="1" applyFont="1" applyFill="1" applyAlignment="1">
      <alignment shrinkToFit="1"/>
    </xf>
    <xf numFmtId="0" fontId="19" fillId="3" borderId="20" xfId="0" applyFont="1" applyFill="1" applyBorder="1" applyAlignment="1">
      <alignment vertical="center" shrinkToFit="1"/>
    </xf>
    <xf numFmtId="0" fontId="3" fillId="3" borderId="0" xfId="0" applyFont="1" applyFill="1" applyAlignment="1">
      <alignment vertical="center" shrinkToFit="1"/>
    </xf>
    <xf numFmtId="0" fontId="11" fillId="5" borderId="0" xfId="0" applyFont="1" applyFill="1" applyAlignment="1">
      <alignment vertical="center" wrapText="1"/>
    </xf>
    <xf numFmtId="0" fontId="42" fillId="3" borderId="0" xfId="0" applyFont="1" applyFill="1" applyAlignment="1">
      <alignment horizontal="center" vertical="center" shrinkToFit="1"/>
    </xf>
    <xf numFmtId="0" fontId="43" fillId="3" borderId="0" xfId="0" applyFont="1" applyFill="1" applyAlignment="1">
      <alignment horizontal="center" vertical="center" shrinkToFit="1"/>
    </xf>
    <xf numFmtId="0" fontId="18" fillId="16" borderId="0" xfId="0" applyFont="1" applyFill="1" applyAlignment="1">
      <alignment vertical="center" shrinkToFit="1"/>
    </xf>
    <xf numFmtId="0" fontId="18" fillId="0" borderId="23" xfId="0" applyFont="1" applyBorder="1" applyAlignment="1">
      <alignment horizontal="center" vertical="center" textRotation="255"/>
    </xf>
    <xf numFmtId="0" fontId="18" fillId="16" borderId="0" xfId="0" applyFont="1" applyFill="1" applyAlignment="1">
      <alignment vertical="center"/>
    </xf>
    <xf numFmtId="0" fontId="14" fillId="16" borderId="0" xfId="0" applyFont="1" applyFill="1" applyAlignment="1">
      <alignment vertical="center"/>
    </xf>
    <xf numFmtId="0" fontId="15" fillId="16" borderId="0" xfId="0" applyFont="1" applyFill="1" applyAlignment="1">
      <alignment vertical="center"/>
    </xf>
    <xf numFmtId="0" fontId="15" fillId="16" borderId="0" xfId="0" applyFont="1" applyFill="1" applyAlignment="1">
      <alignment vertical="center" shrinkToFit="1"/>
    </xf>
    <xf numFmtId="0" fontId="6" fillId="16" borderId="0" xfId="0" applyFont="1" applyFill="1" applyAlignment="1">
      <alignment vertical="center" shrinkToFit="1"/>
    </xf>
    <xf numFmtId="0" fontId="19" fillId="16" borderId="0" xfId="0" applyFont="1" applyFill="1" applyAlignment="1">
      <alignment vertical="center"/>
    </xf>
    <xf numFmtId="0" fontId="20" fillId="16" borderId="0" xfId="0" applyFont="1" applyFill="1" applyAlignment="1">
      <alignment horizontal="center" vertical="center"/>
    </xf>
    <xf numFmtId="0" fontId="6" fillId="16" borderId="0" xfId="0" applyFont="1" applyFill="1" applyAlignment="1">
      <alignment vertical="center"/>
    </xf>
    <xf numFmtId="0" fontId="16" fillId="16" borderId="0" xfId="0" applyFont="1" applyFill="1" applyAlignment="1">
      <alignment vertical="center" shrinkToFit="1"/>
    </xf>
    <xf numFmtId="0" fontId="15" fillId="16" borderId="0" xfId="0" applyFont="1" applyFill="1" applyAlignment="1">
      <alignment horizontal="distributed" vertical="center" shrinkToFit="1"/>
    </xf>
    <xf numFmtId="0" fontId="21" fillId="16" borderId="0" xfId="0" applyFont="1" applyFill="1" applyAlignment="1">
      <alignment vertical="center" shrinkToFit="1"/>
    </xf>
    <xf numFmtId="0" fontId="21" fillId="16" borderId="0" xfId="0" applyFont="1" applyFill="1" applyAlignment="1">
      <alignment horizontal="distributed" vertical="center" shrinkToFit="1"/>
    </xf>
    <xf numFmtId="0" fontId="18" fillId="16" borderId="24" xfId="0" applyFont="1" applyFill="1" applyBorder="1" applyAlignment="1">
      <alignment vertical="center"/>
    </xf>
    <xf numFmtId="0" fontId="16" fillId="16" borderId="24" xfId="0" applyFont="1" applyFill="1" applyBorder="1" applyAlignment="1">
      <alignment vertical="center"/>
    </xf>
    <xf numFmtId="0" fontId="15" fillId="16" borderId="25" xfId="0" applyFont="1" applyFill="1" applyBorder="1" applyAlignment="1">
      <alignment vertical="center"/>
    </xf>
    <xf numFmtId="0" fontId="15" fillId="16" borderId="26" xfId="0" applyFont="1" applyFill="1" applyBorder="1" applyAlignment="1">
      <alignment vertical="center" shrinkToFit="1"/>
    </xf>
    <xf numFmtId="0" fontId="15" fillId="16" borderId="26" xfId="0" applyFont="1" applyFill="1" applyBorder="1" applyAlignment="1">
      <alignment vertical="center"/>
    </xf>
    <xf numFmtId="0" fontId="15" fillId="3" borderId="20" xfId="0" applyFont="1" applyFill="1" applyBorder="1" applyAlignment="1">
      <alignment vertical="center"/>
    </xf>
    <xf numFmtId="0" fontId="24" fillId="16" borderId="25" xfId="0" applyFont="1" applyFill="1" applyBorder="1" applyAlignment="1">
      <alignment vertical="center" shrinkToFit="1"/>
    </xf>
    <xf numFmtId="0" fontId="24" fillId="16" borderId="0" xfId="0" applyFont="1" applyFill="1" applyAlignment="1">
      <alignment vertical="center" shrinkToFit="1"/>
    </xf>
    <xf numFmtId="0" fontId="17" fillId="16" borderId="0" xfId="0" applyFont="1" applyFill="1" applyAlignment="1">
      <alignment vertical="center" shrinkToFit="1"/>
    </xf>
    <xf numFmtId="0" fontId="18" fillId="16" borderId="25" xfId="0" applyFont="1" applyFill="1" applyBorder="1" applyAlignment="1">
      <alignment vertical="center" shrinkToFit="1"/>
    </xf>
    <xf numFmtId="0" fontId="21" fillId="16" borderId="0" xfId="0" applyFont="1" applyFill="1" applyAlignment="1">
      <alignment horizontal="center" vertical="center" shrinkToFit="1"/>
    </xf>
    <xf numFmtId="0" fontId="25" fillId="16" borderId="0" xfId="0" applyFont="1" applyFill="1" applyAlignment="1">
      <alignment horizontal="center" vertical="center" shrinkToFit="1"/>
    </xf>
    <xf numFmtId="0" fontId="16" fillId="16" borderId="24" xfId="0" applyFont="1" applyFill="1" applyBorder="1" applyAlignment="1">
      <alignment horizontal="center" vertical="center" shrinkToFit="1"/>
    </xf>
    <xf numFmtId="0" fontId="18" fillId="16" borderId="24" xfId="0" applyFont="1" applyFill="1" applyBorder="1" applyAlignment="1">
      <alignment horizontal="center" vertical="center" shrinkToFit="1"/>
    </xf>
    <xf numFmtId="0" fontId="18" fillId="16" borderId="24" xfId="0" applyFont="1" applyFill="1" applyBorder="1" applyAlignment="1">
      <alignment vertical="center" shrinkToFit="1"/>
    </xf>
    <xf numFmtId="0" fontId="21" fillId="16" borderId="27" xfId="0" applyFont="1" applyFill="1" applyBorder="1" applyAlignment="1">
      <alignment horizontal="center" vertical="center" shrinkToFit="1"/>
    </xf>
    <xf numFmtId="0" fontId="21" fillId="16" borderId="26" xfId="0" applyFont="1" applyFill="1" applyBorder="1" applyAlignment="1">
      <alignment horizontal="center" vertical="center" shrinkToFit="1"/>
    </xf>
    <xf numFmtId="0" fontId="17" fillId="16" borderId="0" xfId="0" applyFont="1" applyFill="1" applyAlignment="1">
      <alignment horizontal="distributed" vertical="center" shrinkToFit="1"/>
    </xf>
    <xf numFmtId="0" fontId="24" fillId="16" borderId="0" xfId="0" applyFont="1" applyFill="1" applyAlignment="1">
      <alignment horizontal="right" vertical="center" shrinkToFit="1"/>
    </xf>
    <xf numFmtId="0" fontId="24" fillId="16" borderId="0" xfId="0" applyFont="1" applyFill="1" applyAlignment="1">
      <alignment horizontal="center" vertical="center" shrinkToFit="1"/>
    </xf>
    <xf numFmtId="0" fontId="24" fillId="16" borderId="25" xfId="0" applyFont="1" applyFill="1" applyBorder="1" applyAlignment="1">
      <alignment horizontal="center" vertical="center" shrinkToFit="1"/>
    </xf>
    <xf numFmtId="0" fontId="21" fillId="16" borderId="25" xfId="0" applyFont="1" applyFill="1" applyBorder="1" applyAlignment="1">
      <alignment horizontal="center" vertical="center" shrinkToFit="1"/>
    </xf>
    <xf numFmtId="0" fontId="18" fillId="16" borderId="28" xfId="0" applyFont="1" applyFill="1" applyBorder="1" applyAlignment="1">
      <alignment vertical="center" shrinkToFit="1"/>
    </xf>
    <xf numFmtId="0" fontId="17" fillId="16" borderId="24" xfId="0" applyFont="1" applyFill="1" applyBorder="1" applyAlignment="1">
      <alignment horizontal="distributed" vertical="center" shrinkToFit="1"/>
    </xf>
    <xf numFmtId="0" fontId="6" fillId="16" borderId="24" xfId="0" applyFont="1" applyFill="1" applyBorder="1" applyAlignment="1">
      <alignment horizontal="center" vertical="center" shrinkToFit="1"/>
    </xf>
    <xf numFmtId="0" fontId="21" fillId="16" borderId="24" xfId="0" applyFont="1" applyFill="1" applyBorder="1" applyAlignment="1">
      <alignment horizontal="center" vertical="center" shrinkToFit="1"/>
    </xf>
    <xf numFmtId="0" fontId="25" fillId="16" borderId="24" xfId="0" applyFont="1" applyFill="1" applyBorder="1" applyAlignment="1">
      <alignment horizontal="center" vertical="center" shrinkToFit="1"/>
    </xf>
    <xf numFmtId="0" fontId="25" fillId="16" borderId="24" xfId="0" applyFont="1" applyFill="1" applyBorder="1" applyAlignment="1">
      <alignment horizontal="left" vertical="center" shrinkToFit="1"/>
    </xf>
    <xf numFmtId="0" fontId="18" fillId="16" borderId="24" xfId="0" applyFont="1" applyFill="1" applyBorder="1" applyAlignment="1">
      <alignment horizontal="right" vertical="center" shrinkToFit="1"/>
    </xf>
    <xf numFmtId="0" fontId="14" fillId="16" borderId="24" xfId="0" applyFont="1" applyFill="1" applyBorder="1" applyAlignment="1">
      <alignment horizontal="center" vertical="center" shrinkToFit="1"/>
    </xf>
    <xf numFmtId="0" fontId="17" fillId="16" borderId="0" xfId="0" applyFont="1" applyFill="1" applyAlignment="1">
      <alignment horizontal="distributed" vertical="center"/>
    </xf>
    <xf numFmtId="0" fontId="18" fillId="16" borderId="0" xfId="0" applyFont="1" applyFill="1" applyAlignment="1">
      <alignment horizontal="center" vertical="center"/>
    </xf>
    <xf numFmtId="0" fontId="14" fillId="16" borderId="0" xfId="0" applyFont="1" applyFill="1" applyAlignment="1">
      <alignment horizontal="center" vertical="center"/>
    </xf>
    <xf numFmtId="0" fontId="6" fillId="16" borderId="0" xfId="0" applyFont="1" applyFill="1" applyAlignment="1">
      <alignment horizontal="center" vertical="center"/>
    </xf>
    <xf numFmtId="0" fontId="25" fillId="16" borderId="0" xfId="0" applyFont="1" applyFill="1" applyAlignment="1">
      <alignment horizontal="left" vertical="center" shrinkToFit="1"/>
    </xf>
    <xf numFmtId="0" fontId="18" fillId="16" borderId="0" xfId="0" applyFont="1" applyFill="1" applyAlignment="1">
      <alignment horizontal="right" vertical="center"/>
    </xf>
    <xf numFmtId="0" fontId="21" fillId="16" borderId="0" xfId="0" applyFont="1" applyFill="1" applyAlignment="1">
      <alignment horizontal="center" vertical="center"/>
    </xf>
    <xf numFmtId="0" fontId="25" fillId="16" borderId="0" xfId="0" applyFont="1" applyFill="1" applyAlignment="1">
      <alignment horizontal="center" vertical="center"/>
    </xf>
    <xf numFmtId="0" fontId="15" fillId="16" borderId="0" xfId="0" applyFont="1" applyFill="1" applyAlignment="1">
      <alignment horizontal="center" vertical="center" shrinkToFit="1"/>
    </xf>
    <xf numFmtId="0" fontId="23" fillId="16" borderId="0" xfId="0" applyFont="1" applyFill="1" applyAlignment="1">
      <alignment horizontal="center" vertical="center" shrinkToFit="1"/>
    </xf>
    <xf numFmtId="0" fontId="24" fillId="16" borderId="0" xfId="0" applyFont="1" applyFill="1" applyAlignment="1">
      <alignment horizontal="center" vertical="center"/>
    </xf>
    <xf numFmtId="0" fontId="17" fillId="16" borderId="0" xfId="0" applyFont="1" applyFill="1" applyAlignment="1">
      <alignment horizontal="center" vertical="center" shrinkToFit="1"/>
    </xf>
    <xf numFmtId="0" fontId="24" fillId="16" borderId="0" xfId="0" applyFont="1" applyFill="1" applyAlignment="1">
      <alignment vertical="center"/>
    </xf>
    <xf numFmtId="0" fontId="17" fillId="16" borderId="0" xfId="0" applyFont="1" applyFill="1" applyAlignment="1">
      <alignment horizontal="right" shrinkToFit="1"/>
    </xf>
    <xf numFmtId="0" fontId="17" fillId="16" borderId="0" xfId="0" applyFont="1" applyFill="1" applyAlignment="1">
      <alignment shrinkToFit="1"/>
    </xf>
    <xf numFmtId="0" fontId="17" fillId="16" borderId="0" xfId="0" applyFont="1" applyFill="1" applyAlignment="1">
      <alignment horizontal="left" shrinkToFit="1"/>
    </xf>
    <xf numFmtId="0" fontId="16" fillId="16" borderId="0" xfId="0" applyFont="1" applyFill="1" applyAlignment="1">
      <alignment vertical="center"/>
    </xf>
    <xf numFmtId="0" fontId="17" fillId="16" borderId="0" xfId="0" applyFont="1" applyFill="1" applyAlignment="1">
      <alignment vertical="center"/>
    </xf>
    <xf numFmtId="0" fontId="17" fillId="16" borderId="0" xfId="0" applyFont="1" applyFill="1" applyAlignment="1">
      <alignment horizontal="center" vertical="center"/>
    </xf>
    <xf numFmtId="0" fontId="17" fillId="16" borderId="0" xfId="0" applyFont="1" applyFill="1" applyAlignment="1">
      <alignment horizontal="left" vertical="center" shrinkToFit="1"/>
    </xf>
    <xf numFmtId="0" fontId="18" fillId="16" borderId="0" xfId="0" applyFont="1" applyFill="1" applyAlignment="1">
      <alignment horizontal="distributed" vertical="center"/>
    </xf>
    <xf numFmtId="0" fontId="17" fillId="0" borderId="0" xfId="0" applyFont="1" applyAlignment="1">
      <alignment vertical="center" shrinkToFit="1"/>
    </xf>
    <xf numFmtId="0" fontId="18" fillId="16" borderId="0" xfId="0" applyFont="1" applyFill="1" applyAlignment="1">
      <alignment horizontal="distributed" vertical="center" shrinkToFit="1"/>
    </xf>
    <xf numFmtId="0" fontId="6" fillId="16" borderId="0" xfId="0" applyFont="1" applyFill="1" applyAlignment="1">
      <alignment horizontal="distributed" vertical="center" shrinkToFit="1"/>
    </xf>
    <xf numFmtId="0" fontId="23" fillId="0" borderId="0" xfId="0" applyFont="1" applyAlignment="1">
      <alignment horizontal="center" vertical="center" shrinkToFit="1"/>
    </xf>
    <xf numFmtId="0" fontId="17" fillId="16" borderId="0" xfId="0" applyFont="1" applyFill="1" applyAlignment="1">
      <alignment vertical="top" shrinkToFit="1"/>
    </xf>
    <xf numFmtId="0" fontId="23" fillId="16" borderId="0" xfId="0" applyFont="1" applyFill="1" applyAlignment="1">
      <alignment horizontal="center" vertical="center"/>
    </xf>
    <xf numFmtId="0" fontId="15" fillId="16" borderId="0" xfId="0" applyFont="1" applyFill="1" applyAlignment="1">
      <alignment vertical="top" shrinkToFit="1"/>
    </xf>
    <xf numFmtId="0" fontId="24" fillId="0" borderId="0" xfId="0" applyFont="1" applyAlignment="1">
      <alignment vertical="center" shrinkToFit="1"/>
    </xf>
    <xf numFmtId="0" fontId="23" fillId="16" borderId="0" xfId="0" applyFont="1" applyFill="1" applyAlignment="1">
      <alignment vertical="center"/>
    </xf>
    <xf numFmtId="0" fontId="23" fillId="16" borderId="0" xfId="0" applyFont="1" applyFill="1" applyAlignment="1">
      <alignment horizontal="distributed" vertical="center" shrinkToFit="1"/>
    </xf>
    <xf numFmtId="0" fontId="23" fillId="16" borderId="0" xfId="0" applyFont="1" applyFill="1" applyAlignment="1" applyProtection="1">
      <alignment vertical="center" shrinkToFit="1"/>
      <protection locked="0"/>
    </xf>
    <xf numFmtId="0" fontId="14" fillId="16" borderId="0" xfId="0" applyFont="1" applyFill="1" applyAlignment="1">
      <alignment vertical="center" shrinkToFit="1"/>
    </xf>
    <xf numFmtId="0" fontId="6" fillId="16" borderId="0" xfId="0" applyFont="1" applyFill="1" applyAlignment="1" applyProtection="1">
      <alignment vertical="center" shrinkToFit="1"/>
      <protection locked="0"/>
    </xf>
    <xf numFmtId="0" fontId="24" fillId="16" borderId="29" xfId="0" applyFont="1" applyFill="1" applyBorder="1" applyAlignment="1">
      <alignment vertical="center"/>
    </xf>
    <xf numFmtId="0" fontId="18" fillId="16" borderId="29" xfId="0" applyFont="1" applyFill="1" applyBorder="1" applyAlignment="1">
      <alignment horizontal="distributed" vertical="center"/>
    </xf>
    <xf numFmtId="0" fontId="6" fillId="16" borderId="29" xfId="0" applyFont="1" applyFill="1" applyBorder="1" applyAlignment="1">
      <alignment vertical="center" shrinkToFit="1"/>
    </xf>
    <xf numFmtId="0" fontId="24" fillId="16" borderId="29" xfId="0" applyFont="1" applyFill="1" applyBorder="1" applyAlignment="1">
      <alignment vertical="center" shrinkToFit="1"/>
    </xf>
    <xf numFmtId="0" fontId="32" fillId="16" borderId="0" xfId="0" applyFont="1" applyFill="1" applyAlignment="1">
      <alignment horizontal="distributed" vertical="center"/>
    </xf>
    <xf numFmtId="0" fontId="23" fillId="16" borderId="0" xfId="0" applyFont="1" applyFill="1" applyAlignment="1" applyProtection="1">
      <alignment vertical="center"/>
      <protection locked="0"/>
    </xf>
    <xf numFmtId="0" fontId="6" fillId="16" borderId="0" xfId="0" applyFont="1" applyFill="1" applyAlignment="1">
      <alignment horizontal="left" vertical="center" shrinkToFit="1"/>
    </xf>
    <xf numFmtId="0" fontId="18" fillId="16" borderId="0" xfId="0" applyFont="1" applyFill="1" applyAlignment="1">
      <alignment horizontal="center" vertical="center" shrinkToFit="1"/>
    </xf>
    <xf numFmtId="0" fontId="18" fillId="16" borderId="0" xfId="0" applyFont="1" applyFill="1"/>
    <xf numFmtId="0" fontId="6" fillId="16" borderId="0" xfId="0" applyFont="1" applyFill="1" applyAlignment="1">
      <alignment vertical="top" shrinkToFit="1"/>
    </xf>
    <xf numFmtId="0" fontId="18" fillId="16" borderId="0" xfId="0" applyFont="1" applyFill="1" applyAlignment="1" applyProtection="1">
      <alignment horizontal="center" vertical="center" shrinkToFit="1"/>
      <protection locked="0"/>
    </xf>
    <xf numFmtId="0" fontId="18" fillId="16" borderId="30" xfId="0" applyFont="1" applyFill="1" applyBorder="1" applyAlignment="1">
      <alignment vertical="center"/>
    </xf>
    <xf numFmtId="0" fontId="36" fillId="3" borderId="0" xfId="0" applyFont="1" applyFill="1"/>
    <xf numFmtId="0" fontId="22" fillId="16" borderId="0" xfId="0" applyFont="1" applyFill="1" applyAlignment="1">
      <alignment vertical="center" shrinkToFit="1"/>
    </xf>
    <xf numFmtId="49" fontId="0" fillId="0" borderId="11" xfId="0" applyNumberFormat="1" applyBorder="1" applyAlignment="1" applyProtection="1">
      <alignment vertical="center" shrinkToFit="1"/>
      <protection locked="0"/>
    </xf>
    <xf numFmtId="49" fontId="0" fillId="0" borderId="12" xfId="0" applyNumberFormat="1" applyBorder="1" applyAlignment="1" applyProtection="1">
      <alignment vertical="center" shrinkToFit="1"/>
      <protection locked="0"/>
    </xf>
    <xf numFmtId="0" fontId="3" fillId="16" borderId="0" xfId="0" applyFont="1" applyFill="1" applyAlignment="1">
      <alignment vertical="center"/>
    </xf>
    <xf numFmtId="0" fontId="18" fillId="6" borderId="23" xfId="0" applyFont="1" applyFill="1" applyBorder="1" applyAlignment="1">
      <alignment horizontal="center" vertical="center" textRotation="255"/>
    </xf>
    <xf numFmtId="0" fontId="18" fillId="16" borderId="0" xfId="0" applyFont="1" applyFill="1" applyAlignment="1">
      <alignment shrinkToFit="1"/>
    </xf>
    <xf numFmtId="0" fontId="17" fillId="16" borderId="0" xfId="0" applyFont="1" applyFill="1" applyAlignment="1">
      <alignment horizontal="center" shrinkToFit="1"/>
    </xf>
    <xf numFmtId="0" fontId="26" fillId="16" borderId="0" xfId="0" applyFont="1" applyFill="1" applyAlignment="1">
      <alignment vertical="center" shrinkToFit="1"/>
    </xf>
    <xf numFmtId="0" fontId="6" fillId="16" borderId="0" xfId="0" applyFont="1" applyFill="1" applyAlignment="1">
      <alignment horizontal="center" vertical="center" shrinkToFit="1"/>
    </xf>
    <xf numFmtId="49" fontId="7" fillId="3" borderId="0" xfId="0" applyNumberFormat="1" applyFont="1" applyFill="1" applyAlignment="1">
      <alignment vertical="center" wrapText="1"/>
    </xf>
    <xf numFmtId="0" fontId="14" fillId="16" borderId="0" xfId="0" applyFont="1" applyFill="1" applyAlignment="1">
      <alignment horizontal="center" vertical="center" shrinkToFit="1"/>
    </xf>
    <xf numFmtId="0" fontId="23" fillId="3" borderId="0" xfId="0" applyFont="1" applyFill="1"/>
    <xf numFmtId="49" fontId="23" fillId="16" borderId="0" xfId="0" applyNumberFormat="1" applyFont="1" applyFill="1" applyAlignment="1">
      <alignment horizontal="left" vertical="center" indent="1" shrinkToFit="1"/>
    </xf>
    <xf numFmtId="0" fontId="17" fillId="16" borderId="4" xfId="0" applyFont="1" applyFill="1" applyBorder="1" applyAlignment="1">
      <alignment vertical="center" shrinkToFit="1"/>
    </xf>
    <xf numFmtId="0" fontId="10" fillId="17" borderId="0" xfId="0" applyFont="1" applyFill="1"/>
    <xf numFmtId="0" fontId="5" fillId="16" borderId="0" xfId="0" applyFont="1" applyFill="1" applyAlignment="1">
      <alignment horizontal="center" shrinkToFit="1"/>
    </xf>
    <xf numFmtId="0" fontId="37" fillId="5" borderId="31" xfId="0" applyFont="1" applyFill="1" applyBorder="1" applyAlignment="1">
      <alignment horizontal="center" vertical="center"/>
    </xf>
    <xf numFmtId="49" fontId="0" fillId="0" borderId="32" xfId="0" applyNumberFormat="1" applyBorder="1" applyAlignment="1" applyProtection="1">
      <alignment vertical="center" wrapText="1"/>
      <protection locked="0"/>
    </xf>
    <xf numFmtId="49" fontId="7" fillId="18" borderId="0" xfId="0" applyNumberFormat="1" applyFont="1" applyFill="1" applyAlignment="1">
      <alignment vertical="center"/>
    </xf>
    <xf numFmtId="0" fontId="0" fillId="19" borderId="4" xfId="0" applyFill="1" applyBorder="1" applyAlignment="1">
      <alignment vertical="top"/>
    </xf>
    <xf numFmtId="0" fontId="53" fillId="19" borderId="4" xfId="0" applyFont="1" applyFill="1" applyBorder="1" applyAlignment="1">
      <alignment vertical="top"/>
    </xf>
    <xf numFmtId="0" fontId="57" fillId="20" borderId="0" xfId="0" applyFont="1" applyFill="1" applyAlignment="1">
      <alignment horizontal="center" vertical="center" shrinkToFit="1"/>
    </xf>
    <xf numFmtId="0" fontId="58" fillId="19" borderId="0" xfId="0" applyFont="1" applyFill="1" applyAlignment="1">
      <alignment horizontal="left" vertical="top" indent="1"/>
    </xf>
    <xf numFmtId="0" fontId="53" fillId="19" borderId="0" xfId="0" applyFont="1" applyFill="1"/>
    <xf numFmtId="49" fontId="53" fillId="19" borderId="0" xfId="0" applyNumberFormat="1" applyFont="1" applyFill="1" applyAlignment="1">
      <alignment vertical="center"/>
    </xf>
    <xf numFmtId="0" fontId="53" fillId="19" borderId="0" xfId="0" applyFont="1" applyFill="1" applyAlignment="1">
      <alignment vertical="center"/>
    </xf>
    <xf numFmtId="0" fontId="6" fillId="19" borderId="0" xfId="0" applyFont="1" applyFill="1"/>
    <xf numFmtId="0" fontId="23" fillId="19" borderId="0" xfId="0" applyFont="1" applyFill="1"/>
    <xf numFmtId="0" fontId="53" fillId="19" borderId="0" xfId="0" applyFont="1" applyFill="1" applyAlignment="1">
      <alignment vertical="top"/>
    </xf>
    <xf numFmtId="22" fontId="53" fillId="16" borderId="0" xfId="0" applyNumberFormat="1" applyFont="1" applyFill="1" applyAlignment="1">
      <alignment horizontal="left" vertical="center"/>
    </xf>
    <xf numFmtId="14" fontId="53" fillId="16" borderId="0" xfId="0" applyNumberFormat="1" applyFont="1" applyFill="1" applyAlignment="1">
      <alignment horizontal="left" vertical="center"/>
    </xf>
    <xf numFmtId="49" fontId="59" fillId="2" borderId="0" xfId="0" applyNumberFormat="1" applyFont="1" applyFill="1" applyAlignment="1">
      <alignment vertical="center"/>
    </xf>
    <xf numFmtId="0" fontId="18" fillId="16" borderId="0" xfId="0" applyFont="1" applyFill="1" applyAlignment="1">
      <alignment horizontal="right" vertical="center" shrinkToFit="1"/>
    </xf>
    <xf numFmtId="0" fontId="18" fillId="16" borderId="0" xfId="0" applyFont="1" applyFill="1" applyAlignment="1">
      <alignment horizontal="distributed" vertical="center" wrapText="1" shrinkToFit="1"/>
    </xf>
    <xf numFmtId="0" fontId="17" fillId="16" borderId="29" xfId="0" applyFont="1" applyFill="1" applyBorder="1" applyAlignment="1">
      <alignment horizontal="center" vertical="center" shrinkToFit="1"/>
    </xf>
    <xf numFmtId="0" fontId="23" fillId="16" borderId="0" xfId="0" applyFont="1" applyFill="1" applyAlignment="1" applyProtection="1">
      <alignment horizontal="center" vertical="center" shrinkToFit="1"/>
      <protection locked="0"/>
    </xf>
    <xf numFmtId="0" fontId="16" fillId="16" borderId="0" xfId="0" applyFont="1" applyFill="1" applyAlignment="1">
      <alignment horizontal="center" vertical="center"/>
    </xf>
    <xf numFmtId="0" fontId="23" fillId="16" borderId="0" xfId="0" applyFont="1" applyFill="1" applyAlignment="1">
      <alignment vertical="center" shrinkToFit="1"/>
    </xf>
    <xf numFmtId="0" fontId="6" fillId="16" borderId="0" xfId="0" applyFont="1" applyFill="1" applyAlignment="1">
      <alignment horizontal="right" vertical="center" shrinkToFit="1"/>
    </xf>
    <xf numFmtId="0" fontId="16" fillId="16" borderId="0" xfId="0" applyFont="1" applyFill="1" applyAlignment="1">
      <alignment horizontal="center" vertical="center" shrinkToFit="1"/>
    </xf>
    <xf numFmtId="0" fontId="17" fillId="16" borderId="0" xfId="0" applyFont="1" applyFill="1" applyAlignment="1">
      <alignment horizontal="right" vertical="center" shrinkToFit="1"/>
    </xf>
    <xf numFmtId="0" fontId="18" fillId="16" borderId="26" xfId="0" applyFont="1" applyFill="1" applyBorder="1" applyAlignment="1">
      <alignment shrinkToFit="1"/>
    </xf>
    <xf numFmtId="0" fontId="18" fillId="16" borderId="0" xfId="0" applyFont="1" applyFill="1" applyAlignment="1">
      <alignment horizontal="center" vertical="top" shrinkToFit="1"/>
    </xf>
    <xf numFmtId="0" fontId="14" fillId="16" borderId="0" xfId="0" applyFont="1" applyFill="1" applyAlignment="1">
      <alignment shrinkToFit="1"/>
    </xf>
    <xf numFmtId="0" fontId="18" fillId="16" borderId="0" xfId="0" applyFont="1" applyFill="1" applyAlignment="1">
      <alignment horizontal="center" shrinkToFit="1"/>
    </xf>
    <xf numFmtId="0" fontId="60" fillId="20" borderId="0" xfId="0" applyFont="1" applyFill="1" applyAlignment="1">
      <alignment horizontal="center" vertical="center" shrinkToFit="1"/>
    </xf>
    <xf numFmtId="49" fontId="10" fillId="2" borderId="0" xfId="0" applyNumberFormat="1" applyFont="1" applyFill="1" applyAlignment="1">
      <alignment vertical="center" wrapText="1"/>
    </xf>
    <xf numFmtId="49" fontId="3" fillId="2" borderId="0" xfId="0" applyNumberFormat="1" applyFont="1" applyFill="1" applyAlignment="1">
      <alignment vertical="center"/>
    </xf>
    <xf numFmtId="0" fontId="53" fillId="19" borderId="0" xfId="0" applyFont="1" applyFill="1" applyAlignment="1">
      <alignment horizontal="left" indent="1"/>
    </xf>
    <xf numFmtId="0" fontId="0" fillId="19" borderId="0" xfId="0" applyFill="1"/>
    <xf numFmtId="0" fontId="53" fillId="19" borderId="4" xfId="0" applyFont="1" applyFill="1" applyBorder="1" applyAlignment="1">
      <alignment horizontal="left" vertical="top" indent="1"/>
    </xf>
    <xf numFmtId="49" fontId="13" fillId="3" borderId="0" xfId="0" applyNumberFormat="1" applyFont="1" applyFill="1" applyAlignment="1">
      <alignment vertical="center" wrapText="1"/>
    </xf>
    <xf numFmtId="49" fontId="33" fillId="3" borderId="0" xfId="0" applyNumberFormat="1" applyFont="1" applyFill="1" applyAlignment="1">
      <alignment vertical="center"/>
    </xf>
    <xf numFmtId="0" fontId="37" fillId="5" borderId="36" xfId="0" applyFont="1" applyFill="1" applyBorder="1" applyAlignment="1">
      <alignment horizontal="center" vertical="center"/>
    </xf>
    <xf numFmtId="0" fontId="37" fillId="5" borderId="37" xfId="0" applyFont="1" applyFill="1" applyBorder="1" applyAlignment="1">
      <alignment horizontal="center" vertical="center"/>
    </xf>
    <xf numFmtId="0" fontId="37" fillId="5" borderId="6" xfId="0" applyFont="1" applyFill="1" applyBorder="1" applyAlignment="1">
      <alignment horizontal="center" vertical="center"/>
    </xf>
    <xf numFmtId="0" fontId="37" fillId="5" borderId="8" xfId="0" applyFont="1" applyFill="1" applyBorder="1" applyAlignment="1">
      <alignment horizontal="center" vertical="center"/>
    </xf>
    <xf numFmtId="0" fontId="0" fillId="0" borderId="10"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49" fontId="7" fillId="3" borderId="0" xfId="0" applyNumberFormat="1" applyFont="1" applyFill="1" applyAlignment="1">
      <alignment vertical="center" wrapText="1"/>
    </xf>
    <xf numFmtId="49" fontId="48" fillId="3" borderId="0" xfId="0" applyNumberFormat="1" applyFont="1" applyFill="1" applyAlignment="1">
      <alignment vertical="center" wrapText="1"/>
    </xf>
    <xf numFmtId="49" fontId="37" fillId="5" borderId="38" xfId="0" applyNumberFormat="1" applyFont="1" applyFill="1" applyBorder="1" applyAlignment="1">
      <alignment horizontal="center" vertical="center"/>
    </xf>
    <xf numFmtId="49" fontId="37" fillId="5" borderId="1" xfId="0" applyNumberFormat="1" applyFont="1" applyFill="1" applyBorder="1" applyAlignment="1">
      <alignment horizontal="center" vertical="center"/>
    </xf>
    <xf numFmtId="49" fontId="37" fillId="5" borderId="3" xfId="0" applyNumberFormat="1" applyFont="1" applyFill="1" applyBorder="1" applyAlignment="1">
      <alignment horizontal="center" vertical="center"/>
    </xf>
    <xf numFmtId="49" fontId="44" fillId="4" borderId="11" xfId="0" applyNumberFormat="1" applyFont="1" applyFill="1" applyBorder="1" applyAlignment="1">
      <alignment horizontal="center" vertical="center"/>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49" fontId="44" fillId="4" borderId="10" xfId="0" applyNumberFormat="1" applyFont="1" applyFill="1" applyBorder="1" applyAlignment="1">
      <alignment horizontal="center" vertical="center"/>
    </xf>
    <xf numFmtId="49" fontId="51" fillId="5" borderId="33" xfId="0" applyNumberFormat="1" applyFont="1" applyFill="1" applyBorder="1" applyAlignment="1">
      <alignment horizontal="center" vertical="center"/>
    </xf>
    <xf numFmtId="49" fontId="51" fillId="5" borderId="9" xfId="0" applyNumberFormat="1" applyFont="1" applyFill="1" applyBorder="1" applyAlignment="1">
      <alignment horizontal="center" vertical="center"/>
    </xf>
    <xf numFmtId="49" fontId="51" fillId="5" borderId="14" xfId="0" applyNumberFormat="1" applyFont="1" applyFill="1" applyBorder="1" applyAlignment="1">
      <alignment horizontal="center" vertical="center"/>
    </xf>
    <xf numFmtId="49" fontId="44" fillId="4" borderId="1" xfId="0" applyNumberFormat="1" applyFont="1" applyFill="1" applyBorder="1" applyAlignment="1">
      <alignment horizontal="center" vertical="center"/>
    </xf>
    <xf numFmtId="49" fontId="44" fillId="0" borderId="10" xfId="0" applyNumberFormat="1" applyFont="1" applyBorder="1" applyAlignment="1" applyProtection="1">
      <alignment horizontal="center" vertical="center"/>
      <protection locked="0"/>
    </xf>
    <xf numFmtId="49" fontId="44" fillId="0" borderId="11" xfId="0" applyNumberFormat="1" applyFont="1" applyBorder="1" applyAlignment="1" applyProtection="1">
      <alignment horizontal="center" vertical="center"/>
      <protection locked="0"/>
    </xf>
    <xf numFmtId="49" fontId="44" fillId="0" borderId="12" xfId="0" applyNumberFormat="1" applyFont="1" applyBorder="1" applyAlignment="1" applyProtection="1">
      <alignment horizontal="center" vertical="center"/>
      <protection locked="0"/>
    </xf>
    <xf numFmtId="49" fontId="51" fillId="15" borderId="34" xfId="0" applyNumberFormat="1" applyFont="1" applyFill="1" applyBorder="1" applyAlignment="1">
      <alignment horizontal="center" vertical="center"/>
    </xf>
    <xf numFmtId="49" fontId="51" fillId="15" borderId="35" xfId="0" applyNumberFormat="1" applyFont="1" applyFill="1" applyBorder="1" applyAlignment="1">
      <alignment horizontal="center" vertical="center"/>
    </xf>
    <xf numFmtId="0" fontId="42" fillId="3" borderId="0" xfId="0" applyFont="1" applyFill="1" applyAlignment="1">
      <alignment horizontal="center" vertical="center" shrinkToFit="1"/>
    </xf>
    <xf numFmtId="0" fontId="42" fillId="2" borderId="33" xfId="0" applyFont="1" applyFill="1" applyBorder="1" applyAlignment="1">
      <alignment horizontal="center" vertical="center"/>
    </xf>
    <xf numFmtId="0" fontId="42" fillId="2" borderId="9" xfId="0" applyFont="1" applyFill="1" applyBorder="1" applyAlignment="1">
      <alignment horizontal="center" vertical="center"/>
    </xf>
    <xf numFmtId="0" fontId="42" fillId="2" borderId="14" xfId="0" applyFont="1" applyFill="1" applyBorder="1" applyAlignment="1">
      <alignment horizontal="center" vertical="center"/>
    </xf>
    <xf numFmtId="0" fontId="35" fillId="5" borderId="70" xfId="0" applyFont="1" applyFill="1" applyBorder="1" applyAlignment="1">
      <alignment horizontal="center" vertical="center"/>
    </xf>
    <xf numFmtId="0" fontId="35" fillId="5" borderId="71" xfId="0" applyFont="1" applyFill="1" applyBorder="1" applyAlignment="1">
      <alignment horizontal="center" vertical="center"/>
    </xf>
    <xf numFmtId="0" fontId="37" fillId="5" borderId="71" xfId="0" applyFont="1" applyFill="1" applyBorder="1" applyAlignment="1">
      <alignment vertical="center" shrinkToFit="1"/>
    </xf>
    <xf numFmtId="0" fontId="37" fillId="5" borderId="72" xfId="0" applyFont="1" applyFill="1" applyBorder="1" applyAlignment="1">
      <alignment vertical="center" shrinkToFit="1"/>
    </xf>
    <xf numFmtId="49" fontId="52" fillId="0" borderId="59" xfId="0" applyNumberFormat="1" applyFont="1" applyBorder="1" applyAlignment="1" applyProtection="1">
      <alignment vertical="center" shrinkToFit="1"/>
      <protection locked="0"/>
    </xf>
    <xf numFmtId="49" fontId="52" fillId="0" borderId="60" xfId="0" applyNumberFormat="1" applyFont="1" applyBorder="1" applyAlignment="1" applyProtection="1">
      <alignment vertical="center" shrinkToFit="1"/>
      <protection locked="0"/>
    </xf>
    <xf numFmtId="49" fontId="52" fillId="0" borderId="61" xfId="0" applyNumberFormat="1" applyFont="1" applyBorder="1" applyAlignment="1" applyProtection="1">
      <alignment vertical="center" shrinkToFit="1"/>
      <protection locked="0"/>
    </xf>
    <xf numFmtId="49" fontId="11" fillId="2" borderId="33" xfId="0" applyNumberFormat="1" applyFont="1" applyFill="1" applyBorder="1" applyAlignment="1">
      <alignment horizontal="center" vertical="center"/>
    </xf>
    <xf numFmtId="49" fontId="11" fillId="2" borderId="9" xfId="0" applyNumberFormat="1" applyFont="1" applyFill="1" applyBorder="1" applyAlignment="1">
      <alignment horizontal="center" vertical="center"/>
    </xf>
    <xf numFmtId="49" fontId="11" fillId="2" borderId="14" xfId="0" applyNumberFormat="1" applyFont="1" applyFill="1" applyBorder="1" applyAlignment="1">
      <alignment horizontal="center" vertical="center"/>
    </xf>
    <xf numFmtId="0" fontId="35" fillId="5" borderId="65" xfId="0" applyFont="1" applyFill="1" applyBorder="1" applyAlignment="1">
      <alignment horizontal="center" vertical="center"/>
    </xf>
    <xf numFmtId="0" fontId="35" fillId="5" borderId="13" xfId="0" applyFont="1" applyFill="1" applyBorder="1" applyAlignment="1">
      <alignment horizontal="center" vertical="center"/>
    </xf>
    <xf numFmtId="0" fontId="37" fillId="5" borderId="13" xfId="0" applyFont="1" applyFill="1" applyBorder="1" applyAlignment="1">
      <alignment vertical="center" shrinkToFit="1"/>
    </xf>
    <xf numFmtId="0" fontId="37" fillId="5" borderId="66" xfId="0" applyFont="1" applyFill="1" applyBorder="1" applyAlignment="1">
      <alignment vertical="center" shrinkToFit="1"/>
    </xf>
    <xf numFmtId="0" fontId="53" fillId="6" borderId="23" xfId="0" applyFont="1" applyFill="1" applyBorder="1" applyAlignment="1">
      <alignment horizontal="center" vertical="center" textRotation="255"/>
    </xf>
    <xf numFmtId="0" fontId="3" fillId="0" borderId="23" xfId="0" applyFont="1" applyBorder="1" applyAlignment="1">
      <alignment horizontal="center" vertical="center" textRotation="255"/>
    </xf>
    <xf numFmtId="49" fontId="52" fillId="0" borderId="67" xfId="0" applyNumberFormat="1" applyFont="1" applyBorder="1" applyAlignment="1" applyProtection="1">
      <alignment vertical="center" shrinkToFit="1"/>
      <protection locked="0"/>
    </xf>
    <xf numFmtId="49" fontId="52" fillId="0" borderId="68" xfId="0" applyNumberFormat="1" applyFont="1" applyBorder="1" applyAlignment="1" applyProtection="1">
      <alignment vertical="center" shrinkToFit="1"/>
      <protection locked="0"/>
    </xf>
    <xf numFmtId="49" fontId="52" fillId="0" borderId="69" xfId="0" applyNumberFormat="1" applyFont="1" applyBorder="1" applyAlignment="1" applyProtection="1">
      <alignment vertical="center" shrinkToFit="1"/>
      <protection locked="0"/>
    </xf>
    <xf numFmtId="0" fontId="35" fillId="5" borderId="56" xfId="0" applyFont="1" applyFill="1" applyBorder="1" applyAlignment="1">
      <alignment horizontal="center" vertical="center"/>
    </xf>
    <xf numFmtId="0" fontId="35" fillId="5" borderId="57" xfId="0" applyFont="1" applyFill="1" applyBorder="1" applyAlignment="1">
      <alignment horizontal="center" vertical="center"/>
    </xf>
    <xf numFmtId="0" fontId="37" fillId="5" borderId="57" xfId="0" applyFont="1" applyFill="1" applyBorder="1" applyAlignment="1">
      <alignment vertical="center" shrinkToFit="1"/>
    </xf>
    <xf numFmtId="0" fontId="37" fillId="5" borderId="58" xfId="0" applyFont="1" applyFill="1" applyBorder="1" applyAlignment="1">
      <alignment vertical="center" shrinkToFit="1"/>
    </xf>
    <xf numFmtId="0" fontId="6" fillId="6" borderId="23" xfId="0" applyFont="1" applyFill="1" applyBorder="1" applyAlignment="1">
      <alignment horizontal="center" vertical="center" textRotation="255"/>
    </xf>
    <xf numFmtId="0" fontId="18" fillId="0" borderId="23" xfId="0" applyFont="1" applyBorder="1" applyAlignment="1">
      <alignment horizontal="center" vertical="center" textRotation="255"/>
    </xf>
    <xf numFmtId="0" fontId="46" fillId="4" borderId="62" xfId="0" applyFont="1" applyFill="1" applyBorder="1" applyAlignment="1">
      <alignment horizontal="center" vertical="center"/>
    </xf>
    <xf numFmtId="0" fontId="46" fillId="4" borderId="63" xfId="0" applyFont="1" applyFill="1" applyBorder="1" applyAlignment="1">
      <alignment horizontal="center" vertical="center"/>
    </xf>
    <xf numFmtId="0" fontId="46" fillId="4" borderId="64" xfId="0" applyFont="1" applyFill="1" applyBorder="1" applyAlignment="1">
      <alignment horizontal="center" vertical="center"/>
    </xf>
    <xf numFmtId="0" fontId="63" fillId="16" borderId="0" xfId="0" applyFont="1" applyFill="1" applyAlignment="1">
      <alignment vertical="center" wrapText="1"/>
    </xf>
    <xf numFmtId="0" fontId="14" fillId="16" borderId="0" xfId="0" applyFont="1" applyFill="1" applyAlignment="1">
      <alignment horizontal="center"/>
    </xf>
    <xf numFmtId="0" fontId="22" fillId="16" borderId="0" xfId="0" applyFont="1" applyFill="1" applyAlignment="1">
      <alignment horizontal="distributed" vertical="center" shrinkToFit="1"/>
    </xf>
    <xf numFmtId="0" fontId="6" fillId="16" borderId="33" xfId="0" applyFont="1" applyFill="1" applyBorder="1" applyAlignment="1">
      <alignment horizontal="center" vertical="center" shrinkToFit="1"/>
    </xf>
    <xf numFmtId="0" fontId="6" fillId="16" borderId="9" xfId="0" applyFont="1" applyFill="1" applyBorder="1" applyAlignment="1">
      <alignment horizontal="center" vertical="center" shrinkToFit="1"/>
    </xf>
    <xf numFmtId="0" fontId="6" fillId="16" borderId="14" xfId="0" applyFont="1" applyFill="1" applyBorder="1" applyAlignment="1">
      <alignment horizontal="center" vertical="center" shrinkToFit="1"/>
    </xf>
    <xf numFmtId="0" fontId="18" fillId="16" borderId="0" xfId="0" applyFont="1" applyFill="1" applyAlignment="1">
      <alignment horizontal="right" shrinkToFit="1"/>
    </xf>
    <xf numFmtId="0" fontId="18" fillId="16" borderId="0" xfId="0" applyFont="1" applyFill="1" applyAlignment="1">
      <alignment horizontal="right" vertical="center" shrinkToFit="1"/>
    </xf>
    <xf numFmtId="0" fontId="22" fillId="16" borderId="0" xfId="0" applyFont="1" applyFill="1" applyAlignment="1">
      <alignment vertical="center" shrinkToFit="1"/>
    </xf>
    <xf numFmtId="0" fontId="6" fillId="16" borderId="0" xfId="0" applyFont="1" applyFill="1" applyAlignment="1">
      <alignment horizontal="center" vertical="center" shrinkToFit="1"/>
    </xf>
    <xf numFmtId="0" fontId="22" fillId="0" borderId="0" xfId="0" applyFont="1" applyAlignment="1">
      <alignment vertical="center" shrinkToFit="1"/>
    </xf>
    <xf numFmtId="0" fontId="17" fillId="16" borderId="0" xfId="0" applyFont="1" applyFill="1" applyAlignment="1">
      <alignment horizontal="center" vertical="center" shrinkToFit="1"/>
    </xf>
    <xf numFmtId="0" fontId="17" fillId="16" borderId="0" xfId="0" applyFont="1" applyFill="1" applyAlignment="1">
      <alignment horizontal="right" vertical="center" shrinkToFit="1"/>
    </xf>
    <xf numFmtId="0" fontId="6" fillId="0" borderId="0" xfId="0" applyFont="1" applyAlignment="1" applyProtection="1">
      <alignment horizontal="center" vertical="center" shrinkToFit="1"/>
      <protection locked="0"/>
    </xf>
    <xf numFmtId="0" fontId="18" fillId="16" borderId="0" xfId="0" applyFont="1" applyFill="1" applyAlignment="1">
      <alignment horizontal="center" vertical="center" shrinkToFit="1"/>
    </xf>
    <xf numFmtId="0" fontId="22" fillId="16" borderId="4" xfId="0" applyFont="1" applyFill="1" applyBorder="1" applyAlignment="1">
      <alignment vertical="center" shrinkToFit="1"/>
    </xf>
    <xf numFmtId="0" fontId="6" fillId="16" borderId="26" xfId="0" applyFont="1" applyFill="1" applyBorder="1" applyAlignment="1">
      <alignment vertical="center" shrinkToFit="1"/>
    </xf>
    <xf numFmtId="0" fontId="6" fillId="16" borderId="26" xfId="0" applyFont="1" applyFill="1" applyBorder="1" applyAlignment="1">
      <alignment horizontal="right" wrapText="1"/>
    </xf>
    <xf numFmtId="0" fontId="6" fillId="16" borderId="6" xfId="0" applyFont="1" applyFill="1" applyBorder="1" applyAlignment="1">
      <alignment horizontal="center" vertical="center" shrinkToFit="1"/>
    </xf>
    <xf numFmtId="0" fontId="6" fillId="16" borderId="7" xfId="0" applyFont="1" applyFill="1" applyBorder="1" applyAlignment="1">
      <alignment horizontal="center" vertical="center" shrinkToFit="1"/>
    </xf>
    <xf numFmtId="0" fontId="6" fillId="16" borderId="8" xfId="0" applyFont="1" applyFill="1" applyBorder="1" applyAlignment="1">
      <alignment horizontal="center" vertical="center" shrinkToFit="1"/>
    </xf>
    <xf numFmtId="0" fontId="6" fillId="16" borderId="1" xfId="0" applyFont="1" applyFill="1" applyBorder="1" applyAlignment="1">
      <alignment horizontal="center" vertical="center" shrinkToFit="1"/>
    </xf>
    <xf numFmtId="0" fontId="6" fillId="16" borderId="2" xfId="0" applyFont="1" applyFill="1" applyBorder="1" applyAlignment="1">
      <alignment horizontal="center" vertical="center" shrinkToFit="1"/>
    </xf>
    <xf numFmtId="0" fontId="6" fillId="16" borderId="3" xfId="0" applyFont="1" applyFill="1" applyBorder="1" applyAlignment="1">
      <alignment horizontal="center" vertical="center" shrinkToFit="1"/>
    </xf>
    <xf numFmtId="0" fontId="6" fillId="16" borderId="4" xfId="0" applyFont="1" applyFill="1" applyBorder="1" applyAlignment="1">
      <alignment horizontal="center" vertical="center" shrinkToFit="1"/>
    </xf>
    <xf numFmtId="0" fontId="6" fillId="16" borderId="5" xfId="0" applyFont="1" applyFill="1" applyBorder="1" applyAlignment="1">
      <alignment horizontal="center" vertical="center" shrinkToFit="1"/>
    </xf>
    <xf numFmtId="0" fontId="14" fillId="16" borderId="6" xfId="0" applyFont="1" applyFill="1" applyBorder="1" applyAlignment="1">
      <alignment horizontal="center" vertical="center" shrinkToFit="1"/>
    </xf>
    <xf numFmtId="0" fontId="14" fillId="16" borderId="7" xfId="0" applyFont="1" applyFill="1" applyBorder="1" applyAlignment="1">
      <alignment horizontal="center" vertical="center" shrinkToFit="1"/>
    </xf>
    <xf numFmtId="0" fontId="14" fillId="16" borderId="8" xfId="0" applyFont="1" applyFill="1" applyBorder="1" applyAlignment="1">
      <alignment horizontal="center" vertical="center" shrinkToFit="1"/>
    </xf>
    <xf numFmtId="0" fontId="14" fillId="16" borderId="1" xfId="0" applyFont="1" applyFill="1" applyBorder="1" applyAlignment="1">
      <alignment horizontal="center" vertical="center" shrinkToFit="1"/>
    </xf>
    <xf numFmtId="0" fontId="14" fillId="16" borderId="0" xfId="0" applyFont="1" applyFill="1" applyAlignment="1">
      <alignment horizontal="center" vertical="center" shrinkToFit="1"/>
    </xf>
    <xf numFmtId="0" fontId="14" fillId="16" borderId="2" xfId="0" applyFont="1" applyFill="1" applyBorder="1" applyAlignment="1">
      <alignment horizontal="center" vertical="center" shrinkToFit="1"/>
    </xf>
    <xf numFmtId="0" fontId="14" fillId="16" borderId="3" xfId="0" applyFont="1" applyFill="1" applyBorder="1" applyAlignment="1">
      <alignment horizontal="center" vertical="center" shrinkToFit="1"/>
    </xf>
    <xf numFmtId="0" fontId="14" fillId="16" borderId="4" xfId="0" applyFont="1" applyFill="1" applyBorder="1" applyAlignment="1">
      <alignment horizontal="center" vertical="center" shrinkToFit="1"/>
    </xf>
    <xf numFmtId="0" fontId="14" fillId="16" borderId="5"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locked="0"/>
    </xf>
    <xf numFmtId="0" fontId="18" fillId="16" borderId="26" xfId="0" applyFont="1" applyFill="1" applyBorder="1" applyAlignment="1">
      <alignment shrinkToFit="1"/>
    </xf>
    <xf numFmtId="0" fontId="3" fillId="2" borderId="45" xfId="0" applyFont="1" applyFill="1" applyBorder="1" applyAlignment="1">
      <alignment vertical="center" wrapText="1"/>
    </xf>
    <xf numFmtId="0" fontId="3" fillId="2" borderId="46" xfId="0" applyFont="1" applyFill="1" applyBorder="1" applyAlignment="1">
      <alignment vertical="center"/>
    </xf>
    <xf numFmtId="0" fontId="3" fillId="2" borderId="47" xfId="0" applyFont="1" applyFill="1" applyBorder="1" applyAlignment="1">
      <alignment vertical="center"/>
    </xf>
    <xf numFmtId="0" fontId="15" fillId="16" borderId="0" xfId="0" applyFont="1" applyFill="1" applyAlignment="1">
      <alignment horizontal="right" vertical="center" shrinkToFit="1"/>
    </xf>
    <xf numFmtId="0" fontId="15" fillId="16" borderId="0" xfId="0" applyFont="1" applyFill="1" applyAlignment="1">
      <alignment vertical="center" shrinkToFit="1"/>
    </xf>
    <xf numFmtId="0" fontId="6" fillId="16" borderId="0" xfId="0" applyFont="1" applyFill="1" applyAlignment="1">
      <alignment horizontal="right" shrinkToFit="1"/>
    </xf>
    <xf numFmtId="0" fontId="6" fillId="16" borderId="18" xfId="0" applyFont="1" applyFill="1" applyBorder="1" applyAlignment="1">
      <alignment horizontal="center" vertical="center" shrinkToFit="1"/>
    </xf>
    <xf numFmtId="0" fontId="60" fillId="20" borderId="0" xfId="0" applyFont="1" applyFill="1" applyAlignment="1">
      <alignment horizontal="center" vertical="center" shrinkToFit="1"/>
    </xf>
    <xf numFmtId="0" fontId="6" fillId="16" borderId="0" xfId="0" applyFont="1" applyFill="1" applyAlignment="1">
      <alignment horizontal="distributed" vertical="center" shrinkToFit="1"/>
    </xf>
    <xf numFmtId="0" fontId="6" fillId="16" borderId="0" xfId="0" applyFont="1" applyFill="1" applyAlignment="1">
      <alignment horizontal="right" vertical="center" shrinkToFit="1"/>
    </xf>
    <xf numFmtId="0" fontId="17" fillId="16" borderId="6" xfId="0" applyFont="1" applyFill="1" applyBorder="1" applyAlignment="1">
      <alignment horizontal="center" vertical="center" shrinkToFit="1"/>
    </xf>
    <xf numFmtId="0" fontId="17" fillId="16" borderId="7" xfId="0" applyFont="1" applyFill="1" applyBorder="1" applyAlignment="1">
      <alignment horizontal="center" vertical="center" shrinkToFit="1"/>
    </xf>
    <xf numFmtId="0" fontId="17" fillId="16" borderId="8" xfId="0" applyFont="1" applyFill="1" applyBorder="1" applyAlignment="1">
      <alignment horizontal="center" vertical="center" shrinkToFit="1"/>
    </xf>
    <xf numFmtId="0" fontId="17" fillId="16" borderId="3" xfId="0" applyFont="1" applyFill="1" applyBorder="1" applyAlignment="1">
      <alignment horizontal="center" vertical="center" shrinkToFit="1"/>
    </xf>
    <xf numFmtId="0" fontId="17" fillId="16" borderId="4" xfId="0" applyFont="1" applyFill="1" applyBorder="1" applyAlignment="1">
      <alignment horizontal="center" vertical="center" shrinkToFit="1"/>
    </xf>
    <xf numFmtId="0" fontId="17" fillId="16" borderId="5" xfId="0" applyFont="1" applyFill="1" applyBorder="1" applyAlignment="1">
      <alignment horizontal="center" vertical="center" shrinkToFit="1"/>
    </xf>
    <xf numFmtId="0" fontId="6" fillId="16" borderId="0" xfId="0" applyFont="1" applyFill="1" applyAlignment="1">
      <alignment horizontal="right" vertical="top" shrinkToFit="1"/>
    </xf>
    <xf numFmtId="0" fontId="6" fillId="16" borderId="0" xfId="0" applyFont="1" applyFill="1" applyAlignment="1">
      <alignment horizontal="center" vertical="top" shrinkToFit="1"/>
    </xf>
    <xf numFmtId="0" fontId="16" fillId="16" borderId="39" xfId="0" applyFont="1" applyFill="1" applyBorder="1" applyAlignment="1">
      <alignment horizontal="center" vertical="center" shrinkToFit="1"/>
    </xf>
    <xf numFmtId="0" fontId="16" fillId="16" borderId="29" xfId="0" applyFont="1" applyFill="1" applyBorder="1" applyAlignment="1">
      <alignment horizontal="center" vertical="center" shrinkToFit="1"/>
    </xf>
    <xf numFmtId="0" fontId="16" fillId="16" borderId="40" xfId="0" applyFont="1" applyFill="1" applyBorder="1" applyAlignment="1">
      <alignment horizontal="center" vertical="center" shrinkToFit="1"/>
    </xf>
    <xf numFmtId="0" fontId="16" fillId="16" borderId="41" xfId="0" applyFont="1" applyFill="1" applyBorder="1" applyAlignment="1">
      <alignment horizontal="center" vertical="center" shrinkToFit="1"/>
    </xf>
    <xf numFmtId="0" fontId="16" fillId="16" borderId="0" xfId="0" applyFont="1" applyFill="1" applyAlignment="1">
      <alignment horizontal="center" vertical="center" shrinkToFit="1"/>
    </xf>
    <xf numFmtId="0" fontId="16" fillId="16" borderId="42" xfId="0" applyFont="1" applyFill="1" applyBorder="1" applyAlignment="1">
      <alignment horizontal="center" vertical="center" shrinkToFit="1"/>
    </xf>
    <xf numFmtId="0" fontId="16" fillId="16" borderId="43" xfId="0" applyFont="1" applyFill="1" applyBorder="1" applyAlignment="1">
      <alignment horizontal="center" vertical="center" shrinkToFit="1"/>
    </xf>
    <xf numFmtId="0" fontId="16" fillId="16" borderId="30" xfId="0" applyFont="1" applyFill="1" applyBorder="1" applyAlignment="1">
      <alignment horizontal="center" vertical="center" shrinkToFit="1"/>
    </xf>
    <xf numFmtId="0" fontId="16" fillId="16" borderId="44" xfId="0" applyFont="1" applyFill="1" applyBorder="1" applyAlignment="1">
      <alignment horizontal="center" vertical="center" shrinkToFit="1"/>
    </xf>
    <xf numFmtId="0" fontId="14" fillId="16" borderId="0" xfId="0" applyFont="1" applyFill="1" applyAlignment="1">
      <alignment vertical="center" shrinkToFit="1"/>
    </xf>
    <xf numFmtId="0" fontId="17" fillId="16" borderId="0" xfId="0" applyFont="1" applyFill="1" applyAlignment="1">
      <alignment horizontal="center" shrinkToFit="1"/>
    </xf>
    <xf numFmtId="0" fontId="14" fillId="16" borderId="25" xfId="0" applyFont="1" applyFill="1" applyBorder="1" applyAlignment="1">
      <alignment horizontal="center" vertical="center" shrinkToFit="1"/>
    </xf>
    <xf numFmtId="0" fontId="23" fillId="16" borderId="6" xfId="0" applyFont="1" applyFill="1" applyBorder="1" applyAlignment="1" applyProtection="1">
      <alignment horizontal="center" vertical="center" shrinkToFit="1"/>
      <protection locked="0"/>
    </xf>
    <xf numFmtId="0" fontId="23" fillId="16" borderId="7" xfId="0" applyFont="1" applyFill="1" applyBorder="1" applyAlignment="1" applyProtection="1">
      <alignment horizontal="center" vertical="center" shrinkToFit="1"/>
      <protection locked="0"/>
    </xf>
    <xf numFmtId="0" fontId="23" fillId="16" borderId="8" xfId="0" applyFont="1" applyFill="1" applyBorder="1" applyAlignment="1" applyProtection="1">
      <alignment horizontal="center" vertical="center" shrinkToFit="1"/>
      <protection locked="0"/>
    </xf>
    <xf numFmtId="0" fontId="23" fillId="16" borderId="3" xfId="0" applyFont="1" applyFill="1" applyBorder="1" applyAlignment="1" applyProtection="1">
      <alignment horizontal="center" vertical="center" shrinkToFit="1"/>
      <protection locked="0"/>
    </xf>
    <xf numFmtId="0" fontId="23" fillId="16" borderId="4" xfId="0" applyFont="1" applyFill="1" applyBorder="1" applyAlignment="1" applyProtection="1">
      <alignment horizontal="center" vertical="center" shrinkToFit="1"/>
      <protection locked="0"/>
    </xf>
    <xf numFmtId="0" fontId="23" fillId="16" borderId="5" xfId="0" applyFont="1" applyFill="1" applyBorder="1" applyAlignment="1" applyProtection="1">
      <alignment horizontal="center" vertical="center" shrinkToFit="1"/>
      <protection locked="0"/>
    </xf>
    <xf numFmtId="0" fontId="18" fillId="16" borderId="0" xfId="0" applyFont="1" applyFill="1" applyAlignment="1">
      <alignment horizontal="distributed" vertical="center" shrinkToFit="1"/>
    </xf>
    <xf numFmtId="0" fontId="6" fillId="16" borderId="0" xfId="0" applyFont="1" applyFill="1" applyAlignment="1">
      <alignment vertical="center" shrinkToFit="1"/>
    </xf>
    <xf numFmtId="0" fontId="3" fillId="2" borderId="52" xfId="0" applyFont="1" applyFill="1" applyBorder="1" applyAlignment="1">
      <alignment vertical="center" wrapText="1" shrinkToFit="1"/>
    </xf>
    <xf numFmtId="0" fontId="3" fillId="2" borderId="53" xfId="0" applyFont="1" applyFill="1" applyBorder="1" applyAlignment="1">
      <alignment vertical="center" wrapText="1" shrinkToFit="1"/>
    </xf>
    <xf numFmtId="0" fontId="3" fillId="2" borderId="54" xfId="0" applyFont="1" applyFill="1" applyBorder="1" applyAlignment="1">
      <alignment vertical="center" wrapText="1" shrinkToFit="1"/>
    </xf>
    <xf numFmtId="0" fontId="3" fillId="2" borderId="20" xfId="0" applyFont="1" applyFill="1" applyBorder="1" applyAlignment="1">
      <alignment vertical="center" wrapText="1" shrinkToFit="1"/>
    </xf>
    <xf numFmtId="0" fontId="3" fillId="2" borderId="55" xfId="0" applyFont="1" applyFill="1" applyBorder="1" applyAlignment="1">
      <alignment vertical="center" wrapText="1" shrinkToFit="1"/>
    </xf>
    <xf numFmtId="0" fontId="3" fillId="2" borderId="21" xfId="0" applyFont="1" applyFill="1" applyBorder="1" applyAlignment="1">
      <alignment vertical="center" wrapText="1" shrinkToFit="1"/>
    </xf>
    <xf numFmtId="0" fontId="16" fillId="16" borderId="48" xfId="0" applyFont="1" applyFill="1" applyBorder="1" applyAlignment="1">
      <alignment horizontal="center" vertical="center" shrinkToFit="1"/>
    </xf>
    <xf numFmtId="0" fontId="16" fillId="16" borderId="49" xfId="0" applyFont="1" applyFill="1" applyBorder="1" applyAlignment="1">
      <alignment horizontal="center" vertical="center" shrinkToFit="1"/>
    </xf>
    <xf numFmtId="0" fontId="16" fillId="16" borderId="50" xfId="0" applyFont="1" applyFill="1" applyBorder="1" applyAlignment="1">
      <alignment horizontal="center" vertical="center" shrinkToFit="1"/>
    </xf>
    <xf numFmtId="0" fontId="6" fillId="0" borderId="1" xfId="0" applyFont="1" applyBorder="1" applyAlignment="1" applyProtection="1">
      <alignment horizontal="right" vertical="center" shrinkToFit="1"/>
      <protection locked="0"/>
    </xf>
    <xf numFmtId="0" fontId="6" fillId="0" borderId="0" xfId="0" applyFont="1" applyAlignment="1" applyProtection="1">
      <alignment horizontal="right" vertical="center" shrinkToFit="1"/>
      <protection locked="0"/>
    </xf>
    <xf numFmtId="0" fontId="18" fillId="0" borderId="24" xfId="0" applyFont="1" applyBorder="1" applyAlignment="1">
      <alignment horizontal="center" vertical="center" shrinkToFit="1"/>
    </xf>
    <xf numFmtId="0" fontId="15" fillId="16" borderId="0" xfId="0" applyFont="1" applyFill="1" applyAlignment="1">
      <alignment horizontal="center" vertical="center" shrinkToFit="1"/>
    </xf>
    <xf numFmtId="0" fontId="23" fillId="16" borderId="33" xfId="0" applyFont="1" applyFill="1" applyBorder="1" applyAlignment="1" applyProtection="1">
      <alignment horizontal="center" vertical="center" shrinkToFit="1"/>
      <protection locked="0"/>
    </xf>
    <xf numFmtId="0" fontId="23" fillId="16" borderId="9" xfId="0" applyFont="1" applyFill="1" applyBorder="1" applyAlignment="1" applyProtection="1">
      <alignment horizontal="center" vertical="center" shrinkToFit="1"/>
      <protection locked="0"/>
    </xf>
    <xf numFmtId="0" fontId="23" fillId="16" borderId="14" xfId="0" applyFont="1" applyFill="1" applyBorder="1" applyAlignment="1" applyProtection="1">
      <alignment horizontal="center" vertical="center" shrinkToFit="1"/>
      <protection locked="0"/>
    </xf>
    <xf numFmtId="0" fontId="15" fillId="16" borderId="4" xfId="0" applyFont="1" applyFill="1" applyBorder="1" applyAlignment="1">
      <alignment horizontal="right" vertical="center" shrinkToFit="1"/>
    </xf>
    <xf numFmtId="0" fontId="18" fillId="16" borderId="0" xfId="0" applyFont="1" applyFill="1" applyAlignment="1">
      <alignment horizontal="distributed" vertical="center" wrapText="1" shrinkToFit="1"/>
    </xf>
    <xf numFmtId="0" fontId="23" fillId="16" borderId="48" xfId="0" applyFont="1" applyFill="1" applyBorder="1" applyAlignment="1">
      <alignment horizontal="center" vertical="center" shrinkToFit="1"/>
    </xf>
    <xf numFmtId="0" fontId="23" fillId="16" borderId="49" xfId="0" applyFont="1" applyFill="1" applyBorder="1" applyAlignment="1">
      <alignment horizontal="center" vertical="center" shrinkToFit="1"/>
    </xf>
    <xf numFmtId="0" fontId="23" fillId="16" borderId="50" xfId="0" applyFont="1" applyFill="1" applyBorder="1" applyAlignment="1">
      <alignment horizontal="center" vertical="center" shrinkToFit="1"/>
    </xf>
    <xf numFmtId="0" fontId="17" fillId="16" borderId="9" xfId="0" applyFont="1" applyFill="1" applyBorder="1" applyAlignment="1">
      <alignment horizontal="center" vertical="center" shrinkToFit="1"/>
    </xf>
    <xf numFmtId="0" fontId="18" fillId="16" borderId="0" xfId="0" applyFont="1" applyFill="1" applyAlignment="1">
      <alignment horizontal="center" vertical="center" wrapText="1"/>
    </xf>
    <xf numFmtId="0" fontId="35" fillId="5" borderId="0" xfId="0" applyFont="1" applyFill="1" applyAlignment="1">
      <alignment horizontal="center" vertical="center"/>
    </xf>
    <xf numFmtId="0" fontId="25" fillId="16" borderId="33" xfId="0" applyFont="1" applyFill="1" applyBorder="1" applyAlignment="1">
      <alignment horizontal="center" vertical="center" shrinkToFit="1"/>
    </xf>
    <xf numFmtId="0" fontId="25" fillId="16" borderId="9" xfId="0" applyFont="1" applyFill="1" applyBorder="1" applyAlignment="1">
      <alignment horizontal="center" vertical="center" shrinkToFit="1"/>
    </xf>
    <xf numFmtId="0" fontId="25" fillId="16" borderId="14" xfId="0" applyFont="1" applyFill="1" applyBorder="1" applyAlignment="1">
      <alignment horizontal="center" vertical="center" shrinkToFit="1"/>
    </xf>
    <xf numFmtId="0" fontId="3" fillId="0" borderId="51" xfId="0" applyFont="1" applyBorder="1" applyAlignment="1">
      <alignment vertical="center"/>
    </xf>
    <xf numFmtId="0" fontId="3" fillId="0" borderId="35" xfId="0" applyFont="1" applyBorder="1" applyAlignment="1">
      <alignment vertical="center"/>
    </xf>
    <xf numFmtId="0" fontId="54" fillId="5" borderId="0" xfId="0" applyFont="1" applyFill="1" applyAlignment="1">
      <alignment vertical="center" wrapText="1"/>
    </xf>
    <xf numFmtId="0" fontId="3" fillId="0" borderId="51"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23" fillId="16" borderId="33" xfId="0" applyFont="1" applyFill="1" applyBorder="1" applyAlignment="1">
      <alignment horizontal="center" vertical="center" shrinkToFit="1"/>
    </xf>
    <xf numFmtId="0" fontId="23" fillId="16" borderId="9" xfId="0" applyFont="1" applyFill="1" applyBorder="1" applyAlignment="1">
      <alignment horizontal="center" vertical="center" shrinkToFit="1"/>
    </xf>
    <xf numFmtId="0" fontId="23" fillId="16" borderId="14" xfId="0" applyFont="1" applyFill="1" applyBorder="1" applyAlignment="1">
      <alignment horizontal="center" vertical="center" shrinkToFit="1"/>
    </xf>
    <xf numFmtId="0" fontId="14" fillId="16" borderId="0" xfId="0" applyFont="1" applyFill="1" applyAlignment="1">
      <alignment shrinkToFit="1"/>
    </xf>
    <xf numFmtId="0" fontId="6" fillId="16" borderId="4" xfId="0" applyFont="1" applyFill="1" applyBorder="1" applyAlignment="1" applyProtection="1">
      <alignment horizontal="center" vertical="center" shrinkToFit="1"/>
      <protection locked="0"/>
    </xf>
    <xf numFmtId="0" fontId="23" fillId="16" borderId="4" xfId="0" applyFont="1" applyFill="1" applyBorder="1" applyAlignment="1" applyProtection="1">
      <alignment horizontal="left" vertical="center" indent="1" shrinkToFit="1"/>
      <protection locked="0"/>
    </xf>
    <xf numFmtId="0" fontId="23" fillId="16" borderId="48" xfId="0" applyFont="1" applyFill="1" applyBorder="1" applyAlignment="1">
      <alignment horizontal="center" vertical="center"/>
    </xf>
    <xf numFmtId="0" fontId="23" fillId="16" borderId="49" xfId="0" applyFont="1" applyFill="1" applyBorder="1" applyAlignment="1">
      <alignment horizontal="center" vertical="center"/>
    </xf>
    <xf numFmtId="0" fontId="23" fillId="16" borderId="50" xfId="0" applyFont="1" applyFill="1" applyBorder="1" applyAlignment="1">
      <alignment horizontal="center" vertical="center"/>
    </xf>
    <xf numFmtId="0" fontId="3" fillId="0" borderId="34" xfId="0" applyFont="1" applyBorder="1" applyAlignment="1">
      <alignment vertical="center"/>
    </xf>
    <xf numFmtId="0" fontId="18" fillId="16" borderId="1" xfId="0" applyFont="1" applyFill="1" applyBorder="1" applyAlignment="1">
      <alignment horizontal="right" vertical="center" shrinkToFit="1"/>
    </xf>
    <xf numFmtId="0" fontId="16" fillId="16" borderId="48" xfId="0" applyFont="1" applyFill="1" applyBorder="1" applyAlignment="1">
      <alignment horizontal="center" vertical="center"/>
    </xf>
    <xf numFmtId="0" fontId="16" fillId="16" borderId="49" xfId="0" applyFont="1" applyFill="1" applyBorder="1" applyAlignment="1">
      <alignment horizontal="center" vertical="center"/>
    </xf>
    <xf numFmtId="0" fontId="16" fillId="16" borderId="50" xfId="0" applyFont="1" applyFill="1" applyBorder="1" applyAlignment="1">
      <alignment horizontal="center" vertical="center"/>
    </xf>
    <xf numFmtId="49" fontId="23" fillId="16" borderId="4" xfId="0" applyNumberFormat="1" applyFont="1" applyFill="1" applyBorder="1" applyAlignment="1" applyProtection="1">
      <alignment horizontal="left" vertical="center" indent="1" shrinkToFit="1"/>
      <protection locked="0"/>
    </xf>
    <xf numFmtId="0" fontId="23" fillId="16" borderId="1" xfId="0" applyFont="1" applyFill="1" applyBorder="1" applyAlignment="1">
      <alignment horizontal="center" vertical="center" shrinkToFit="1"/>
    </xf>
    <xf numFmtId="0" fontId="23" fillId="16" borderId="0" xfId="0" applyFont="1" applyFill="1" applyAlignment="1">
      <alignment horizontal="center" vertical="center" shrinkToFit="1"/>
    </xf>
    <xf numFmtId="0" fontId="62" fillId="17" borderId="0" xfId="0" applyFont="1" applyFill="1" applyAlignment="1">
      <alignment vertical="center" wrapText="1" shrinkToFit="1"/>
    </xf>
    <xf numFmtId="0" fontId="62" fillId="17" borderId="0" xfId="0" applyFont="1" applyFill="1" applyAlignment="1">
      <alignment vertical="center" shrinkToFit="1"/>
    </xf>
    <xf numFmtId="0" fontId="23" fillId="16" borderId="6" xfId="0" applyFont="1" applyFill="1" applyBorder="1" applyAlignment="1">
      <alignment horizontal="center" vertical="center" shrinkToFit="1"/>
    </xf>
    <xf numFmtId="0" fontId="23" fillId="16" borderId="7" xfId="0" applyFont="1" applyFill="1" applyBorder="1" applyAlignment="1">
      <alignment horizontal="center" vertical="center" shrinkToFit="1"/>
    </xf>
    <xf numFmtId="0" fontId="23" fillId="16" borderId="8" xfId="0" applyFont="1" applyFill="1" applyBorder="1" applyAlignment="1">
      <alignment horizontal="center" vertical="center" shrinkToFit="1"/>
    </xf>
    <xf numFmtId="0" fontId="23" fillId="16" borderId="3" xfId="0" applyFont="1" applyFill="1" applyBorder="1" applyAlignment="1">
      <alignment horizontal="center" vertical="center" shrinkToFit="1"/>
    </xf>
    <xf numFmtId="0" fontId="23" fillId="16" borderId="4" xfId="0" applyFont="1" applyFill="1" applyBorder="1" applyAlignment="1">
      <alignment horizontal="center" vertical="center" shrinkToFit="1"/>
    </xf>
    <xf numFmtId="0" fontId="23" fillId="16" borderId="5" xfId="0" applyFont="1" applyFill="1" applyBorder="1" applyAlignment="1">
      <alignment horizontal="center" vertical="center" shrinkToFit="1"/>
    </xf>
    <xf numFmtId="0" fontId="14" fillId="16" borderId="1" xfId="0" applyFont="1" applyFill="1" applyBorder="1" applyAlignment="1">
      <alignment horizontal="center" shrinkToFit="1"/>
    </xf>
    <xf numFmtId="0" fontId="14" fillId="16" borderId="0" xfId="0" applyFont="1" applyFill="1" applyAlignment="1">
      <alignment horizontal="center" shrinkToFit="1"/>
    </xf>
    <xf numFmtId="0" fontId="18" fillId="16" borderId="0" xfId="0" applyFont="1" applyFill="1" applyAlignment="1">
      <alignment horizontal="left" vertical="center" shrinkToFit="1"/>
    </xf>
    <xf numFmtId="0" fontId="16" fillId="16" borderId="39" xfId="0" applyFont="1" applyFill="1" applyBorder="1" applyAlignment="1">
      <alignment horizontal="center" vertical="center"/>
    </xf>
    <xf numFmtId="0" fontId="16" fillId="16" borderId="29" xfId="0" applyFont="1" applyFill="1" applyBorder="1" applyAlignment="1">
      <alignment horizontal="center" vertical="center"/>
    </xf>
    <xf numFmtId="0" fontId="16" fillId="16" borderId="40" xfId="0" applyFont="1" applyFill="1" applyBorder="1" applyAlignment="1">
      <alignment horizontal="center" vertical="center"/>
    </xf>
    <xf numFmtId="0" fontId="16" fillId="16" borderId="43" xfId="0" applyFont="1" applyFill="1" applyBorder="1" applyAlignment="1">
      <alignment horizontal="center" vertical="center"/>
    </xf>
    <xf numFmtId="0" fontId="16" fillId="16" borderId="30" xfId="0" applyFont="1" applyFill="1" applyBorder="1" applyAlignment="1">
      <alignment horizontal="center" vertical="center"/>
    </xf>
    <xf numFmtId="0" fontId="16" fillId="16" borderId="44" xfId="0" applyFont="1" applyFill="1" applyBorder="1" applyAlignment="1">
      <alignment horizontal="center" vertical="center"/>
    </xf>
    <xf numFmtId="0" fontId="18" fillId="16" borderId="0" xfId="0" applyFont="1" applyFill="1" applyAlignment="1">
      <alignment shrinkToFit="1"/>
    </xf>
    <xf numFmtId="0" fontId="6" fillId="16" borderId="0" xfId="0" applyFont="1" applyFill="1" applyAlignment="1" applyProtection="1">
      <alignment horizontal="left" vertical="center" shrinkToFit="1"/>
      <protection locked="0"/>
    </xf>
    <xf numFmtId="0" fontId="6" fillId="16" borderId="4" xfId="0" applyFont="1" applyFill="1" applyBorder="1" applyAlignment="1" applyProtection="1">
      <alignment horizontal="left" vertical="center" shrinkToFit="1"/>
      <protection locked="0"/>
    </xf>
    <xf numFmtId="0" fontId="18" fillId="16" borderId="0" xfId="0" applyFont="1" applyFill="1" applyAlignment="1">
      <alignment horizontal="center" vertical="top" shrinkToFit="1"/>
    </xf>
    <xf numFmtId="0" fontId="17" fillId="16" borderId="29" xfId="0" applyFont="1" applyFill="1" applyBorder="1" applyAlignment="1">
      <alignment horizontal="center" vertical="center" shrinkToFit="1"/>
    </xf>
    <xf numFmtId="0" fontId="18" fillId="16" borderId="0" xfId="0" applyFont="1" applyFill="1" applyAlignment="1">
      <alignment vertical="center" shrinkToFit="1"/>
    </xf>
    <xf numFmtId="0" fontId="18" fillId="16" borderId="0" xfId="0" applyFont="1" applyFill="1" applyAlignment="1">
      <alignment horizontal="center" shrinkToFit="1"/>
    </xf>
    <xf numFmtId="0" fontId="18" fillId="16" borderId="0" xfId="0" applyFont="1" applyFill="1" applyAlignment="1">
      <alignment horizontal="distributed" vertical="center" wrapText="1"/>
    </xf>
    <xf numFmtId="0" fontId="23" fillId="16" borderId="39" xfId="0" applyFont="1" applyFill="1" applyBorder="1" applyAlignment="1">
      <alignment horizontal="center" vertical="center"/>
    </xf>
    <xf numFmtId="0" fontId="23" fillId="16" borderId="29" xfId="0" applyFont="1" applyFill="1" applyBorder="1" applyAlignment="1">
      <alignment horizontal="center" vertical="center"/>
    </xf>
    <xf numFmtId="0" fontId="23" fillId="16" borderId="40" xfId="0" applyFont="1" applyFill="1" applyBorder="1" applyAlignment="1">
      <alignment horizontal="center" vertical="center"/>
    </xf>
    <xf numFmtId="0" fontId="23" fillId="16" borderId="41" xfId="0" applyFont="1" applyFill="1" applyBorder="1" applyAlignment="1">
      <alignment horizontal="center" vertical="center"/>
    </xf>
    <xf numFmtId="0" fontId="23" fillId="16" borderId="0" xfId="0" applyFont="1" applyFill="1" applyAlignment="1">
      <alignment horizontal="center" vertical="center"/>
    </xf>
    <xf numFmtId="0" fontId="23" fillId="16" borderId="42" xfId="0" applyFont="1" applyFill="1" applyBorder="1" applyAlignment="1">
      <alignment horizontal="center" vertical="center"/>
    </xf>
    <xf numFmtId="0" fontId="23" fillId="16" borderId="43" xfId="0" applyFont="1" applyFill="1" applyBorder="1" applyAlignment="1">
      <alignment horizontal="center" vertical="center"/>
    </xf>
    <xf numFmtId="0" fontId="23" fillId="16" borderId="30" xfId="0" applyFont="1" applyFill="1" applyBorder="1" applyAlignment="1">
      <alignment horizontal="center" vertical="center"/>
    </xf>
    <xf numFmtId="0" fontId="23" fillId="16" borderId="44" xfId="0" applyFont="1" applyFill="1" applyBorder="1" applyAlignment="1">
      <alignment horizontal="center" vertical="center"/>
    </xf>
    <xf numFmtId="0" fontId="23" fillId="16" borderId="1" xfId="0" applyFont="1" applyFill="1" applyBorder="1" applyAlignment="1" applyProtection="1">
      <alignment horizontal="center" vertical="center" shrinkToFit="1"/>
      <protection locked="0"/>
    </xf>
    <xf numFmtId="0" fontId="23" fillId="16" borderId="0" xfId="0" applyFont="1" applyFill="1" applyAlignment="1" applyProtection="1">
      <alignment horizontal="center" vertical="center" shrinkToFit="1"/>
      <protection locked="0"/>
    </xf>
    <xf numFmtId="0" fontId="23" fillId="16" borderId="2" xfId="0" applyFont="1" applyFill="1" applyBorder="1" applyAlignment="1" applyProtection="1">
      <alignment horizontal="center" vertical="center" shrinkToFit="1"/>
      <protection locked="0"/>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14" fillId="16" borderId="0" xfId="0" applyFont="1" applyFill="1" applyAlignment="1">
      <alignment horizontal="right" vertical="center" shrinkToFit="1"/>
    </xf>
    <xf numFmtId="0" fontId="6" fillId="16" borderId="1" xfId="0" applyFont="1" applyFill="1" applyBorder="1" applyAlignment="1">
      <alignment vertical="center" shrinkToFit="1"/>
    </xf>
    <xf numFmtId="0" fontId="6" fillId="16" borderId="0" xfId="0" applyFont="1" applyFill="1"/>
    <xf numFmtId="0" fontId="18" fillId="16" borderId="0" xfId="0" applyFont="1" applyFill="1" applyAlignment="1">
      <alignment vertical="center"/>
    </xf>
    <xf numFmtId="0" fontId="6" fillId="0" borderId="0" xfId="0" applyFont="1" applyAlignment="1">
      <alignment horizontal="center" vertical="center" shrinkToFit="1"/>
    </xf>
    <xf numFmtId="0" fontId="6" fillId="0" borderId="2" xfId="0" applyFont="1" applyBorder="1" applyAlignment="1">
      <alignment horizontal="center" vertical="center" shrinkToFit="1"/>
    </xf>
    <xf numFmtId="0" fontId="61" fillId="20" borderId="0" xfId="0" applyFont="1" applyFill="1" applyAlignment="1">
      <alignment horizontal="center" vertical="center" shrinkToFit="1"/>
    </xf>
    <xf numFmtId="0" fontId="6" fillId="16" borderId="0" xfId="0" applyFont="1" applyFill="1" applyAlignment="1">
      <alignment horizontal="left" vertical="center" shrinkToFit="1"/>
    </xf>
    <xf numFmtId="0" fontId="16" fillId="16" borderId="41" xfId="0" applyFont="1" applyFill="1" applyBorder="1" applyAlignment="1">
      <alignment horizontal="center" vertical="center"/>
    </xf>
    <xf numFmtId="0" fontId="16" fillId="16" borderId="0" xfId="0" applyFont="1" applyFill="1" applyAlignment="1">
      <alignment horizontal="center" vertical="center"/>
    </xf>
    <xf numFmtId="0" fontId="16" fillId="16" borderId="42" xfId="0" applyFont="1" applyFill="1" applyBorder="1" applyAlignment="1">
      <alignment horizontal="center" vertical="center"/>
    </xf>
    <xf numFmtId="49" fontId="6" fillId="2" borderId="4" xfId="0" applyNumberFormat="1" applyFont="1" applyFill="1" applyBorder="1" applyAlignment="1" applyProtection="1">
      <alignment shrinkToFit="1"/>
      <protection locked="0"/>
    </xf>
    <xf numFmtId="0" fontId="18" fillId="2" borderId="7" xfId="0" applyFont="1" applyFill="1" applyBorder="1" applyAlignment="1">
      <alignment shrinkToFit="1"/>
    </xf>
    <xf numFmtId="0" fontId="18" fillId="2" borderId="4" xfId="0" applyFont="1" applyFill="1" applyBorder="1" applyAlignment="1">
      <alignment shrinkToFit="1"/>
    </xf>
    <xf numFmtId="49" fontId="6" fillId="2" borderId="7" xfId="0" applyNumberFormat="1" applyFont="1" applyFill="1" applyBorder="1" applyAlignment="1" applyProtection="1">
      <alignment shrinkToFit="1"/>
      <protection locked="0"/>
    </xf>
    <xf numFmtId="0" fontId="23" fillId="16" borderId="0" xfId="0" applyFont="1" applyFill="1" applyAlignment="1">
      <alignment vertical="center" shrinkToFit="1"/>
    </xf>
    <xf numFmtId="49" fontId="6" fillId="0" borderId="0" xfId="0" applyNumberFormat="1" applyFont="1" applyAlignment="1" applyProtection="1">
      <alignment shrinkToFit="1"/>
      <protection locked="0"/>
    </xf>
    <xf numFmtId="49" fontId="6" fillId="0" borderId="4" xfId="0" applyNumberFormat="1" applyFont="1" applyBorder="1" applyAlignment="1" applyProtection="1">
      <alignment shrinkToFit="1"/>
      <protection locked="0"/>
    </xf>
    <xf numFmtId="49" fontId="18" fillId="2" borderId="4" xfId="0" applyNumberFormat="1" applyFont="1" applyFill="1" applyBorder="1" applyAlignment="1">
      <alignment shrinkToFit="1"/>
    </xf>
    <xf numFmtId="0" fontId="57" fillId="20" borderId="0" xfId="0" applyFont="1" applyFill="1" applyAlignment="1">
      <alignment horizontal="center" vertical="center" shrinkToFit="1"/>
    </xf>
    <xf numFmtId="0" fontId="55" fillId="16" borderId="0" xfId="0" applyFont="1" applyFill="1" applyAlignment="1">
      <alignment horizontal="center" vertical="center" shrinkToFit="1"/>
    </xf>
    <xf numFmtId="0" fontId="0" fillId="0" borderId="60" xfId="0" applyBorder="1" applyAlignment="1" applyProtection="1">
      <alignment horizontal="center" vertical="center" wrapText="1" shrinkToFit="1"/>
      <protection locked="0"/>
    </xf>
    <xf numFmtId="0" fontId="3" fillId="0" borderId="60" xfId="0" applyFont="1" applyBorder="1" applyAlignment="1" applyProtection="1">
      <alignment horizontal="center" vertical="center" shrinkToFit="1"/>
      <protection locked="0"/>
    </xf>
    <xf numFmtId="0" fontId="3" fillId="0" borderId="61" xfId="0" applyFont="1" applyBorder="1" applyAlignment="1" applyProtection="1">
      <alignment horizontal="center" vertical="center" shrinkToFit="1"/>
      <protection locked="0"/>
    </xf>
    <xf numFmtId="0" fontId="0" fillId="0" borderId="76" xfId="0" applyBorder="1" applyAlignment="1" applyProtection="1">
      <alignment horizontal="center" vertical="center" shrinkToFit="1"/>
      <protection locked="0"/>
    </xf>
    <xf numFmtId="0" fontId="3" fillId="0" borderId="76" xfId="0" applyFont="1" applyBorder="1" applyAlignment="1" applyProtection="1">
      <alignment horizontal="center" vertical="center" shrinkToFit="1"/>
      <protection locked="0"/>
    </xf>
    <xf numFmtId="0" fontId="0" fillId="0" borderId="77" xfId="0" applyBorder="1" applyAlignment="1" applyProtection="1">
      <alignment horizontal="center" wrapText="1"/>
      <protection locked="0"/>
    </xf>
    <xf numFmtId="0" fontId="3" fillId="0" borderId="77" xfId="0" applyFont="1" applyBorder="1" applyAlignment="1" applyProtection="1">
      <alignment horizontal="center"/>
      <protection locked="0"/>
    </xf>
    <xf numFmtId="0" fontId="15" fillId="16" borderId="0" xfId="0" applyFont="1" applyFill="1" applyAlignment="1">
      <alignment horizontal="right" shrinkToFit="1"/>
    </xf>
    <xf numFmtId="0" fontId="39" fillId="5" borderId="56" xfId="0" applyFont="1" applyFill="1" applyBorder="1" applyAlignment="1">
      <alignment horizontal="center" vertical="center"/>
    </xf>
    <xf numFmtId="0" fontId="39" fillId="5" borderId="58" xfId="0" applyFont="1" applyFill="1" applyBorder="1" applyAlignment="1">
      <alignment horizontal="center" vertical="center"/>
    </xf>
    <xf numFmtId="0" fontId="47" fillId="3" borderId="0" xfId="0" applyFont="1" applyFill="1" applyAlignment="1">
      <alignment horizontal="right" vertical="top" textRotation="255"/>
    </xf>
    <xf numFmtId="0" fontId="15" fillId="16" borderId="0" xfId="0" applyFont="1" applyFill="1" applyAlignment="1">
      <alignment vertical="top" wrapText="1"/>
    </xf>
    <xf numFmtId="0" fontId="31" fillId="0" borderId="0" xfId="0" applyFont="1" applyAlignment="1">
      <alignment vertical="center" shrinkToFit="1"/>
    </xf>
    <xf numFmtId="0" fontId="18" fillId="16" borderId="0" xfId="0" applyFont="1" applyFill="1" applyAlignment="1">
      <alignment horizontal="right" vertical="center"/>
    </xf>
    <xf numFmtId="0" fontId="0" fillId="0" borderId="59" xfId="0" applyBorder="1" applyAlignment="1" applyProtection="1">
      <alignment vertical="center" shrinkToFit="1"/>
      <protection locked="0"/>
    </xf>
    <xf numFmtId="0" fontId="3" fillId="0" borderId="60" xfId="0" applyFont="1" applyBorder="1" applyAlignment="1" applyProtection="1">
      <alignment vertical="center" shrinkToFit="1"/>
      <protection locked="0"/>
    </xf>
    <xf numFmtId="0" fontId="3" fillId="0" borderId="61" xfId="0" applyFont="1" applyBorder="1" applyAlignment="1" applyProtection="1">
      <alignment vertical="center" shrinkToFit="1"/>
      <protection locked="0"/>
    </xf>
    <xf numFmtId="0" fontId="0" fillId="0" borderId="76" xfId="0" applyBorder="1" applyAlignment="1" applyProtection="1">
      <alignment horizontal="left" vertical="center" shrinkToFit="1"/>
      <protection locked="0"/>
    </xf>
    <xf numFmtId="0" fontId="3" fillId="0" borderId="76" xfId="0" applyFont="1" applyBorder="1" applyAlignment="1" applyProtection="1">
      <alignment horizontal="left" vertical="center" shrinkToFit="1"/>
      <protection locked="0"/>
    </xf>
    <xf numFmtId="0" fontId="43" fillId="3" borderId="0" xfId="0" applyFont="1" applyFill="1" applyAlignment="1">
      <alignment horizontal="center" vertical="center" shrinkToFit="1"/>
    </xf>
    <xf numFmtId="0" fontId="42" fillId="0" borderId="33" xfId="0" applyFont="1" applyBorder="1" applyAlignment="1">
      <alignment horizontal="center" vertical="center"/>
    </xf>
    <xf numFmtId="0" fontId="42" fillId="0" borderId="9" xfId="0" applyFont="1" applyBorder="1" applyAlignment="1">
      <alignment horizontal="center" vertical="center"/>
    </xf>
    <xf numFmtId="0" fontId="42" fillId="0" borderId="14" xfId="0" applyFont="1" applyBorder="1" applyAlignment="1">
      <alignment horizontal="center" vertical="center"/>
    </xf>
    <xf numFmtId="0" fontId="37" fillId="5" borderId="70" xfId="0" applyFont="1" applyFill="1" applyBorder="1" applyAlignment="1">
      <alignment horizontal="center"/>
    </xf>
    <xf numFmtId="0" fontId="37" fillId="5" borderId="71" xfId="0" applyFont="1" applyFill="1" applyBorder="1" applyAlignment="1">
      <alignment horizontal="center"/>
    </xf>
    <xf numFmtId="0" fontId="37" fillId="5" borderId="75" xfId="0" applyFont="1" applyFill="1" applyBorder="1" applyAlignment="1">
      <alignment horizontal="center" vertical="center" wrapText="1"/>
    </xf>
    <xf numFmtId="0" fontId="39" fillId="5" borderId="65" xfId="0" applyFont="1" applyFill="1" applyBorder="1" applyAlignment="1">
      <alignment horizontal="center" vertical="center"/>
    </xf>
    <xf numFmtId="0" fontId="39" fillId="5" borderId="66" xfId="0" applyFont="1" applyFill="1" applyBorder="1" applyAlignment="1">
      <alignment horizontal="center" vertical="center"/>
    </xf>
    <xf numFmtId="0" fontId="3" fillId="6" borderId="23" xfId="0" applyFont="1" applyFill="1" applyBorder="1" applyAlignment="1">
      <alignment horizontal="center" vertical="center" textRotation="255"/>
    </xf>
    <xf numFmtId="0" fontId="37" fillId="5" borderId="75" xfId="0" applyFont="1" applyFill="1" applyBorder="1" applyAlignment="1">
      <alignment horizontal="center" vertical="center"/>
    </xf>
    <xf numFmtId="0" fontId="37" fillId="5" borderId="78" xfId="0" applyFont="1" applyFill="1" applyBorder="1" applyAlignment="1">
      <alignment horizontal="center" vertical="center"/>
    </xf>
    <xf numFmtId="0" fontId="37" fillId="5" borderId="79" xfId="0" applyFont="1" applyFill="1" applyBorder="1" applyAlignment="1">
      <alignment horizontal="center" wrapText="1"/>
    </xf>
    <xf numFmtId="0" fontId="37" fillId="5" borderId="79" xfId="0" applyFont="1" applyFill="1" applyBorder="1" applyAlignment="1">
      <alignment horizontal="center"/>
    </xf>
    <xf numFmtId="0" fontId="37" fillId="5" borderId="80" xfId="0" applyFont="1" applyFill="1" applyBorder="1" applyAlignment="1">
      <alignment horizontal="center" vertical="center"/>
    </xf>
    <xf numFmtId="0" fontId="37" fillId="5" borderId="60" xfId="0" applyFont="1" applyFill="1" applyBorder="1" applyAlignment="1">
      <alignment horizontal="center" vertical="center"/>
    </xf>
    <xf numFmtId="0" fontId="37" fillId="5" borderId="81" xfId="0" applyFont="1" applyFill="1" applyBorder="1" applyAlignment="1">
      <alignment horizontal="center" vertical="center"/>
    </xf>
    <xf numFmtId="0" fontId="7" fillId="0" borderId="52" xfId="0" applyFont="1" applyBorder="1" applyAlignment="1">
      <alignment vertical="center" wrapText="1"/>
    </xf>
    <xf numFmtId="0" fontId="7" fillId="0" borderId="73" xfId="0" applyFont="1" applyBorder="1" applyAlignment="1">
      <alignment vertical="center" wrapText="1"/>
    </xf>
    <xf numFmtId="0" fontId="7" fillId="0" borderId="53" xfId="0" applyFont="1" applyBorder="1" applyAlignment="1">
      <alignment vertical="center" wrapText="1"/>
    </xf>
    <xf numFmtId="0" fontId="7" fillId="0" borderId="54" xfId="0" applyFont="1" applyBorder="1" applyAlignment="1">
      <alignment vertical="center" wrapText="1"/>
    </xf>
    <xf numFmtId="0" fontId="7" fillId="0" borderId="0" xfId="0" applyFont="1" applyAlignment="1">
      <alignment vertical="center" wrapText="1"/>
    </xf>
    <xf numFmtId="0" fontId="7" fillId="0" borderId="20" xfId="0" applyFont="1" applyBorder="1" applyAlignment="1">
      <alignment vertical="center" wrapText="1"/>
    </xf>
    <xf numFmtId="0" fontId="7" fillId="0" borderId="55" xfId="0" applyFont="1" applyBorder="1" applyAlignment="1">
      <alignment vertical="center" wrapText="1"/>
    </xf>
    <xf numFmtId="0" fontId="7" fillId="0" borderId="22" xfId="0" applyFont="1" applyBorder="1" applyAlignment="1">
      <alignment vertical="center" wrapText="1"/>
    </xf>
    <xf numFmtId="0" fontId="7" fillId="0" borderId="21" xfId="0" applyFont="1" applyBorder="1" applyAlignment="1">
      <alignment vertical="center" wrapText="1"/>
    </xf>
    <xf numFmtId="0" fontId="18" fillId="0" borderId="0" xfId="0" applyFont="1" applyAlignment="1" applyProtection="1">
      <alignment horizontal="right" vertical="center" shrinkToFit="1"/>
      <protection locked="0"/>
    </xf>
    <xf numFmtId="0" fontId="18" fillId="0" borderId="0" xfId="0" applyFont="1" applyAlignment="1" applyProtection="1">
      <alignment horizontal="center" vertical="center" shrinkToFit="1"/>
      <protection locked="0"/>
    </xf>
    <xf numFmtId="0" fontId="50" fillId="3" borderId="20" xfId="0" applyFont="1" applyFill="1" applyBorder="1" applyAlignment="1">
      <alignment horizontal="center" vertical="center" shrinkToFit="1"/>
    </xf>
    <xf numFmtId="0" fontId="7" fillId="2" borderId="0" xfId="0" applyFont="1" applyFill="1" applyAlignment="1">
      <alignment vertical="top"/>
    </xf>
    <xf numFmtId="0" fontId="17" fillId="2" borderId="0" xfId="0" applyFont="1" applyFill="1" applyAlignment="1">
      <alignment horizontal="center"/>
    </xf>
    <xf numFmtId="0" fontId="28" fillId="4" borderId="82" xfId="0" applyFont="1" applyFill="1" applyBorder="1" applyAlignment="1">
      <alignment horizontal="center" vertical="center" shrinkToFit="1"/>
    </xf>
    <xf numFmtId="0" fontId="28" fillId="4" borderId="83" xfId="0" applyFont="1" applyFill="1" applyBorder="1" applyAlignment="1">
      <alignment horizontal="center" vertical="center" shrinkToFit="1"/>
    </xf>
    <xf numFmtId="0" fontId="28" fillId="4" borderId="84" xfId="0" applyFont="1" applyFill="1" applyBorder="1" applyAlignment="1">
      <alignment horizontal="center" vertical="center" shrinkToFit="1"/>
    </xf>
    <xf numFmtId="0" fontId="18" fillId="16" borderId="33" xfId="0" applyFont="1" applyFill="1" applyBorder="1" applyAlignment="1">
      <alignment horizontal="center" vertical="center" shrinkToFit="1"/>
    </xf>
    <xf numFmtId="0" fontId="18" fillId="16" borderId="9" xfId="0" applyFont="1" applyFill="1" applyBorder="1" applyAlignment="1">
      <alignment horizontal="center" vertical="center" shrinkToFit="1"/>
    </xf>
    <xf numFmtId="0" fontId="18" fillId="16" borderId="14" xfId="0" applyFont="1" applyFill="1" applyBorder="1" applyAlignment="1">
      <alignment horizontal="center" vertical="center" shrinkToFit="1"/>
    </xf>
    <xf numFmtId="0" fontId="14" fillId="16" borderId="0" xfId="0" applyFont="1" applyFill="1" applyAlignment="1">
      <alignment horizontal="distributed" vertical="center" shrinkToFit="1"/>
    </xf>
    <xf numFmtId="0" fontId="6" fillId="16" borderId="33" xfId="0" applyFont="1" applyFill="1" applyBorder="1" applyAlignment="1" applyProtection="1">
      <alignment horizontal="center" vertical="center" shrinkToFit="1"/>
      <protection locked="0"/>
    </xf>
    <xf numFmtId="0" fontId="6" fillId="16" borderId="9" xfId="0" applyFont="1" applyFill="1" applyBorder="1" applyAlignment="1" applyProtection="1">
      <alignment horizontal="center" vertical="center" shrinkToFit="1"/>
      <protection locked="0"/>
    </xf>
    <xf numFmtId="0" fontId="6" fillId="16" borderId="14" xfId="0" applyFont="1" applyFill="1" applyBorder="1" applyAlignment="1" applyProtection="1">
      <alignment horizontal="center" vertical="center" shrinkToFit="1"/>
      <protection locked="0"/>
    </xf>
    <xf numFmtId="0" fontId="15" fillId="2" borderId="0" xfId="0" applyFont="1" applyFill="1" applyAlignment="1">
      <alignment horizontal="right" vertical="center" wrapText="1"/>
    </xf>
    <xf numFmtId="0" fontId="15" fillId="2" borderId="0" xfId="0" applyFont="1" applyFill="1" applyAlignment="1">
      <alignment vertical="center" shrinkToFit="1"/>
    </xf>
    <xf numFmtId="0" fontId="14" fillId="2" borderId="0" xfId="0" applyFont="1" applyFill="1" applyAlignment="1">
      <alignment horizontal="right" vertical="top" shrinkToFit="1"/>
    </xf>
    <xf numFmtId="0" fontId="15" fillId="16" borderId="0" xfId="0" applyFont="1" applyFill="1" applyAlignment="1">
      <alignment shrinkToFit="1"/>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23" fillId="2" borderId="39" xfId="0" applyFont="1" applyFill="1" applyBorder="1" applyAlignment="1">
      <alignment horizontal="center" vertical="center" shrinkToFit="1"/>
    </xf>
    <xf numFmtId="0" fontId="23" fillId="2" borderId="29" xfId="0" applyFont="1" applyFill="1" applyBorder="1" applyAlignment="1">
      <alignment horizontal="center" vertical="center" shrinkToFit="1"/>
    </xf>
    <xf numFmtId="0" fontId="23" fillId="2" borderId="40" xfId="0" applyFont="1" applyFill="1" applyBorder="1" applyAlignment="1">
      <alignment horizontal="center" vertical="center" shrinkToFit="1"/>
    </xf>
    <xf numFmtId="0" fontId="23" fillId="2" borderId="43" xfId="0" applyFont="1" applyFill="1" applyBorder="1" applyAlignment="1">
      <alignment horizontal="center" vertical="center" shrinkToFit="1"/>
    </xf>
    <xf numFmtId="0" fontId="23" fillId="2" borderId="30" xfId="0" applyFont="1" applyFill="1" applyBorder="1" applyAlignment="1">
      <alignment horizontal="center" vertical="center" shrinkToFit="1"/>
    </xf>
    <xf numFmtId="0" fontId="23" fillId="2" borderId="44" xfId="0" applyFont="1" applyFill="1" applyBorder="1" applyAlignment="1">
      <alignment horizontal="center" vertical="center" shrinkToFit="1"/>
    </xf>
    <xf numFmtId="0" fontId="18" fillId="2" borderId="6" xfId="0" applyFont="1" applyFill="1" applyBorder="1" applyAlignment="1">
      <alignment horizontal="center" vertical="center" shrinkToFit="1"/>
    </xf>
    <xf numFmtId="0" fontId="18" fillId="2" borderId="7" xfId="0" applyFont="1" applyFill="1" applyBorder="1" applyAlignment="1">
      <alignment horizontal="center" vertical="center" shrinkToFit="1"/>
    </xf>
    <xf numFmtId="0" fontId="18" fillId="2" borderId="8" xfId="0" applyFont="1" applyFill="1" applyBorder="1" applyAlignment="1">
      <alignment horizontal="center" vertical="center" shrinkToFit="1"/>
    </xf>
    <xf numFmtId="0" fontId="18" fillId="2" borderId="3" xfId="0" applyFont="1" applyFill="1" applyBorder="1" applyAlignment="1">
      <alignment horizontal="center" vertical="center" shrinkToFit="1"/>
    </xf>
    <xf numFmtId="0" fontId="18" fillId="2" borderId="4" xfId="0" applyFont="1" applyFill="1" applyBorder="1" applyAlignment="1">
      <alignment horizontal="center" vertical="center" shrinkToFit="1"/>
    </xf>
    <xf numFmtId="0" fontId="18" fillId="2" borderId="5" xfId="0" applyFont="1" applyFill="1" applyBorder="1" applyAlignment="1">
      <alignment horizontal="center" vertical="center" shrinkToFit="1"/>
    </xf>
    <xf numFmtId="0" fontId="7" fillId="0" borderId="73" xfId="0" applyFont="1" applyBorder="1" applyAlignment="1">
      <alignment vertical="center"/>
    </xf>
    <xf numFmtId="0" fontId="7" fillId="0" borderId="53" xfId="0" applyFont="1" applyBorder="1" applyAlignment="1">
      <alignment vertical="center"/>
    </xf>
    <xf numFmtId="0" fontId="7" fillId="0" borderId="55" xfId="0" applyFont="1" applyBorder="1" applyAlignment="1">
      <alignment vertical="center"/>
    </xf>
    <xf numFmtId="0" fontId="7" fillId="0" borderId="22" xfId="0" applyFont="1" applyBorder="1" applyAlignment="1">
      <alignment vertical="center"/>
    </xf>
    <xf numFmtId="0" fontId="7" fillId="0" borderId="21" xfId="0" applyFont="1" applyBorder="1" applyAlignment="1">
      <alignment vertical="center"/>
    </xf>
    <xf numFmtId="49" fontId="14" fillId="2" borderId="0" xfId="0" applyNumberFormat="1" applyFont="1" applyFill="1" applyAlignment="1">
      <alignment horizontal="center" vertical="center" shrinkToFit="1"/>
    </xf>
    <xf numFmtId="0" fontId="14" fillId="2" borderId="0" xfId="0" applyFont="1" applyFill="1" applyAlignment="1">
      <alignment horizontal="center" vertical="center" shrinkToFit="1"/>
    </xf>
    <xf numFmtId="49" fontId="14" fillId="2" borderId="0" xfId="0" applyNumberFormat="1" applyFont="1" applyFill="1" applyAlignment="1">
      <alignment vertical="center" shrinkToFit="1"/>
    </xf>
    <xf numFmtId="0" fontId="14" fillId="0" borderId="0" xfId="0" applyFont="1" applyAlignment="1" applyProtection="1">
      <alignment horizontal="right" vertical="center" shrinkToFit="1"/>
      <protection locked="0"/>
    </xf>
    <xf numFmtId="0" fontId="15" fillId="0" borderId="4" xfId="0" applyFont="1" applyBorder="1" applyAlignment="1">
      <alignment horizontal="center" shrinkToFit="1"/>
    </xf>
    <xf numFmtId="0" fontId="14" fillId="2" borderId="0" xfId="0" applyFont="1" applyFill="1" applyAlignment="1">
      <alignment horizontal="right" vertical="center" shrinkToFit="1"/>
    </xf>
    <xf numFmtId="0" fontId="15" fillId="2" borderId="0" xfId="0" applyFont="1" applyFill="1" applyAlignment="1">
      <alignment horizontal="center" vertical="center" shrinkToFit="1"/>
    </xf>
    <xf numFmtId="0" fontId="14" fillId="2" borderId="0" xfId="0" applyFont="1" applyFill="1" applyAlignment="1">
      <alignment horizontal="right" shrinkToFit="1"/>
    </xf>
    <xf numFmtId="0" fontId="14" fillId="2" borderId="0" xfId="0" applyFont="1" applyFill="1" applyAlignment="1">
      <alignment horizontal="center" vertical="center" wrapText="1"/>
    </xf>
    <xf numFmtId="0" fontId="40" fillId="5" borderId="0" xfId="0" applyFont="1" applyFill="1" applyAlignment="1">
      <alignment horizontal="center" vertical="center"/>
    </xf>
    <xf numFmtId="0" fontId="14" fillId="2" borderId="0" xfId="0" applyFont="1" applyFill="1" applyAlignment="1">
      <alignment horizontal="distributed" vertical="center" wrapText="1" shrinkToFit="1"/>
    </xf>
    <xf numFmtId="0" fontId="39" fillId="5" borderId="1" xfId="0" applyFont="1" applyFill="1" applyBorder="1" applyAlignment="1">
      <alignment vertical="center" wrapText="1"/>
    </xf>
    <xf numFmtId="0" fontId="39" fillId="5" borderId="0" xfId="0" applyFont="1" applyFill="1" applyAlignment="1">
      <alignment vertical="center" wrapText="1"/>
    </xf>
    <xf numFmtId="0" fontId="15" fillId="2" borderId="4" xfId="0" applyFont="1" applyFill="1" applyBorder="1" applyAlignment="1">
      <alignment vertical="center" shrinkToFit="1"/>
    </xf>
    <xf numFmtId="0" fontId="14" fillId="2" borderId="2" xfId="0" applyFont="1" applyFill="1" applyBorder="1" applyAlignment="1">
      <alignment horizontal="right" vertical="center" shrinkToFit="1"/>
    </xf>
    <xf numFmtId="0" fontId="6" fillId="2" borderId="33"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5" fillId="2" borderId="7" xfId="0" applyFont="1" applyFill="1" applyBorder="1" applyAlignment="1">
      <alignment vertical="center" shrinkToFit="1"/>
    </xf>
    <xf numFmtId="0" fontId="14" fillId="2" borderId="2" xfId="0" applyFont="1" applyFill="1" applyBorder="1" applyAlignment="1">
      <alignment horizontal="center" vertical="center" shrinkToFit="1"/>
    </xf>
    <xf numFmtId="0" fontId="15" fillId="16" borderId="0" xfId="0" applyFont="1" applyFill="1" applyAlignment="1">
      <alignment horizontal="center" shrinkToFit="1"/>
    </xf>
    <xf numFmtId="0" fontId="14" fillId="2" borderId="0" xfId="0" applyFont="1" applyFill="1" applyAlignment="1">
      <alignment horizontal="distributed" wrapText="1" shrinkToFit="1"/>
    </xf>
    <xf numFmtId="0" fontId="24" fillId="16" borderId="0" xfId="0" applyFont="1" applyFill="1" applyAlignment="1">
      <alignment horizontal="center" vertical="center" shrinkToFit="1"/>
    </xf>
    <xf numFmtId="0" fontId="50" fillId="3" borderId="74" xfId="0" applyFont="1" applyFill="1" applyBorder="1" applyAlignment="1">
      <alignment horizontal="center" vertical="center" shrinkToFit="1"/>
    </xf>
    <xf numFmtId="0" fontId="15" fillId="2" borderId="33"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15" fillId="2" borderId="14" xfId="0" applyFont="1" applyFill="1" applyBorder="1" applyAlignment="1">
      <alignment horizontal="center" vertical="center" shrinkToFit="1"/>
    </xf>
    <xf numFmtId="0" fontId="14" fillId="2" borderId="0" xfId="0" applyFont="1" applyFill="1" applyAlignment="1">
      <alignment vertical="center" wrapText="1"/>
    </xf>
    <xf numFmtId="0" fontId="18" fillId="2" borderId="2" xfId="0" applyFont="1" applyFill="1" applyBorder="1" applyAlignment="1">
      <alignment vertical="center" shrinkToFit="1"/>
    </xf>
    <xf numFmtId="0" fontId="18" fillId="0" borderId="4" xfId="0" applyFont="1" applyBorder="1" applyAlignment="1" applyProtection="1">
      <alignment horizontal="center" shrinkToFit="1"/>
      <protection locked="0"/>
    </xf>
    <xf numFmtId="0" fontId="14" fillId="2" borderId="4" xfId="0" applyFont="1" applyFill="1" applyBorder="1" applyAlignment="1">
      <alignment horizontal="center" shrinkToFit="1"/>
    </xf>
    <xf numFmtId="0" fontId="14" fillId="0" borderId="4" xfId="0" applyFont="1" applyBorder="1" applyAlignment="1" applyProtection="1">
      <alignment horizontal="right" shrinkToFit="1"/>
      <protection locked="0"/>
    </xf>
    <xf numFmtId="0" fontId="18" fillId="2" borderId="4" xfId="0" applyFont="1" applyFill="1" applyBorder="1" applyAlignment="1">
      <alignment vertical="center" shrinkToFit="1"/>
    </xf>
    <xf numFmtId="0" fontId="14" fillId="2" borderId="4" xfId="0" applyFont="1" applyFill="1" applyBorder="1" applyAlignment="1">
      <alignment horizontal="distributed" vertical="center" wrapText="1" shrinkToFit="1"/>
    </xf>
    <xf numFmtId="0" fontId="18" fillId="4" borderId="0" xfId="0" applyFont="1" applyFill="1" applyAlignment="1">
      <alignment vertical="center" shrinkToFit="1"/>
    </xf>
    <xf numFmtId="0" fontId="31" fillId="16" borderId="0" xfId="0" applyFont="1" applyFill="1" applyAlignment="1">
      <alignment vertical="center" shrinkToFit="1"/>
    </xf>
    <xf numFmtId="0" fontId="64" fillId="16" borderId="0" xfId="0" applyFont="1" applyFill="1" applyAlignment="1">
      <alignment vertical="center"/>
    </xf>
    <xf numFmtId="0" fontId="31" fillId="16" borderId="4" xfId="0" applyFont="1" applyFill="1" applyBorder="1" applyAlignment="1">
      <alignment vertical="center" shrinkToFit="1"/>
    </xf>
    <xf numFmtId="0" fontId="23" fillId="2" borderId="0" xfId="0" applyFont="1" applyFill="1" applyAlignment="1">
      <alignment horizontal="center" vertical="center"/>
    </xf>
  </cellXfs>
  <cellStyles count="5">
    <cellStyle name="桁区切り 2" xfId="1" xr:uid="{00000000-0005-0000-0000-000000000000}"/>
    <cellStyle name="桁区切り 2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381000</xdr:colOff>
      <xdr:row>24</xdr:row>
      <xdr:rowOff>28575</xdr:rowOff>
    </xdr:from>
    <xdr:to>
      <xdr:col>2</xdr:col>
      <xdr:colOff>666750</xdr:colOff>
      <xdr:row>25</xdr:row>
      <xdr:rowOff>152400</xdr:rowOff>
    </xdr:to>
    <xdr:sp macro="" textlink="">
      <xdr:nvSpPr>
        <xdr:cNvPr id="41146" name="AutoShape 103">
          <a:extLst>
            <a:ext uri="{FF2B5EF4-FFF2-40B4-BE49-F238E27FC236}">
              <a16:creationId xmlns:a16="http://schemas.microsoft.com/office/drawing/2014/main" id="{91FA7287-A663-DEB7-882B-D3922769B8E6}"/>
            </a:ext>
          </a:extLst>
        </xdr:cNvPr>
        <xdr:cNvSpPr>
          <a:spLocks noChangeArrowheads="1"/>
        </xdr:cNvSpPr>
      </xdr:nvSpPr>
      <xdr:spPr bwMode="auto">
        <a:xfrm rot="-5400000">
          <a:off x="723900" y="5543550"/>
          <a:ext cx="304800" cy="285750"/>
        </a:xfrm>
        <a:prstGeom prst="rightArrow">
          <a:avLst>
            <a:gd name="adj1" fmla="val 50000"/>
            <a:gd name="adj2" fmla="val 26667"/>
          </a:avLst>
        </a:prstGeom>
        <a:solidFill>
          <a:srgbClr val="0000FF"/>
        </a:solidFill>
        <a:ln w="9525" algn="ctr">
          <a:solidFill>
            <a:srgbClr val="0000FF"/>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19050</xdr:colOff>
      <xdr:row>35</xdr:row>
      <xdr:rowOff>57150</xdr:rowOff>
    </xdr:from>
    <xdr:to>
      <xdr:col>43</xdr:col>
      <xdr:colOff>0</xdr:colOff>
      <xdr:row>37</xdr:row>
      <xdr:rowOff>123825</xdr:rowOff>
    </xdr:to>
    <xdr:sp macro="" textlink="">
      <xdr:nvSpPr>
        <xdr:cNvPr id="181590" name="AutoShape 575">
          <a:extLst>
            <a:ext uri="{FF2B5EF4-FFF2-40B4-BE49-F238E27FC236}">
              <a16:creationId xmlns:a16="http://schemas.microsoft.com/office/drawing/2014/main" id="{68C37E16-8B74-5346-88F9-01D409060738}"/>
            </a:ext>
          </a:extLst>
        </xdr:cNvPr>
        <xdr:cNvSpPr>
          <a:spLocks/>
        </xdr:cNvSpPr>
      </xdr:nvSpPr>
      <xdr:spPr bwMode="auto">
        <a:xfrm>
          <a:off x="3419475" y="6705600"/>
          <a:ext cx="28575" cy="438150"/>
        </a:xfrm>
        <a:prstGeom prst="leftBracket">
          <a:avLst>
            <a:gd name="adj" fmla="val 12777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156</xdr:col>
      <xdr:colOff>19050</xdr:colOff>
      <xdr:row>35</xdr:row>
      <xdr:rowOff>47625</xdr:rowOff>
    </xdr:from>
    <xdr:to>
      <xdr:col>157</xdr:col>
      <xdr:colOff>0</xdr:colOff>
      <xdr:row>37</xdr:row>
      <xdr:rowOff>114300</xdr:rowOff>
    </xdr:to>
    <xdr:sp macro="" textlink="">
      <xdr:nvSpPr>
        <xdr:cNvPr id="181591" name="AutoShape 576">
          <a:extLst>
            <a:ext uri="{FF2B5EF4-FFF2-40B4-BE49-F238E27FC236}">
              <a16:creationId xmlns:a16="http://schemas.microsoft.com/office/drawing/2014/main" id="{B715E1D6-9B2E-EEB4-3973-34577FE2C2D9}"/>
            </a:ext>
          </a:extLst>
        </xdr:cNvPr>
        <xdr:cNvSpPr>
          <a:spLocks/>
        </xdr:cNvSpPr>
      </xdr:nvSpPr>
      <xdr:spPr bwMode="auto">
        <a:xfrm>
          <a:off x="8848725" y="6696075"/>
          <a:ext cx="28575" cy="438150"/>
        </a:xfrm>
        <a:prstGeom prst="rightBracket">
          <a:avLst>
            <a:gd name="adj" fmla="val 12777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210</xdr:col>
      <xdr:colOff>209550</xdr:colOff>
      <xdr:row>0</xdr:row>
      <xdr:rowOff>-4191000</xdr:rowOff>
    </xdr:from>
    <xdr:to>
      <xdr:col>212</xdr:col>
      <xdr:colOff>0</xdr:colOff>
      <xdr:row>0</xdr:row>
      <xdr:rowOff>-4191000</xdr:rowOff>
    </xdr:to>
    <xdr:sp macro="" textlink="">
      <xdr:nvSpPr>
        <xdr:cNvPr id="181592" name="Line 965">
          <a:extLst>
            <a:ext uri="{FF2B5EF4-FFF2-40B4-BE49-F238E27FC236}">
              <a16:creationId xmlns:a16="http://schemas.microsoft.com/office/drawing/2014/main" id="{670B7277-6167-7736-3D56-5F4E51B85FFC}"/>
            </a:ext>
          </a:extLst>
        </xdr:cNvPr>
        <xdr:cNvSpPr>
          <a:spLocks noChangeShapeType="1"/>
        </xdr:cNvSpPr>
      </xdr:nvSpPr>
      <xdr:spPr bwMode="auto">
        <a:xfrm rot="10800000" flipV="1">
          <a:off x="11610975" y="-4191000"/>
          <a:ext cx="1438275"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editAs="oneCell">
    <xdr:from>
      <xdr:col>210</xdr:col>
      <xdr:colOff>57150</xdr:colOff>
      <xdr:row>24</xdr:row>
      <xdr:rowOff>9525</xdr:rowOff>
    </xdr:from>
    <xdr:to>
      <xdr:col>211</xdr:col>
      <xdr:colOff>1190625</xdr:colOff>
      <xdr:row>24</xdr:row>
      <xdr:rowOff>47625</xdr:rowOff>
    </xdr:to>
    <xdr:grpSp>
      <xdr:nvGrpSpPr>
        <xdr:cNvPr id="181593" name="Group 967">
          <a:extLst>
            <a:ext uri="{FF2B5EF4-FFF2-40B4-BE49-F238E27FC236}">
              <a16:creationId xmlns:a16="http://schemas.microsoft.com/office/drawing/2014/main" id="{33B5270C-23D6-5D29-E073-7B7F70DE3B2D}"/>
            </a:ext>
          </a:extLst>
        </xdr:cNvPr>
        <xdr:cNvGrpSpPr>
          <a:grpSpLocks/>
        </xdr:cNvGrpSpPr>
      </xdr:nvGrpSpPr>
      <xdr:grpSpPr bwMode="auto">
        <a:xfrm rot="10800000" flipV="1">
          <a:off x="10882032" y="5040966"/>
          <a:ext cx="1346387" cy="38100"/>
          <a:chOff x="192" y="847"/>
          <a:chExt cx="97" cy="4"/>
        </a:xfrm>
      </xdr:grpSpPr>
      <xdr:sp macro="" textlink="">
        <xdr:nvSpPr>
          <xdr:cNvPr id="181609" name="Line 968">
            <a:extLst>
              <a:ext uri="{FF2B5EF4-FFF2-40B4-BE49-F238E27FC236}">
                <a16:creationId xmlns:a16="http://schemas.microsoft.com/office/drawing/2014/main" id="{939BBE94-2C6F-260F-C9C4-4F418A57934D}"/>
              </a:ext>
            </a:extLst>
          </xdr:cNvPr>
          <xdr:cNvSpPr>
            <a:spLocks noChangeShapeType="1"/>
          </xdr:cNvSpPr>
        </xdr:nvSpPr>
        <xdr:spPr bwMode="auto">
          <a:xfrm>
            <a:off x="192" y="847"/>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1610" name="Line 969">
            <a:extLst>
              <a:ext uri="{FF2B5EF4-FFF2-40B4-BE49-F238E27FC236}">
                <a16:creationId xmlns:a16="http://schemas.microsoft.com/office/drawing/2014/main" id="{A5475564-0253-E531-5A38-2B409AB6DD5D}"/>
              </a:ext>
            </a:extLst>
          </xdr:cNvPr>
          <xdr:cNvSpPr>
            <a:spLocks noChangeShapeType="1"/>
          </xdr:cNvSpPr>
        </xdr:nvSpPr>
        <xdr:spPr bwMode="auto">
          <a:xfrm>
            <a:off x="193" y="851"/>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210</xdr:col>
      <xdr:colOff>133350</xdr:colOff>
      <xdr:row>89</xdr:row>
      <xdr:rowOff>0</xdr:rowOff>
    </xdr:from>
    <xdr:to>
      <xdr:col>211</xdr:col>
      <xdr:colOff>228600</xdr:colOff>
      <xdr:row>89</xdr:row>
      <xdr:rowOff>28575</xdr:rowOff>
    </xdr:to>
    <xdr:grpSp>
      <xdr:nvGrpSpPr>
        <xdr:cNvPr id="181594" name="Group 971">
          <a:extLst>
            <a:ext uri="{FF2B5EF4-FFF2-40B4-BE49-F238E27FC236}">
              <a16:creationId xmlns:a16="http://schemas.microsoft.com/office/drawing/2014/main" id="{12F11E8F-28D2-48C4-5EE9-DC76B8C94074}"/>
            </a:ext>
          </a:extLst>
        </xdr:cNvPr>
        <xdr:cNvGrpSpPr>
          <a:grpSpLocks/>
        </xdr:cNvGrpSpPr>
      </xdr:nvGrpSpPr>
      <xdr:grpSpPr bwMode="auto">
        <a:xfrm rot="10800000" flipV="1">
          <a:off x="10958232" y="17111382"/>
          <a:ext cx="308162" cy="28575"/>
          <a:chOff x="192" y="847"/>
          <a:chExt cx="97" cy="4"/>
        </a:xfrm>
      </xdr:grpSpPr>
      <xdr:sp macro="" textlink="">
        <xdr:nvSpPr>
          <xdr:cNvPr id="181607" name="Line 972">
            <a:extLst>
              <a:ext uri="{FF2B5EF4-FFF2-40B4-BE49-F238E27FC236}">
                <a16:creationId xmlns:a16="http://schemas.microsoft.com/office/drawing/2014/main" id="{F52B021F-CFEA-DA63-162A-77626FFDBD08}"/>
              </a:ext>
            </a:extLst>
          </xdr:cNvPr>
          <xdr:cNvSpPr>
            <a:spLocks noChangeShapeType="1"/>
          </xdr:cNvSpPr>
        </xdr:nvSpPr>
        <xdr:spPr bwMode="auto">
          <a:xfrm>
            <a:off x="192" y="847"/>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1608" name="Line 973">
            <a:extLst>
              <a:ext uri="{FF2B5EF4-FFF2-40B4-BE49-F238E27FC236}">
                <a16:creationId xmlns:a16="http://schemas.microsoft.com/office/drawing/2014/main" id="{CC1DF6B4-45E9-70C2-FB9F-6F81A264AA16}"/>
              </a:ext>
            </a:extLst>
          </xdr:cNvPr>
          <xdr:cNvSpPr>
            <a:spLocks noChangeShapeType="1"/>
          </xdr:cNvSpPr>
        </xdr:nvSpPr>
        <xdr:spPr bwMode="auto">
          <a:xfrm>
            <a:off x="193" y="851"/>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210</xdr:col>
      <xdr:colOff>133350</xdr:colOff>
      <xdr:row>87</xdr:row>
      <xdr:rowOff>152400</xdr:rowOff>
    </xdr:from>
    <xdr:to>
      <xdr:col>211</xdr:col>
      <xdr:colOff>1085850</xdr:colOff>
      <xdr:row>88</xdr:row>
      <xdr:rowOff>9525</xdr:rowOff>
    </xdr:to>
    <xdr:grpSp>
      <xdr:nvGrpSpPr>
        <xdr:cNvPr id="181595" name="Group 974">
          <a:extLst>
            <a:ext uri="{FF2B5EF4-FFF2-40B4-BE49-F238E27FC236}">
              <a16:creationId xmlns:a16="http://schemas.microsoft.com/office/drawing/2014/main" id="{E78D98EF-6951-08EE-B31D-B69F6F3C58AA}"/>
            </a:ext>
          </a:extLst>
        </xdr:cNvPr>
        <xdr:cNvGrpSpPr>
          <a:grpSpLocks/>
        </xdr:cNvGrpSpPr>
      </xdr:nvGrpSpPr>
      <xdr:grpSpPr bwMode="auto">
        <a:xfrm rot="10800000" flipV="1">
          <a:off x="10958232" y="16927606"/>
          <a:ext cx="1165412" cy="25213"/>
          <a:chOff x="192" y="847"/>
          <a:chExt cx="97" cy="4"/>
        </a:xfrm>
      </xdr:grpSpPr>
      <xdr:sp macro="" textlink="">
        <xdr:nvSpPr>
          <xdr:cNvPr id="181605" name="Line 975">
            <a:extLst>
              <a:ext uri="{FF2B5EF4-FFF2-40B4-BE49-F238E27FC236}">
                <a16:creationId xmlns:a16="http://schemas.microsoft.com/office/drawing/2014/main" id="{FF51639F-A6C9-35A1-768B-2B2D7565531F}"/>
              </a:ext>
            </a:extLst>
          </xdr:cNvPr>
          <xdr:cNvSpPr>
            <a:spLocks noChangeShapeType="1"/>
          </xdr:cNvSpPr>
        </xdr:nvSpPr>
        <xdr:spPr bwMode="auto">
          <a:xfrm>
            <a:off x="192" y="847"/>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1606" name="Line 976">
            <a:extLst>
              <a:ext uri="{FF2B5EF4-FFF2-40B4-BE49-F238E27FC236}">
                <a16:creationId xmlns:a16="http://schemas.microsoft.com/office/drawing/2014/main" id="{E0855677-54DF-BC51-F13C-017459E60AC2}"/>
              </a:ext>
            </a:extLst>
          </xdr:cNvPr>
          <xdr:cNvSpPr>
            <a:spLocks noChangeShapeType="1"/>
          </xdr:cNvSpPr>
        </xdr:nvSpPr>
        <xdr:spPr bwMode="auto">
          <a:xfrm>
            <a:off x="193" y="851"/>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211</xdr:col>
      <xdr:colOff>304800</xdr:colOff>
      <xdr:row>89</xdr:row>
      <xdr:rowOff>0</xdr:rowOff>
    </xdr:from>
    <xdr:to>
      <xdr:col>211</xdr:col>
      <xdr:colOff>609600</xdr:colOff>
      <xdr:row>89</xdr:row>
      <xdr:rowOff>28575</xdr:rowOff>
    </xdr:to>
    <xdr:grpSp>
      <xdr:nvGrpSpPr>
        <xdr:cNvPr id="181596" name="Group 977">
          <a:extLst>
            <a:ext uri="{FF2B5EF4-FFF2-40B4-BE49-F238E27FC236}">
              <a16:creationId xmlns:a16="http://schemas.microsoft.com/office/drawing/2014/main" id="{D849A635-066F-203E-423E-137D6DA32432}"/>
            </a:ext>
          </a:extLst>
        </xdr:cNvPr>
        <xdr:cNvGrpSpPr>
          <a:grpSpLocks/>
        </xdr:cNvGrpSpPr>
      </xdr:nvGrpSpPr>
      <xdr:grpSpPr bwMode="auto">
        <a:xfrm rot="10800000" flipV="1">
          <a:off x="11342594" y="17111382"/>
          <a:ext cx="304800" cy="28575"/>
          <a:chOff x="192" y="847"/>
          <a:chExt cx="97" cy="4"/>
        </a:xfrm>
      </xdr:grpSpPr>
      <xdr:sp macro="" textlink="">
        <xdr:nvSpPr>
          <xdr:cNvPr id="181603" name="Line 978">
            <a:extLst>
              <a:ext uri="{FF2B5EF4-FFF2-40B4-BE49-F238E27FC236}">
                <a16:creationId xmlns:a16="http://schemas.microsoft.com/office/drawing/2014/main" id="{5AB1F3C9-5C68-D0AA-829A-8DAE0D74742C}"/>
              </a:ext>
            </a:extLst>
          </xdr:cNvPr>
          <xdr:cNvSpPr>
            <a:spLocks noChangeShapeType="1"/>
          </xdr:cNvSpPr>
        </xdr:nvSpPr>
        <xdr:spPr bwMode="auto">
          <a:xfrm>
            <a:off x="192" y="847"/>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1604" name="Line 979">
            <a:extLst>
              <a:ext uri="{FF2B5EF4-FFF2-40B4-BE49-F238E27FC236}">
                <a16:creationId xmlns:a16="http://schemas.microsoft.com/office/drawing/2014/main" id="{51E9D91D-A1EF-6C49-E4CD-5906B181C141}"/>
              </a:ext>
            </a:extLst>
          </xdr:cNvPr>
          <xdr:cNvSpPr>
            <a:spLocks noChangeShapeType="1"/>
          </xdr:cNvSpPr>
        </xdr:nvSpPr>
        <xdr:spPr bwMode="auto">
          <a:xfrm>
            <a:off x="193" y="851"/>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210</xdr:col>
      <xdr:colOff>133350</xdr:colOff>
      <xdr:row>87</xdr:row>
      <xdr:rowOff>38100</xdr:rowOff>
    </xdr:from>
    <xdr:to>
      <xdr:col>211</xdr:col>
      <xdr:colOff>1085850</xdr:colOff>
      <xdr:row>87</xdr:row>
      <xdr:rowOff>66675</xdr:rowOff>
    </xdr:to>
    <xdr:grpSp>
      <xdr:nvGrpSpPr>
        <xdr:cNvPr id="181597" name="Group 980">
          <a:extLst>
            <a:ext uri="{FF2B5EF4-FFF2-40B4-BE49-F238E27FC236}">
              <a16:creationId xmlns:a16="http://schemas.microsoft.com/office/drawing/2014/main" id="{50CBD52B-6BBB-3F7C-9F55-420312CB06CA}"/>
            </a:ext>
          </a:extLst>
        </xdr:cNvPr>
        <xdr:cNvGrpSpPr>
          <a:grpSpLocks/>
        </xdr:cNvGrpSpPr>
      </xdr:nvGrpSpPr>
      <xdr:grpSpPr bwMode="auto">
        <a:xfrm rot="10800000" flipV="1">
          <a:off x="10958232" y="16813306"/>
          <a:ext cx="1165412" cy="28575"/>
          <a:chOff x="192" y="847"/>
          <a:chExt cx="97" cy="4"/>
        </a:xfrm>
      </xdr:grpSpPr>
      <xdr:sp macro="" textlink="">
        <xdr:nvSpPr>
          <xdr:cNvPr id="181601" name="Line 981">
            <a:extLst>
              <a:ext uri="{FF2B5EF4-FFF2-40B4-BE49-F238E27FC236}">
                <a16:creationId xmlns:a16="http://schemas.microsoft.com/office/drawing/2014/main" id="{B0F7AAD0-DD43-E854-C574-2560E2105620}"/>
              </a:ext>
            </a:extLst>
          </xdr:cNvPr>
          <xdr:cNvSpPr>
            <a:spLocks noChangeShapeType="1"/>
          </xdr:cNvSpPr>
        </xdr:nvSpPr>
        <xdr:spPr bwMode="auto">
          <a:xfrm>
            <a:off x="192" y="847"/>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1602" name="Line 982">
            <a:extLst>
              <a:ext uri="{FF2B5EF4-FFF2-40B4-BE49-F238E27FC236}">
                <a16:creationId xmlns:a16="http://schemas.microsoft.com/office/drawing/2014/main" id="{71EB7E86-3F8B-9919-68BE-8E13DDC668D5}"/>
              </a:ext>
            </a:extLst>
          </xdr:cNvPr>
          <xdr:cNvSpPr>
            <a:spLocks noChangeShapeType="1"/>
          </xdr:cNvSpPr>
        </xdr:nvSpPr>
        <xdr:spPr bwMode="auto">
          <a:xfrm>
            <a:off x="193" y="851"/>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4</xdr:col>
      <xdr:colOff>190500</xdr:colOff>
      <xdr:row>24</xdr:row>
      <xdr:rowOff>19050</xdr:rowOff>
    </xdr:from>
    <xdr:to>
      <xdr:col>17</xdr:col>
      <xdr:colOff>38100</xdr:colOff>
      <xdr:row>24</xdr:row>
      <xdr:rowOff>57150</xdr:rowOff>
    </xdr:to>
    <xdr:grpSp>
      <xdr:nvGrpSpPr>
        <xdr:cNvPr id="181598" name="Group 146">
          <a:extLst>
            <a:ext uri="{FF2B5EF4-FFF2-40B4-BE49-F238E27FC236}">
              <a16:creationId xmlns:a16="http://schemas.microsoft.com/office/drawing/2014/main" id="{7596F40D-EA4A-7BB1-73AF-5E894E685E6A}"/>
            </a:ext>
          </a:extLst>
        </xdr:cNvPr>
        <xdr:cNvGrpSpPr>
          <a:grpSpLocks/>
        </xdr:cNvGrpSpPr>
      </xdr:nvGrpSpPr>
      <xdr:grpSpPr bwMode="auto">
        <a:xfrm rot="10800000" flipV="1">
          <a:off x="829235" y="5050491"/>
          <a:ext cx="1382806" cy="38100"/>
          <a:chOff x="192" y="847"/>
          <a:chExt cx="97" cy="4"/>
        </a:xfrm>
      </xdr:grpSpPr>
      <xdr:sp macro="" textlink="">
        <xdr:nvSpPr>
          <xdr:cNvPr id="181599" name="Line 147">
            <a:extLst>
              <a:ext uri="{FF2B5EF4-FFF2-40B4-BE49-F238E27FC236}">
                <a16:creationId xmlns:a16="http://schemas.microsoft.com/office/drawing/2014/main" id="{5A1AC3D9-05C3-7674-BCA7-8212DAA4C891}"/>
              </a:ext>
            </a:extLst>
          </xdr:cNvPr>
          <xdr:cNvSpPr>
            <a:spLocks noChangeShapeType="1"/>
          </xdr:cNvSpPr>
        </xdr:nvSpPr>
        <xdr:spPr bwMode="auto">
          <a:xfrm>
            <a:off x="192" y="847"/>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1600" name="Line 148">
            <a:extLst>
              <a:ext uri="{FF2B5EF4-FFF2-40B4-BE49-F238E27FC236}">
                <a16:creationId xmlns:a16="http://schemas.microsoft.com/office/drawing/2014/main" id="{3B3F49F7-63CF-ACEC-BE0E-5E3F8FB1D858}"/>
              </a:ext>
            </a:extLst>
          </xdr:cNvPr>
          <xdr:cNvSpPr>
            <a:spLocks noChangeShapeType="1"/>
          </xdr:cNvSpPr>
        </xdr:nvSpPr>
        <xdr:spPr bwMode="auto">
          <a:xfrm>
            <a:off x="193" y="851"/>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14</xdr:col>
      <xdr:colOff>22411</xdr:colOff>
      <xdr:row>46</xdr:row>
      <xdr:rowOff>112058</xdr:rowOff>
    </xdr:from>
    <xdr:to>
      <xdr:col>191</xdr:col>
      <xdr:colOff>22412</xdr:colOff>
      <xdr:row>56</xdr:row>
      <xdr:rowOff>33617</xdr:rowOff>
    </xdr:to>
    <xdr:sp macro="" textlink="">
      <xdr:nvSpPr>
        <xdr:cNvPr id="3" name="テキスト ボックス 2">
          <a:extLst>
            <a:ext uri="{FF2B5EF4-FFF2-40B4-BE49-F238E27FC236}">
              <a16:creationId xmlns:a16="http://schemas.microsoft.com/office/drawing/2014/main" id="{86E77EF3-E662-4B2A-9DE0-EA85F7756210}"/>
            </a:ext>
          </a:extLst>
        </xdr:cNvPr>
        <xdr:cNvSpPr txBox="1"/>
      </xdr:nvSpPr>
      <xdr:spPr>
        <a:xfrm>
          <a:off x="2061882" y="9009529"/>
          <a:ext cx="7933765" cy="2420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3800" b="1">
              <a:solidFill>
                <a:srgbClr val="FF0000"/>
              </a:solidFill>
              <a:latin typeface="ＭＳ ゴシック" panose="020B0609070205080204" pitchFamily="49" charset="-128"/>
              <a:ea typeface="ＭＳ ゴシック" panose="020B0609070205080204" pitchFamily="49" charset="-128"/>
            </a:rPr>
            <a:t>サンプル</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34</xdr:col>
      <xdr:colOff>0</xdr:colOff>
      <xdr:row>25</xdr:row>
      <xdr:rowOff>38100</xdr:rowOff>
    </xdr:from>
    <xdr:to>
      <xdr:col>36</xdr:col>
      <xdr:colOff>0</xdr:colOff>
      <xdr:row>27</xdr:row>
      <xdr:rowOff>9525</xdr:rowOff>
    </xdr:to>
    <xdr:sp macro="" textlink="">
      <xdr:nvSpPr>
        <xdr:cNvPr id="189646" name="AutoShape 4542">
          <a:extLst>
            <a:ext uri="{FF2B5EF4-FFF2-40B4-BE49-F238E27FC236}">
              <a16:creationId xmlns:a16="http://schemas.microsoft.com/office/drawing/2014/main" id="{CC4026AA-C8C8-F3FB-93C5-0FF38B1DC933}"/>
            </a:ext>
          </a:extLst>
        </xdr:cNvPr>
        <xdr:cNvSpPr>
          <a:spLocks/>
        </xdr:cNvSpPr>
      </xdr:nvSpPr>
      <xdr:spPr bwMode="auto">
        <a:xfrm>
          <a:off x="2943225" y="4972050"/>
          <a:ext cx="76200" cy="390525"/>
        </a:xfrm>
        <a:prstGeom prst="leftBracket">
          <a:avLst>
            <a:gd name="adj" fmla="val 42708"/>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39</xdr:col>
      <xdr:colOff>9525</xdr:colOff>
      <xdr:row>29</xdr:row>
      <xdr:rowOff>76200</xdr:rowOff>
    </xdr:from>
    <xdr:to>
      <xdr:col>63</xdr:col>
      <xdr:colOff>0</xdr:colOff>
      <xdr:row>29</xdr:row>
      <xdr:rowOff>114300</xdr:rowOff>
    </xdr:to>
    <xdr:grpSp>
      <xdr:nvGrpSpPr>
        <xdr:cNvPr id="189647" name="Group 4554">
          <a:extLst>
            <a:ext uri="{FF2B5EF4-FFF2-40B4-BE49-F238E27FC236}">
              <a16:creationId xmlns:a16="http://schemas.microsoft.com/office/drawing/2014/main" id="{95F09F1E-5EB1-9BEE-3FD9-0B22DADA0988}"/>
            </a:ext>
          </a:extLst>
        </xdr:cNvPr>
        <xdr:cNvGrpSpPr>
          <a:grpSpLocks/>
        </xdr:cNvGrpSpPr>
      </xdr:nvGrpSpPr>
      <xdr:grpSpPr bwMode="auto">
        <a:xfrm>
          <a:off x="3143250" y="5829300"/>
          <a:ext cx="904875" cy="38100"/>
          <a:chOff x="192" y="847"/>
          <a:chExt cx="97" cy="4"/>
        </a:xfrm>
      </xdr:grpSpPr>
      <xdr:sp macro="" textlink="">
        <xdr:nvSpPr>
          <xdr:cNvPr id="189679" name="Line 4555">
            <a:extLst>
              <a:ext uri="{FF2B5EF4-FFF2-40B4-BE49-F238E27FC236}">
                <a16:creationId xmlns:a16="http://schemas.microsoft.com/office/drawing/2014/main" id="{BCEC17B3-5C79-52C3-E529-3080A67D9468}"/>
              </a:ext>
            </a:extLst>
          </xdr:cNvPr>
          <xdr:cNvSpPr>
            <a:spLocks noChangeShapeType="1"/>
          </xdr:cNvSpPr>
        </xdr:nvSpPr>
        <xdr:spPr bwMode="auto">
          <a:xfrm>
            <a:off x="192" y="847"/>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680" name="Line 4556">
            <a:extLst>
              <a:ext uri="{FF2B5EF4-FFF2-40B4-BE49-F238E27FC236}">
                <a16:creationId xmlns:a16="http://schemas.microsoft.com/office/drawing/2014/main" id="{CA3799E5-8F61-2115-CE11-1BDD451FF9E8}"/>
              </a:ext>
            </a:extLst>
          </xdr:cNvPr>
          <xdr:cNvSpPr>
            <a:spLocks noChangeShapeType="1"/>
          </xdr:cNvSpPr>
        </xdr:nvSpPr>
        <xdr:spPr bwMode="auto">
          <a:xfrm>
            <a:off x="193" y="851"/>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73</xdr:col>
      <xdr:colOff>19050</xdr:colOff>
      <xdr:row>30</xdr:row>
      <xdr:rowOff>9525</xdr:rowOff>
    </xdr:from>
    <xdr:to>
      <xdr:col>78</xdr:col>
      <xdr:colOff>28575</xdr:colOff>
      <xdr:row>30</xdr:row>
      <xdr:rowOff>38100</xdr:rowOff>
    </xdr:to>
    <xdr:grpSp>
      <xdr:nvGrpSpPr>
        <xdr:cNvPr id="189648" name="Group 4557">
          <a:extLst>
            <a:ext uri="{FF2B5EF4-FFF2-40B4-BE49-F238E27FC236}">
              <a16:creationId xmlns:a16="http://schemas.microsoft.com/office/drawing/2014/main" id="{30005E74-9535-DEAE-06FF-667EA0AD6DE6}"/>
            </a:ext>
          </a:extLst>
        </xdr:cNvPr>
        <xdr:cNvGrpSpPr>
          <a:grpSpLocks/>
        </xdr:cNvGrpSpPr>
      </xdr:nvGrpSpPr>
      <xdr:grpSpPr bwMode="auto">
        <a:xfrm>
          <a:off x="4448175" y="5915025"/>
          <a:ext cx="200025" cy="28575"/>
          <a:chOff x="192" y="847"/>
          <a:chExt cx="97" cy="4"/>
        </a:xfrm>
      </xdr:grpSpPr>
      <xdr:sp macro="" textlink="">
        <xdr:nvSpPr>
          <xdr:cNvPr id="189677" name="Line 4558">
            <a:extLst>
              <a:ext uri="{FF2B5EF4-FFF2-40B4-BE49-F238E27FC236}">
                <a16:creationId xmlns:a16="http://schemas.microsoft.com/office/drawing/2014/main" id="{84FA16C5-F81E-1076-7402-D99631180173}"/>
              </a:ext>
            </a:extLst>
          </xdr:cNvPr>
          <xdr:cNvSpPr>
            <a:spLocks noChangeShapeType="1"/>
          </xdr:cNvSpPr>
        </xdr:nvSpPr>
        <xdr:spPr bwMode="auto">
          <a:xfrm>
            <a:off x="192" y="847"/>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678" name="Line 4559">
            <a:extLst>
              <a:ext uri="{FF2B5EF4-FFF2-40B4-BE49-F238E27FC236}">
                <a16:creationId xmlns:a16="http://schemas.microsoft.com/office/drawing/2014/main" id="{3AF78F6A-FC1C-D9B6-85B2-DB680CCFC443}"/>
              </a:ext>
            </a:extLst>
          </xdr:cNvPr>
          <xdr:cNvSpPr>
            <a:spLocks noChangeShapeType="1"/>
          </xdr:cNvSpPr>
        </xdr:nvSpPr>
        <xdr:spPr bwMode="auto">
          <a:xfrm>
            <a:off x="193" y="851"/>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6</xdr:col>
      <xdr:colOff>200025</xdr:colOff>
      <xdr:row>21</xdr:row>
      <xdr:rowOff>95250</xdr:rowOff>
    </xdr:from>
    <xdr:to>
      <xdr:col>18</xdr:col>
      <xdr:colOff>19050</xdr:colOff>
      <xdr:row>22</xdr:row>
      <xdr:rowOff>9525</xdr:rowOff>
    </xdr:to>
    <xdr:grpSp>
      <xdr:nvGrpSpPr>
        <xdr:cNvPr id="189649" name="Group 4997">
          <a:extLst>
            <a:ext uri="{FF2B5EF4-FFF2-40B4-BE49-F238E27FC236}">
              <a16:creationId xmlns:a16="http://schemas.microsoft.com/office/drawing/2014/main" id="{6B2BACA2-2DAE-DF93-F835-527D36128AC8}"/>
            </a:ext>
          </a:extLst>
        </xdr:cNvPr>
        <xdr:cNvGrpSpPr>
          <a:grpSpLocks/>
        </xdr:cNvGrpSpPr>
      </xdr:nvGrpSpPr>
      <xdr:grpSpPr bwMode="auto">
        <a:xfrm>
          <a:off x="1057275" y="4505325"/>
          <a:ext cx="1295400" cy="28575"/>
          <a:chOff x="192" y="847"/>
          <a:chExt cx="97" cy="4"/>
        </a:xfrm>
      </xdr:grpSpPr>
      <xdr:sp macro="" textlink="">
        <xdr:nvSpPr>
          <xdr:cNvPr id="189675" name="Line 4998">
            <a:extLst>
              <a:ext uri="{FF2B5EF4-FFF2-40B4-BE49-F238E27FC236}">
                <a16:creationId xmlns:a16="http://schemas.microsoft.com/office/drawing/2014/main" id="{783618C9-DF04-42BF-FC8B-4DD67F10C1AE}"/>
              </a:ext>
            </a:extLst>
          </xdr:cNvPr>
          <xdr:cNvSpPr>
            <a:spLocks noChangeShapeType="1"/>
          </xdr:cNvSpPr>
        </xdr:nvSpPr>
        <xdr:spPr bwMode="auto">
          <a:xfrm>
            <a:off x="192" y="847"/>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676" name="Line 4999">
            <a:extLst>
              <a:ext uri="{FF2B5EF4-FFF2-40B4-BE49-F238E27FC236}">
                <a16:creationId xmlns:a16="http://schemas.microsoft.com/office/drawing/2014/main" id="{E9BEC26E-62E5-1900-3DB9-BBC029E29AB8}"/>
              </a:ext>
            </a:extLst>
          </xdr:cNvPr>
          <xdr:cNvSpPr>
            <a:spLocks noChangeShapeType="1"/>
          </xdr:cNvSpPr>
        </xdr:nvSpPr>
        <xdr:spPr bwMode="auto">
          <a:xfrm>
            <a:off x="193" y="851"/>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189</xdr:col>
      <xdr:colOff>19050</xdr:colOff>
      <xdr:row>25</xdr:row>
      <xdr:rowOff>19050</xdr:rowOff>
    </xdr:from>
    <xdr:to>
      <xdr:col>191</xdr:col>
      <xdr:colOff>19050</xdr:colOff>
      <xdr:row>26</xdr:row>
      <xdr:rowOff>276225</xdr:rowOff>
    </xdr:to>
    <xdr:sp macro="" textlink="">
      <xdr:nvSpPr>
        <xdr:cNvPr id="189650" name="AutoShape 5017">
          <a:extLst>
            <a:ext uri="{FF2B5EF4-FFF2-40B4-BE49-F238E27FC236}">
              <a16:creationId xmlns:a16="http://schemas.microsoft.com/office/drawing/2014/main" id="{FA9EF65F-6F01-4CB2-EC7D-F001D4324EC4}"/>
            </a:ext>
          </a:extLst>
        </xdr:cNvPr>
        <xdr:cNvSpPr>
          <a:spLocks/>
        </xdr:cNvSpPr>
      </xdr:nvSpPr>
      <xdr:spPr bwMode="auto">
        <a:xfrm>
          <a:off x="8867775" y="4953000"/>
          <a:ext cx="76200" cy="371475"/>
        </a:xfrm>
        <a:prstGeom prst="rightBracket">
          <a:avLst>
            <a:gd name="adj" fmla="val 40625"/>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58</xdr:col>
      <xdr:colOff>19050</xdr:colOff>
      <xdr:row>7</xdr:row>
      <xdr:rowOff>171450</xdr:rowOff>
    </xdr:from>
    <xdr:to>
      <xdr:col>93</xdr:col>
      <xdr:colOff>28575</xdr:colOff>
      <xdr:row>7</xdr:row>
      <xdr:rowOff>200025</xdr:rowOff>
    </xdr:to>
    <xdr:grpSp>
      <xdr:nvGrpSpPr>
        <xdr:cNvPr id="189651" name="Group 5350">
          <a:extLst>
            <a:ext uri="{FF2B5EF4-FFF2-40B4-BE49-F238E27FC236}">
              <a16:creationId xmlns:a16="http://schemas.microsoft.com/office/drawing/2014/main" id="{A71B9DB6-838E-1DB0-82EE-049E5FA61B86}"/>
            </a:ext>
          </a:extLst>
        </xdr:cNvPr>
        <xdr:cNvGrpSpPr>
          <a:grpSpLocks/>
        </xdr:cNvGrpSpPr>
      </xdr:nvGrpSpPr>
      <xdr:grpSpPr bwMode="auto">
        <a:xfrm rot="10800000" flipV="1">
          <a:off x="3876675" y="1562100"/>
          <a:ext cx="1343025" cy="28575"/>
          <a:chOff x="192" y="847"/>
          <a:chExt cx="97" cy="4"/>
        </a:xfrm>
      </xdr:grpSpPr>
      <xdr:sp macro="" textlink="">
        <xdr:nvSpPr>
          <xdr:cNvPr id="189673" name="Line 5351">
            <a:extLst>
              <a:ext uri="{FF2B5EF4-FFF2-40B4-BE49-F238E27FC236}">
                <a16:creationId xmlns:a16="http://schemas.microsoft.com/office/drawing/2014/main" id="{8E4472E3-807A-B80F-BB64-747F36578626}"/>
              </a:ext>
            </a:extLst>
          </xdr:cNvPr>
          <xdr:cNvSpPr>
            <a:spLocks noChangeShapeType="1"/>
          </xdr:cNvSpPr>
        </xdr:nvSpPr>
        <xdr:spPr bwMode="auto">
          <a:xfrm>
            <a:off x="192" y="847"/>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674" name="Line 5352">
            <a:extLst>
              <a:ext uri="{FF2B5EF4-FFF2-40B4-BE49-F238E27FC236}">
                <a16:creationId xmlns:a16="http://schemas.microsoft.com/office/drawing/2014/main" id="{BF6E7259-E651-625A-DB44-7F0D4F731983}"/>
              </a:ext>
            </a:extLst>
          </xdr:cNvPr>
          <xdr:cNvSpPr>
            <a:spLocks noChangeShapeType="1"/>
          </xdr:cNvSpPr>
        </xdr:nvSpPr>
        <xdr:spPr bwMode="auto">
          <a:xfrm>
            <a:off x="193" y="851"/>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98</xdr:col>
      <xdr:colOff>28575</xdr:colOff>
      <xdr:row>7</xdr:row>
      <xdr:rowOff>180975</xdr:rowOff>
    </xdr:from>
    <xdr:to>
      <xdr:col>106</xdr:col>
      <xdr:colOff>28575</xdr:colOff>
      <xdr:row>7</xdr:row>
      <xdr:rowOff>209550</xdr:rowOff>
    </xdr:to>
    <xdr:grpSp>
      <xdr:nvGrpSpPr>
        <xdr:cNvPr id="189652" name="Group 5353">
          <a:extLst>
            <a:ext uri="{FF2B5EF4-FFF2-40B4-BE49-F238E27FC236}">
              <a16:creationId xmlns:a16="http://schemas.microsoft.com/office/drawing/2014/main" id="{7F614375-E995-DA2A-283F-13276A3A33B9}"/>
            </a:ext>
          </a:extLst>
        </xdr:cNvPr>
        <xdr:cNvGrpSpPr>
          <a:grpSpLocks/>
        </xdr:cNvGrpSpPr>
      </xdr:nvGrpSpPr>
      <xdr:grpSpPr bwMode="auto">
        <a:xfrm rot="10800000" flipV="1">
          <a:off x="5410200" y="1571625"/>
          <a:ext cx="304800" cy="28575"/>
          <a:chOff x="192" y="847"/>
          <a:chExt cx="97" cy="4"/>
        </a:xfrm>
      </xdr:grpSpPr>
      <xdr:sp macro="" textlink="">
        <xdr:nvSpPr>
          <xdr:cNvPr id="189671" name="Line 5354">
            <a:extLst>
              <a:ext uri="{FF2B5EF4-FFF2-40B4-BE49-F238E27FC236}">
                <a16:creationId xmlns:a16="http://schemas.microsoft.com/office/drawing/2014/main" id="{1EA97005-504A-5C3A-4903-8BC04B2C8816}"/>
              </a:ext>
            </a:extLst>
          </xdr:cNvPr>
          <xdr:cNvSpPr>
            <a:spLocks noChangeShapeType="1"/>
          </xdr:cNvSpPr>
        </xdr:nvSpPr>
        <xdr:spPr bwMode="auto">
          <a:xfrm>
            <a:off x="192" y="847"/>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672" name="Line 5355">
            <a:extLst>
              <a:ext uri="{FF2B5EF4-FFF2-40B4-BE49-F238E27FC236}">
                <a16:creationId xmlns:a16="http://schemas.microsoft.com/office/drawing/2014/main" id="{00CD9F5E-568D-6159-6885-7E69E4F87A0E}"/>
              </a:ext>
            </a:extLst>
          </xdr:cNvPr>
          <xdr:cNvSpPr>
            <a:spLocks noChangeShapeType="1"/>
          </xdr:cNvSpPr>
        </xdr:nvSpPr>
        <xdr:spPr bwMode="auto">
          <a:xfrm>
            <a:off x="193" y="851"/>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58</xdr:col>
      <xdr:colOff>0</xdr:colOff>
      <xdr:row>7</xdr:row>
      <xdr:rowOff>66675</xdr:rowOff>
    </xdr:from>
    <xdr:to>
      <xdr:col>93</xdr:col>
      <xdr:colOff>9525</xdr:colOff>
      <xdr:row>7</xdr:row>
      <xdr:rowOff>95250</xdr:rowOff>
    </xdr:to>
    <xdr:grpSp>
      <xdr:nvGrpSpPr>
        <xdr:cNvPr id="189653" name="Group 5356">
          <a:extLst>
            <a:ext uri="{FF2B5EF4-FFF2-40B4-BE49-F238E27FC236}">
              <a16:creationId xmlns:a16="http://schemas.microsoft.com/office/drawing/2014/main" id="{FDE76ED4-E11A-9AD3-1486-D5D3CFEFAA46}"/>
            </a:ext>
          </a:extLst>
        </xdr:cNvPr>
        <xdr:cNvGrpSpPr>
          <a:grpSpLocks/>
        </xdr:cNvGrpSpPr>
      </xdr:nvGrpSpPr>
      <xdr:grpSpPr bwMode="auto">
        <a:xfrm rot="10800000" flipV="1">
          <a:off x="3857625" y="1457325"/>
          <a:ext cx="1343025" cy="28575"/>
          <a:chOff x="192" y="847"/>
          <a:chExt cx="97" cy="4"/>
        </a:xfrm>
      </xdr:grpSpPr>
      <xdr:sp macro="" textlink="">
        <xdr:nvSpPr>
          <xdr:cNvPr id="189669" name="Line 5357">
            <a:extLst>
              <a:ext uri="{FF2B5EF4-FFF2-40B4-BE49-F238E27FC236}">
                <a16:creationId xmlns:a16="http://schemas.microsoft.com/office/drawing/2014/main" id="{E971C6FE-0A31-E2FE-8684-846CC330E751}"/>
              </a:ext>
            </a:extLst>
          </xdr:cNvPr>
          <xdr:cNvSpPr>
            <a:spLocks noChangeShapeType="1"/>
          </xdr:cNvSpPr>
        </xdr:nvSpPr>
        <xdr:spPr bwMode="auto">
          <a:xfrm>
            <a:off x="192" y="847"/>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670" name="Line 5358">
            <a:extLst>
              <a:ext uri="{FF2B5EF4-FFF2-40B4-BE49-F238E27FC236}">
                <a16:creationId xmlns:a16="http://schemas.microsoft.com/office/drawing/2014/main" id="{399A88BF-AF77-07E6-0278-54323607CB67}"/>
              </a:ext>
            </a:extLst>
          </xdr:cNvPr>
          <xdr:cNvSpPr>
            <a:spLocks noChangeShapeType="1"/>
          </xdr:cNvSpPr>
        </xdr:nvSpPr>
        <xdr:spPr bwMode="auto">
          <a:xfrm>
            <a:off x="193" y="851"/>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98</xdr:col>
      <xdr:colOff>28575</xdr:colOff>
      <xdr:row>7</xdr:row>
      <xdr:rowOff>66675</xdr:rowOff>
    </xdr:from>
    <xdr:to>
      <xdr:col>106</xdr:col>
      <xdr:colOff>28575</xdr:colOff>
      <xdr:row>7</xdr:row>
      <xdr:rowOff>95250</xdr:rowOff>
    </xdr:to>
    <xdr:grpSp>
      <xdr:nvGrpSpPr>
        <xdr:cNvPr id="189654" name="Group 5359">
          <a:extLst>
            <a:ext uri="{FF2B5EF4-FFF2-40B4-BE49-F238E27FC236}">
              <a16:creationId xmlns:a16="http://schemas.microsoft.com/office/drawing/2014/main" id="{7396596D-F799-2980-0A94-5AEC40D6F2B8}"/>
            </a:ext>
          </a:extLst>
        </xdr:cNvPr>
        <xdr:cNvGrpSpPr>
          <a:grpSpLocks/>
        </xdr:cNvGrpSpPr>
      </xdr:nvGrpSpPr>
      <xdr:grpSpPr bwMode="auto">
        <a:xfrm rot="10800000" flipV="1">
          <a:off x="5410200" y="1457325"/>
          <a:ext cx="304800" cy="28575"/>
          <a:chOff x="192" y="847"/>
          <a:chExt cx="97" cy="4"/>
        </a:xfrm>
      </xdr:grpSpPr>
      <xdr:sp macro="" textlink="">
        <xdr:nvSpPr>
          <xdr:cNvPr id="189667" name="Line 5360">
            <a:extLst>
              <a:ext uri="{FF2B5EF4-FFF2-40B4-BE49-F238E27FC236}">
                <a16:creationId xmlns:a16="http://schemas.microsoft.com/office/drawing/2014/main" id="{79B90B40-8A92-545A-7455-7EDB0D46DEBA}"/>
              </a:ext>
            </a:extLst>
          </xdr:cNvPr>
          <xdr:cNvSpPr>
            <a:spLocks noChangeShapeType="1"/>
          </xdr:cNvSpPr>
        </xdr:nvSpPr>
        <xdr:spPr bwMode="auto">
          <a:xfrm>
            <a:off x="192" y="847"/>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668" name="Line 5361">
            <a:extLst>
              <a:ext uri="{FF2B5EF4-FFF2-40B4-BE49-F238E27FC236}">
                <a16:creationId xmlns:a16="http://schemas.microsoft.com/office/drawing/2014/main" id="{E3C2FB66-217F-9AD8-1755-EBA432F7BFA8}"/>
              </a:ext>
            </a:extLst>
          </xdr:cNvPr>
          <xdr:cNvSpPr>
            <a:spLocks noChangeShapeType="1"/>
          </xdr:cNvSpPr>
        </xdr:nvSpPr>
        <xdr:spPr bwMode="auto">
          <a:xfrm>
            <a:off x="193" y="851"/>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16</xdr:col>
      <xdr:colOff>9525</xdr:colOff>
      <xdr:row>7</xdr:row>
      <xdr:rowOff>200025</xdr:rowOff>
    </xdr:from>
    <xdr:to>
      <xdr:col>56</xdr:col>
      <xdr:colOff>9525</xdr:colOff>
      <xdr:row>7</xdr:row>
      <xdr:rowOff>228600</xdr:rowOff>
    </xdr:to>
    <xdr:grpSp>
      <xdr:nvGrpSpPr>
        <xdr:cNvPr id="189655" name="Group 5362">
          <a:extLst>
            <a:ext uri="{FF2B5EF4-FFF2-40B4-BE49-F238E27FC236}">
              <a16:creationId xmlns:a16="http://schemas.microsoft.com/office/drawing/2014/main" id="{9F442A35-2767-3A84-A6B2-FA3D5B38BE47}"/>
            </a:ext>
          </a:extLst>
        </xdr:cNvPr>
        <xdr:cNvGrpSpPr>
          <a:grpSpLocks/>
        </xdr:cNvGrpSpPr>
      </xdr:nvGrpSpPr>
      <xdr:grpSpPr bwMode="auto">
        <a:xfrm>
          <a:off x="2266950" y="1590675"/>
          <a:ext cx="1524000" cy="28575"/>
          <a:chOff x="192" y="847"/>
          <a:chExt cx="97" cy="4"/>
        </a:xfrm>
      </xdr:grpSpPr>
      <xdr:sp macro="" textlink="">
        <xdr:nvSpPr>
          <xdr:cNvPr id="189665" name="Line 5363">
            <a:extLst>
              <a:ext uri="{FF2B5EF4-FFF2-40B4-BE49-F238E27FC236}">
                <a16:creationId xmlns:a16="http://schemas.microsoft.com/office/drawing/2014/main" id="{1B61DAF9-5FB5-CFC8-F476-06FE083E2F66}"/>
              </a:ext>
            </a:extLst>
          </xdr:cNvPr>
          <xdr:cNvSpPr>
            <a:spLocks noChangeShapeType="1"/>
          </xdr:cNvSpPr>
        </xdr:nvSpPr>
        <xdr:spPr bwMode="auto">
          <a:xfrm>
            <a:off x="192" y="847"/>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666" name="Line 5364">
            <a:extLst>
              <a:ext uri="{FF2B5EF4-FFF2-40B4-BE49-F238E27FC236}">
                <a16:creationId xmlns:a16="http://schemas.microsoft.com/office/drawing/2014/main" id="{00567C13-602E-2D39-4052-E2A92D0BFF61}"/>
              </a:ext>
            </a:extLst>
          </xdr:cNvPr>
          <xdr:cNvSpPr>
            <a:spLocks noChangeShapeType="1"/>
          </xdr:cNvSpPr>
        </xdr:nvSpPr>
        <xdr:spPr bwMode="auto">
          <a:xfrm>
            <a:off x="193" y="851"/>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editAs="oneCell">
    <xdr:from>
      <xdr:col>16</xdr:col>
      <xdr:colOff>9525</xdr:colOff>
      <xdr:row>7</xdr:row>
      <xdr:rowOff>85725</xdr:rowOff>
    </xdr:from>
    <xdr:to>
      <xdr:col>56</xdr:col>
      <xdr:colOff>9525</xdr:colOff>
      <xdr:row>7</xdr:row>
      <xdr:rowOff>114300</xdr:rowOff>
    </xdr:to>
    <xdr:grpSp>
      <xdr:nvGrpSpPr>
        <xdr:cNvPr id="189656" name="Group 5365">
          <a:extLst>
            <a:ext uri="{FF2B5EF4-FFF2-40B4-BE49-F238E27FC236}">
              <a16:creationId xmlns:a16="http://schemas.microsoft.com/office/drawing/2014/main" id="{E91D5BF7-D99A-369D-18BF-5D4E9645817D}"/>
            </a:ext>
          </a:extLst>
        </xdr:cNvPr>
        <xdr:cNvGrpSpPr>
          <a:grpSpLocks/>
        </xdr:cNvGrpSpPr>
      </xdr:nvGrpSpPr>
      <xdr:grpSpPr bwMode="auto">
        <a:xfrm>
          <a:off x="2266950" y="1476375"/>
          <a:ext cx="1524000" cy="28575"/>
          <a:chOff x="192" y="847"/>
          <a:chExt cx="97" cy="4"/>
        </a:xfrm>
      </xdr:grpSpPr>
      <xdr:sp macro="" textlink="">
        <xdr:nvSpPr>
          <xdr:cNvPr id="189663" name="Line 5366">
            <a:extLst>
              <a:ext uri="{FF2B5EF4-FFF2-40B4-BE49-F238E27FC236}">
                <a16:creationId xmlns:a16="http://schemas.microsoft.com/office/drawing/2014/main" id="{75520DBD-AE32-EB41-AB14-25805DAA3BDB}"/>
              </a:ext>
            </a:extLst>
          </xdr:cNvPr>
          <xdr:cNvSpPr>
            <a:spLocks noChangeShapeType="1"/>
          </xdr:cNvSpPr>
        </xdr:nvSpPr>
        <xdr:spPr bwMode="auto">
          <a:xfrm>
            <a:off x="192" y="847"/>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664" name="Line 5367">
            <a:extLst>
              <a:ext uri="{FF2B5EF4-FFF2-40B4-BE49-F238E27FC236}">
                <a16:creationId xmlns:a16="http://schemas.microsoft.com/office/drawing/2014/main" id="{80510ACB-18E1-C174-E1C9-D2435D12D524}"/>
              </a:ext>
            </a:extLst>
          </xdr:cNvPr>
          <xdr:cNvSpPr>
            <a:spLocks noChangeShapeType="1"/>
          </xdr:cNvSpPr>
        </xdr:nvSpPr>
        <xdr:spPr bwMode="auto">
          <a:xfrm>
            <a:off x="193" y="851"/>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112</xdr:col>
      <xdr:colOff>0</xdr:colOff>
      <xdr:row>7</xdr:row>
      <xdr:rowOff>19050</xdr:rowOff>
    </xdr:from>
    <xdr:to>
      <xdr:col>119</xdr:col>
      <xdr:colOff>9525</xdr:colOff>
      <xdr:row>7</xdr:row>
      <xdr:rowOff>285750</xdr:rowOff>
    </xdr:to>
    <xdr:sp macro="" textlink="" fLocksText="0">
      <xdr:nvSpPr>
        <xdr:cNvPr id="34" name="Oval 5374">
          <a:extLst>
            <a:ext uri="{FF2B5EF4-FFF2-40B4-BE49-F238E27FC236}">
              <a16:creationId xmlns:a16="http://schemas.microsoft.com/office/drawing/2014/main" id="{AE8F6B40-6759-9544-CAF1-7602F881664A}"/>
            </a:ext>
          </a:extLst>
        </xdr:cNvPr>
        <xdr:cNvSpPr>
          <a:spLocks noChangeArrowheads="1"/>
        </xdr:cNvSpPr>
      </xdr:nvSpPr>
      <xdr:spPr bwMode="auto">
        <a:xfrm>
          <a:off x="5438775" y="1400175"/>
          <a:ext cx="276225" cy="266700"/>
        </a:xfrm>
        <a:prstGeom prst="ellipse">
          <a:avLst/>
        </a:prstGeom>
        <a:noFill/>
        <a:ln w="6350" algn="ctr">
          <a:solidFill>
            <a:srgbClr val="000000"/>
          </a:solidFill>
          <a:round/>
          <a:headEnd/>
          <a:tailEnd/>
        </a:ln>
      </xdr:spPr>
    </xdr:sp>
    <xdr:clientData fLocksWithSheet="0"/>
  </xdr:twoCellAnchor>
  <xdr:twoCellAnchor>
    <xdr:from>
      <xdr:col>193</xdr:col>
      <xdr:colOff>171450</xdr:colOff>
      <xdr:row>25</xdr:row>
      <xdr:rowOff>85725</xdr:rowOff>
    </xdr:from>
    <xdr:to>
      <xdr:col>195</xdr:col>
      <xdr:colOff>28575</xdr:colOff>
      <xdr:row>26</xdr:row>
      <xdr:rowOff>238125</xdr:rowOff>
    </xdr:to>
    <xdr:sp macro="" textlink="" fLocksText="0">
      <xdr:nvSpPr>
        <xdr:cNvPr id="41" name="Oval 5374">
          <a:extLst>
            <a:ext uri="{FF2B5EF4-FFF2-40B4-BE49-F238E27FC236}">
              <a16:creationId xmlns:a16="http://schemas.microsoft.com/office/drawing/2014/main" id="{C40095F6-E3EE-1BE0-E5C9-58DF30E56152}"/>
            </a:ext>
          </a:extLst>
        </xdr:cNvPr>
        <xdr:cNvSpPr>
          <a:spLocks noChangeArrowheads="1"/>
        </xdr:cNvSpPr>
      </xdr:nvSpPr>
      <xdr:spPr bwMode="auto">
        <a:xfrm flipH="1">
          <a:off x="8696325" y="4248150"/>
          <a:ext cx="285750" cy="266700"/>
        </a:xfrm>
        <a:prstGeom prst="ellipse">
          <a:avLst/>
        </a:prstGeom>
        <a:noFill/>
        <a:ln w="6350" algn="ctr">
          <a:solidFill>
            <a:srgbClr val="000000"/>
          </a:solidFill>
          <a:round/>
          <a:headEnd/>
          <a:tailEnd/>
        </a:ln>
      </xdr:spPr>
    </xdr:sp>
    <xdr:clientData fLocksWithSheet="0"/>
  </xdr:twoCellAnchor>
  <xdr:twoCellAnchor editAs="absolute">
    <xdr:from>
      <xdr:col>3</xdr:col>
      <xdr:colOff>9525</xdr:colOff>
      <xdr:row>13</xdr:row>
      <xdr:rowOff>171450</xdr:rowOff>
    </xdr:from>
    <xdr:to>
      <xdr:col>6</xdr:col>
      <xdr:colOff>171450</xdr:colOff>
      <xdr:row>15</xdr:row>
      <xdr:rowOff>47625</xdr:rowOff>
    </xdr:to>
    <xdr:sp macro="" textlink="">
      <xdr:nvSpPr>
        <xdr:cNvPr id="189659" name="Oval 315">
          <a:extLst>
            <a:ext uri="{FF2B5EF4-FFF2-40B4-BE49-F238E27FC236}">
              <a16:creationId xmlns:a16="http://schemas.microsoft.com/office/drawing/2014/main" id="{5C4FE5D0-11D5-6DD4-F0A6-5CF1D02FA84D}"/>
            </a:ext>
          </a:extLst>
        </xdr:cNvPr>
        <xdr:cNvSpPr>
          <a:spLocks noChangeArrowheads="1"/>
        </xdr:cNvSpPr>
      </xdr:nvSpPr>
      <xdr:spPr bwMode="auto">
        <a:xfrm>
          <a:off x="752475" y="3162300"/>
          <a:ext cx="276225" cy="276225"/>
        </a:xfrm>
        <a:prstGeom prst="ellipse">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0</xdr:colOff>
      <xdr:row>13</xdr:row>
      <xdr:rowOff>76200</xdr:rowOff>
    </xdr:from>
    <xdr:to>
      <xdr:col>53</xdr:col>
      <xdr:colOff>9525</xdr:colOff>
      <xdr:row>13</xdr:row>
      <xdr:rowOff>104775</xdr:rowOff>
    </xdr:to>
    <xdr:grpSp>
      <xdr:nvGrpSpPr>
        <xdr:cNvPr id="189660" name="Group 5646">
          <a:extLst>
            <a:ext uri="{FF2B5EF4-FFF2-40B4-BE49-F238E27FC236}">
              <a16:creationId xmlns:a16="http://schemas.microsoft.com/office/drawing/2014/main" id="{B2650DB1-8950-F049-F6A2-3CC769CF8FC9}"/>
            </a:ext>
          </a:extLst>
        </xdr:cNvPr>
        <xdr:cNvGrpSpPr>
          <a:grpSpLocks/>
        </xdr:cNvGrpSpPr>
      </xdr:nvGrpSpPr>
      <xdr:grpSpPr bwMode="auto">
        <a:xfrm>
          <a:off x="2105025" y="3067050"/>
          <a:ext cx="1571625" cy="28575"/>
          <a:chOff x="192" y="847"/>
          <a:chExt cx="97" cy="4"/>
        </a:xfrm>
      </xdr:grpSpPr>
      <xdr:sp macro="" textlink="">
        <xdr:nvSpPr>
          <xdr:cNvPr id="189661" name="Line 5647">
            <a:extLst>
              <a:ext uri="{FF2B5EF4-FFF2-40B4-BE49-F238E27FC236}">
                <a16:creationId xmlns:a16="http://schemas.microsoft.com/office/drawing/2014/main" id="{948F905D-8232-6852-1F3F-6F01183A32A5}"/>
              </a:ext>
            </a:extLst>
          </xdr:cNvPr>
          <xdr:cNvSpPr>
            <a:spLocks noChangeShapeType="1"/>
          </xdr:cNvSpPr>
        </xdr:nvSpPr>
        <xdr:spPr bwMode="auto">
          <a:xfrm>
            <a:off x="192" y="847"/>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9662" name="Line 5648">
            <a:extLst>
              <a:ext uri="{FF2B5EF4-FFF2-40B4-BE49-F238E27FC236}">
                <a16:creationId xmlns:a16="http://schemas.microsoft.com/office/drawing/2014/main" id="{EBCDAF66-2698-EC86-4B03-0DCBEAB5305E}"/>
              </a:ext>
            </a:extLst>
          </xdr:cNvPr>
          <xdr:cNvSpPr>
            <a:spLocks noChangeShapeType="1"/>
          </xdr:cNvSpPr>
        </xdr:nvSpPr>
        <xdr:spPr bwMode="auto">
          <a:xfrm>
            <a:off x="193" y="851"/>
            <a:ext cx="96" cy="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16</xdr:col>
      <xdr:colOff>0</xdr:colOff>
      <xdr:row>58</xdr:row>
      <xdr:rowOff>0</xdr:rowOff>
    </xdr:from>
    <xdr:to>
      <xdr:col>167</xdr:col>
      <xdr:colOff>0</xdr:colOff>
      <xdr:row>72</xdr:row>
      <xdr:rowOff>28575</xdr:rowOff>
    </xdr:to>
    <xdr:sp macro="" textlink="">
      <xdr:nvSpPr>
        <xdr:cNvPr id="2" name="テキスト ボックス 1">
          <a:extLst>
            <a:ext uri="{FF2B5EF4-FFF2-40B4-BE49-F238E27FC236}">
              <a16:creationId xmlns:a16="http://schemas.microsoft.com/office/drawing/2014/main" id="{9FB57A84-CA4F-4116-9230-613F6612C6E8}"/>
            </a:ext>
          </a:extLst>
        </xdr:cNvPr>
        <xdr:cNvSpPr txBox="1"/>
      </xdr:nvSpPr>
      <xdr:spPr>
        <a:xfrm>
          <a:off x="2257425" y="10582275"/>
          <a:ext cx="5753100" cy="2419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800" b="1">
              <a:solidFill>
                <a:srgbClr val="FF0000"/>
              </a:solidFill>
              <a:latin typeface="ＭＳ ゴシック" panose="020B0609070205080204" pitchFamily="49" charset="-128"/>
              <a:ea typeface="ＭＳ ゴシック" panose="020B0609070205080204" pitchFamily="49" charset="-128"/>
            </a:rPr>
            <a:t>サンプル</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pageSetUpPr fitToPage="1"/>
  </sheetPr>
  <dimension ref="A1:M133"/>
  <sheetViews>
    <sheetView showRowColHeaders="0" showZeros="0" tabSelected="1" defaultGridColor="0" colorId="12" workbookViewId="0">
      <selection activeCell="E5" sqref="E5:E6"/>
    </sheetView>
  </sheetViews>
  <sheetFormatPr defaultColWidth="17.875" defaultRowHeight="23.25" customHeight="1"/>
  <cols>
    <col min="1" max="1" width="1.25" style="1" customWidth="1"/>
    <col min="2" max="2" width="3.375" style="118" customWidth="1"/>
    <col min="3" max="3" width="12.875" style="1" customWidth="1"/>
    <col min="4" max="4" width="14.125" style="1" customWidth="1"/>
    <col min="5" max="5" width="39.25" style="1" customWidth="1"/>
    <col min="6" max="6" width="12.25" style="1" customWidth="1"/>
    <col min="7" max="7" width="1.5" style="1" customWidth="1"/>
    <col min="8" max="8" width="33.125" style="1" customWidth="1"/>
    <col min="9" max="9" width="1.125" style="1" customWidth="1"/>
    <col min="10" max="10" width="5.625" style="1" customWidth="1"/>
    <col min="11" max="11" width="27.25" style="1" customWidth="1"/>
    <col min="12" max="16384" width="17.875" style="1"/>
  </cols>
  <sheetData>
    <row r="1" spans="1:10" ht="10.5" customHeight="1">
      <c r="B1" s="1"/>
      <c r="C1" s="350"/>
      <c r="D1" s="351"/>
      <c r="E1" s="351"/>
      <c r="F1" s="351"/>
      <c r="G1" s="351"/>
      <c r="H1" s="351"/>
      <c r="I1" s="351"/>
    </row>
    <row r="2" spans="1:10" ht="19.5" customHeight="1">
      <c r="B2" s="352" t="s">
        <v>450</v>
      </c>
      <c r="C2" s="327"/>
      <c r="D2" s="353"/>
      <c r="E2" s="353"/>
      <c r="F2" s="353"/>
      <c r="G2" s="353"/>
      <c r="H2" s="353"/>
      <c r="I2" s="353"/>
    </row>
    <row r="3" spans="1:10" ht="19.5" customHeight="1">
      <c r="B3" s="354" t="s">
        <v>451</v>
      </c>
      <c r="C3" s="324"/>
      <c r="D3" s="323"/>
      <c r="E3" s="323"/>
      <c r="F3" s="323"/>
      <c r="G3" s="323"/>
      <c r="H3" s="323"/>
      <c r="I3" s="323"/>
    </row>
    <row r="4" spans="1:10" ht="19.5" customHeight="1">
      <c r="A4" s="2"/>
      <c r="B4" s="119"/>
      <c r="C4" s="116" t="s">
        <v>317</v>
      </c>
      <c r="D4" s="100"/>
      <c r="E4" s="100"/>
      <c r="F4" s="100"/>
      <c r="G4" s="100"/>
      <c r="H4" s="100"/>
      <c r="I4" s="101"/>
      <c r="J4" s="335" t="s">
        <v>452</v>
      </c>
    </row>
    <row r="5" spans="1:10" ht="16.5" customHeight="1">
      <c r="B5" s="120"/>
      <c r="C5" s="359" t="str">
        <f>VLOOKUP(E5,K63:M111,2,0)</f>
        <v>○○局長</v>
      </c>
      <c r="D5" s="360"/>
      <c r="E5" s="361" t="s">
        <v>322</v>
      </c>
      <c r="F5" s="363"/>
      <c r="G5" s="363"/>
      <c r="H5" s="363"/>
      <c r="I5" s="102"/>
    </row>
    <row r="6" spans="1:10" ht="16.5" customHeight="1">
      <c r="B6" s="120"/>
      <c r="C6" s="357" t="str">
        <f>VLOOKUP(E5,K63:M111,3,0)</f>
        <v>○○知事</v>
      </c>
      <c r="D6" s="358"/>
      <c r="E6" s="362"/>
      <c r="F6" s="363"/>
      <c r="G6" s="363"/>
      <c r="H6" s="363"/>
      <c r="I6" s="102"/>
    </row>
    <row r="7" spans="1:10" ht="21.75" customHeight="1">
      <c r="B7" s="120"/>
      <c r="C7" s="365" t="s">
        <v>75</v>
      </c>
      <c r="D7" s="320" t="s">
        <v>440</v>
      </c>
      <c r="E7" s="321"/>
      <c r="F7" s="322" t="s">
        <v>442</v>
      </c>
      <c r="G7" s="313"/>
      <c r="H7" s="313"/>
      <c r="I7" s="102"/>
    </row>
    <row r="8" spans="1:10" ht="29.25" customHeight="1">
      <c r="B8" s="120"/>
      <c r="C8" s="366"/>
      <c r="D8" s="180" t="s">
        <v>286</v>
      </c>
      <c r="E8" s="305"/>
      <c r="F8" s="363" t="s">
        <v>318</v>
      </c>
      <c r="G8" s="364"/>
      <c r="H8" s="364"/>
      <c r="I8" s="102"/>
    </row>
    <row r="9" spans="1:10" ht="21" customHeight="1">
      <c r="B9" s="120"/>
      <c r="C9" s="366"/>
      <c r="D9" s="165" t="s">
        <v>77</v>
      </c>
      <c r="E9" s="305"/>
      <c r="F9" s="355"/>
      <c r="G9" s="356"/>
      <c r="H9" s="57"/>
      <c r="I9" s="102"/>
    </row>
    <row r="10" spans="1:10" ht="24" customHeight="1">
      <c r="B10" s="120"/>
      <c r="C10" s="366"/>
      <c r="D10" s="166" t="s">
        <v>100</v>
      </c>
      <c r="E10" s="305"/>
      <c r="F10" s="56" t="s">
        <v>226</v>
      </c>
      <c r="G10" s="56"/>
      <c r="H10" s="57"/>
      <c r="I10" s="102"/>
    </row>
    <row r="11" spans="1:10" ht="24" customHeight="1">
      <c r="B11" s="120"/>
      <c r="C11" s="367"/>
      <c r="D11" s="166" t="s">
        <v>101</v>
      </c>
      <c r="E11" s="306"/>
      <c r="F11" s="56" t="s">
        <v>227</v>
      </c>
      <c r="G11" s="56"/>
      <c r="H11" s="57"/>
      <c r="I11" s="102"/>
    </row>
    <row r="12" spans="1:10" ht="24" customHeight="1">
      <c r="B12" s="120"/>
      <c r="C12" s="369" t="s">
        <v>247</v>
      </c>
      <c r="D12" s="162" t="s">
        <v>248</v>
      </c>
      <c r="E12" s="161"/>
      <c r="F12" s="56"/>
      <c r="G12" s="56"/>
      <c r="H12" s="57"/>
      <c r="I12" s="102"/>
    </row>
    <row r="13" spans="1:10" ht="24" customHeight="1">
      <c r="B13" s="120"/>
      <c r="C13" s="370"/>
      <c r="D13" s="145" t="s">
        <v>249</v>
      </c>
      <c r="E13" s="305"/>
      <c r="F13" s="56" t="s">
        <v>389</v>
      </c>
      <c r="G13" s="56"/>
      <c r="H13" s="57"/>
      <c r="I13" s="102"/>
    </row>
    <row r="14" spans="1:10" ht="24" customHeight="1">
      <c r="B14" s="120"/>
      <c r="C14" s="371"/>
      <c r="D14" s="163" t="s">
        <v>45</v>
      </c>
      <c r="E14" s="164"/>
      <c r="F14" s="56" t="s">
        <v>319</v>
      </c>
      <c r="G14" s="56"/>
      <c r="H14" s="57"/>
      <c r="I14" s="102"/>
    </row>
    <row r="15" spans="1:10" ht="4.5" customHeight="1">
      <c r="B15" s="120"/>
      <c r="C15" s="97"/>
      <c r="D15" s="57"/>
      <c r="E15" s="57"/>
      <c r="F15" s="57"/>
      <c r="G15" s="57"/>
      <c r="H15" s="57"/>
      <c r="I15" s="102"/>
    </row>
    <row r="16" spans="1:10" ht="16.5" customHeight="1">
      <c r="B16" s="120"/>
      <c r="C16" s="117" t="s">
        <v>315</v>
      </c>
      <c r="D16" s="57"/>
      <c r="E16" s="57"/>
      <c r="F16" s="133"/>
      <c r="G16" s="133"/>
      <c r="H16" s="57"/>
      <c r="I16" s="102"/>
    </row>
    <row r="17" spans="2:11" ht="16.5" customHeight="1">
      <c r="B17" s="120"/>
      <c r="C17" s="377" t="s">
        <v>436</v>
      </c>
      <c r="D17" s="380" t="s">
        <v>299</v>
      </c>
      <c r="E17" s="381"/>
      <c r="F17" s="117"/>
      <c r="G17" s="152"/>
      <c r="H17" s="152"/>
      <c r="I17" s="102"/>
    </row>
    <row r="18" spans="2:11" ht="16.5" customHeight="1">
      <c r="B18" s="129" t="str">
        <f>+$C$17&amp;7</f>
        <v>A7</v>
      </c>
      <c r="C18" s="378"/>
      <c r="D18" s="205" t="str">
        <f t="shared" ref="D18:D24" si="0">IF(J18=0,"",J18)</f>
        <v/>
      </c>
      <c r="E18" s="203" t="str">
        <f t="shared" ref="E18:E24" si="1">IF(K18=0,"",K18)</f>
        <v/>
      </c>
      <c r="F18" s="117"/>
      <c r="G18" s="152"/>
      <c r="H18" s="152"/>
      <c r="I18" s="102"/>
      <c r="J18" s="151">
        <f>VLOOKUP(B18,$B$27:$E$61,3,FALSE)</f>
        <v>0</v>
      </c>
      <c r="K18" s="151">
        <f>VLOOKUP(B18,$B$27:$E$61,4,FALSE)</f>
        <v>0</v>
      </c>
    </row>
    <row r="19" spans="2:11" ht="14.25" customHeight="1">
      <c r="B19" s="129" t="str">
        <f>+$C$17&amp;6</f>
        <v>A6</v>
      </c>
      <c r="C19" s="378"/>
      <c r="D19" s="205" t="str">
        <f t="shared" si="0"/>
        <v/>
      </c>
      <c r="E19" s="203" t="str">
        <f t="shared" si="1"/>
        <v/>
      </c>
      <c r="F19" s="117"/>
      <c r="G19" s="152"/>
      <c r="H19" s="152"/>
      <c r="I19" s="102"/>
      <c r="J19" s="151" t="str">
        <f t="shared" ref="J19:J24" si="2">VLOOKUP(B19,$B$27:$E$61,3,FALSE)</f>
        <v/>
      </c>
      <c r="K19" s="151">
        <f t="shared" ref="K19:K24" si="3">VLOOKUP(B19,$B$27:$E$61,4,FALSE)</f>
        <v>0</v>
      </c>
    </row>
    <row r="20" spans="2:11" ht="14.25" customHeight="1">
      <c r="B20" s="129" t="str">
        <f>+$C$17&amp;5</f>
        <v>A5</v>
      </c>
      <c r="C20" s="378"/>
      <c r="D20" s="205" t="str">
        <f t="shared" si="0"/>
        <v>申請者</v>
      </c>
      <c r="E20" s="203" t="str">
        <f t="shared" si="1"/>
        <v/>
      </c>
      <c r="F20" s="159"/>
      <c r="G20" s="152"/>
      <c r="H20" s="152"/>
      <c r="I20" s="102"/>
      <c r="J20" s="151" t="str">
        <f t="shared" si="2"/>
        <v>申請者</v>
      </c>
      <c r="K20" s="151">
        <f t="shared" si="3"/>
        <v>0</v>
      </c>
    </row>
    <row r="21" spans="2:11" ht="14.25" customHeight="1">
      <c r="B21" s="129" t="str">
        <f>+$C$17&amp;4</f>
        <v>A4</v>
      </c>
      <c r="C21" s="378"/>
      <c r="D21" s="205" t="str">
        <f t="shared" si="0"/>
        <v/>
      </c>
      <c r="E21" s="203" t="str">
        <f t="shared" si="1"/>
        <v/>
      </c>
      <c r="F21" s="117"/>
      <c r="G21" s="152"/>
      <c r="H21" s="152"/>
      <c r="I21" s="102"/>
      <c r="J21" s="151">
        <f t="shared" si="2"/>
        <v>0</v>
      </c>
      <c r="K21" s="151">
        <f t="shared" si="3"/>
        <v>0</v>
      </c>
    </row>
    <row r="22" spans="2:11" ht="14.25" customHeight="1">
      <c r="B22" s="129" t="str">
        <f>+$C$17&amp;3</f>
        <v>A3</v>
      </c>
      <c r="C22" s="378"/>
      <c r="D22" s="205" t="str">
        <f t="shared" si="0"/>
        <v/>
      </c>
      <c r="E22" s="203" t="str">
        <f t="shared" si="1"/>
        <v/>
      </c>
      <c r="F22" s="117"/>
      <c r="G22" s="152"/>
      <c r="H22" s="152"/>
      <c r="I22" s="102"/>
      <c r="J22" s="151">
        <f t="shared" si="2"/>
        <v>0</v>
      </c>
      <c r="K22" s="151">
        <f t="shared" si="3"/>
        <v>0</v>
      </c>
    </row>
    <row r="23" spans="2:11" ht="14.25" customHeight="1">
      <c r="B23" s="129" t="str">
        <f>+$C$17&amp;2</f>
        <v>A2</v>
      </c>
      <c r="C23" s="378"/>
      <c r="D23" s="205" t="str">
        <f t="shared" si="0"/>
        <v>代理人</v>
      </c>
      <c r="E23" s="203" t="str">
        <f t="shared" si="1"/>
        <v/>
      </c>
      <c r="F23" s="117"/>
      <c r="G23" s="152"/>
      <c r="H23" s="152"/>
      <c r="I23" s="102"/>
      <c r="J23" s="151" t="str">
        <f t="shared" si="2"/>
        <v>代理人</v>
      </c>
      <c r="K23" s="151">
        <f t="shared" si="3"/>
        <v>0</v>
      </c>
    </row>
    <row r="24" spans="2:11" ht="14.25" customHeight="1">
      <c r="B24" s="129" t="str">
        <f>+$C$17&amp;1</f>
        <v>A1</v>
      </c>
      <c r="C24" s="379"/>
      <c r="D24" s="206" t="str">
        <f t="shared" si="0"/>
        <v/>
      </c>
      <c r="E24" s="204" t="str">
        <f t="shared" si="1"/>
        <v/>
      </c>
      <c r="F24" s="117"/>
      <c r="G24" s="152"/>
      <c r="H24" s="152"/>
      <c r="I24" s="102"/>
      <c r="J24" s="151">
        <f t="shared" si="2"/>
        <v>0</v>
      </c>
      <c r="K24" s="151">
        <f t="shared" si="3"/>
        <v>0</v>
      </c>
    </row>
    <row r="25" spans="2:11" ht="14.25" customHeight="1">
      <c r="B25" s="128"/>
      <c r="C25" s="97"/>
      <c r="D25" s="57"/>
      <c r="E25" s="57"/>
      <c r="F25" s="133"/>
      <c r="G25" s="133"/>
      <c r="H25" s="57"/>
      <c r="I25" s="102"/>
    </row>
    <row r="26" spans="2:11" ht="17.25" customHeight="1">
      <c r="B26" s="128"/>
      <c r="C26" s="373" t="s">
        <v>274</v>
      </c>
      <c r="D26" s="374"/>
      <c r="E26" s="375"/>
      <c r="F26" s="146"/>
      <c r="G26" s="57"/>
      <c r="H26" s="160" t="s">
        <v>297</v>
      </c>
      <c r="I26" s="102"/>
    </row>
    <row r="27" spans="2:11" ht="17.25" customHeight="1">
      <c r="B27" s="128" t="s">
        <v>282</v>
      </c>
      <c r="C27" s="372" t="s">
        <v>257</v>
      </c>
      <c r="D27" s="134"/>
      <c r="E27" s="135"/>
      <c r="F27" s="137"/>
      <c r="G27" s="57"/>
      <c r="H27" s="148" t="s">
        <v>296</v>
      </c>
      <c r="I27" s="102"/>
    </row>
    <row r="28" spans="2:11" ht="14.25" customHeight="1">
      <c r="B28" s="128" t="s">
        <v>270</v>
      </c>
      <c r="C28" s="368"/>
      <c r="D28" s="125" t="str">
        <f>IF(E28=0,"","申請者")</f>
        <v/>
      </c>
      <c r="E28" s="124">
        <f t="shared" ref="E28:E33" si="4">+E8</f>
        <v>0</v>
      </c>
      <c r="F28" s="143"/>
      <c r="G28" s="57"/>
      <c r="H28" s="149" t="s">
        <v>300</v>
      </c>
      <c r="I28" s="102"/>
    </row>
    <row r="29" spans="2:11" ht="14.25" customHeight="1">
      <c r="B29" s="128" t="s">
        <v>262</v>
      </c>
      <c r="C29" s="368"/>
      <c r="D29" s="125" t="str">
        <f>IF(E28=0,"申請者","")</f>
        <v>申請者</v>
      </c>
      <c r="E29" s="124">
        <f t="shared" si="4"/>
        <v>0</v>
      </c>
      <c r="F29" s="143" t="s">
        <v>287</v>
      </c>
      <c r="G29" s="57"/>
      <c r="H29" s="149" t="s">
        <v>301</v>
      </c>
      <c r="I29" s="102"/>
    </row>
    <row r="30" spans="2:11" ht="14.25" customHeight="1">
      <c r="B30" s="128" t="s">
        <v>263</v>
      </c>
      <c r="C30" s="368"/>
      <c r="D30" s="123"/>
      <c r="E30" s="124">
        <f t="shared" si="4"/>
        <v>0</v>
      </c>
      <c r="F30" s="143" t="s">
        <v>288</v>
      </c>
      <c r="G30" s="57"/>
      <c r="H30" s="149" t="s">
        <v>293</v>
      </c>
      <c r="I30" s="102"/>
    </row>
    <row r="31" spans="2:11" ht="14.25" customHeight="1">
      <c r="B31" s="128" t="s">
        <v>264</v>
      </c>
      <c r="C31" s="368"/>
      <c r="D31" s="123"/>
      <c r="E31" s="124">
        <f t="shared" si="4"/>
        <v>0</v>
      </c>
      <c r="F31" s="143"/>
      <c r="G31" s="57"/>
      <c r="H31" s="149" t="s">
        <v>294</v>
      </c>
      <c r="I31" s="102"/>
    </row>
    <row r="32" spans="2:11" ht="14.25" customHeight="1">
      <c r="B32" s="128" t="s">
        <v>275</v>
      </c>
      <c r="C32" s="368"/>
      <c r="D32" s="125" t="str">
        <f>+C12</f>
        <v>代理人</v>
      </c>
      <c r="E32" s="124">
        <f t="shared" si="4"/>
        <v>0</v>
      </c>
      <c r="F32" s="143"/>
      <c r="G32" s="57"/>
      <c r="H32" s="149" t="s">
        <v>292</v>
      </c>
      <c r="I32" s="102"/>
    </row>
    <row r="33" spans="2:9" ht="14.25" customHeight="1">
      <c r="B33" s="128" t="s">
        <v>261</v>
      </c>
      <c r="C33" s="156" t="s">
        <v>320</v>
      </c>
      <c r="D33" s="126"/>
      <c r="E33" s="127">
        <f t="shared" si="4"/>
        <v>0</v>
      </c>
      <c r="F33" s="144"/>
      <c r="G33" s="57"/>
      <c r="H33" s="147" t="s">
        <v>295</v>
      </c>
      <c r="I33" s="102"/>
    </row>
    <row r="34" spans="2:9" ht="14.25" customHeight="1">
      <c r="B34" s="128" t="s">
        <v>283</v>
      </c>
      <c r="C34" s="372" t="s">
        <v>258</v>
      </c>
      <c r="D34" s="125" t="str">
        <f>IF(E34=0,"","申請者")</f>
        <v/>
      </c>
      <c r="E34" s="124">
        <f t="shared" ref="E34:E40" si="5">+E8</f>
        <v>0</v>
      </c>
      <c r="F34" s="137"/>
      <c r="G34" s="57"/>
      <c r="H34" s="150"/>
      <c r="I34" s="102"/>
    </row>
    <row r="35" spans="2:9" ht="14.25" customHeight="1">
      <c r="B35" s="128" t="s">
        <v>255</v>
      </c>
      <c r="C35" s="368"/>
      <c r="D35" s="125" t="str">
        <f>IF(E34=0,"申請者","")</f>
        <v>申請者</v>
      </c>
      <c r="E35" s="124">
        <f t="shared" si="5"/>
        <v>0</v>
      </c>
      <c r="F35" s="143"/>
      <c r="G35" s="57"/>
      <c r="H35" s="150" t="s">
        <v>298</v>
      </c>
      <c r="I35" s="102"/>
    </row>
    <row r="36" spans="2:9" ht="14.25" customHeight="1">
      <c r="B36" s="128" t="s">
        <v>256</v>
      </c>
      <c r="C36" s="368"/>
      <c r="D36" s="123"/>
      <c r="E36" s="124">
        <f t="shared" si="5"/>
        <v>0</v>
      </c>
      <c r="F36" s="143" t="s">
        <v>290</v>
      </c>
      <c r="G36" s="57"/>
      <c r="H36" s="147" t="s">
        <v>302</v>
      </c>
      <c r="I36" s="102"/>
    </row>
    <row r="37" spans="2:9" ht="14.25" customHeight="1">
      <c r="B37" s="128" t="s">
        <v>253</v>
      </c>
      <c r="C37" s="368"/>
      <c r="D37" s="123"/>
      <c r="E37" s="124">
        <f t="shared" si="5"/>
        <v>0</v>
      </c>
      <c r="F37" s="143" t="s">
        <v>291</v>
      </c>
      <c r="G37" s="57"/>
      <c r="H37" s="150"/>
      <c r="I37" s="102"/>
    </row>
    <row r="38" spans="2:9" ht="14.25" customHeight="1">
      <c r="B38" s="128" t="s">
        <v>254</v>
      </c>
      <c r="C38" s="368"/>
      <c r="D38" s="125" t="str">
        <f>+C12</f>
        <v>代理人</v>
      </c>
      <c r="E38" s="124">
        <f t="shared" si="5"/>
        <v>0</v>
      </c>
      <c r="F38" s="143" t="s">
        <v>288</v>
      </c>
      <c r="G38" s="57"/>
      <c r="H38" s="143"/>
      <c r="I38" s="102"/>
    </row>
    <row r="39" spans="2:9" ht="14.25" customHeight="1">
      <c r="B39" s="128" t="s">
        <v>276</v>
      </c>
      <c r="C39" s="368"/>
      <c r="D39" s="123"/>
      <c r="E39" s="124">
        <f t="shared" si="5"/>
        <v>0</v>
      </c>
      <c r="F39" s="143"/>
      <c r="G39" s="57"/>
      <c r="H39" s="143"/>
      <c r="I39" s="102"/>
    </row>
    <row r="40" spans="2:9" ht="14.25" customHeight="1">
      <c r="B40" s="128" t="s">
        <v>277</v>
      </c>
      <c r="C40" s="157" t="s">
        <v>321</v>
      </c>
      <c r="D40" s="123"/>
      <c r="E40" s="124">
        <f t="shared" si="5"/>
        <v>0</v>
      </c>
      <c r="F40" s="144"/>
      <c r="G40" s="57"/>
      <c r="H40" s="144"/>
      <c r="I40" s="102"/>
    </row>
    <row r="41" spans="2:9" ht="14.25" customHeight="1">
      <c r="B41" s="128" t="s">
        <v>284</v>
      </c>
      <c r="C41" s="139"/>
      <c r="D41" s="140"/>
      <c r="E41" s="122"/>
      <c r="F41" s="143"/>
      <c r="G41" s="57"/>
      <c r="H41" s="57"/>
      <c r="I41" s="102"/>
    </row>
    <row r="42" spans="2:9" ht="14.25" customHeight="1">
      <c r="B42" s="128" t="s">
        <v>271</v>
      </c>
      <c r="C42" s="158" t="s">
        <v>252</v>
      </c>
      <c r="D42" s="141"/>
      <c r="E42" s="124"/>
      <c r="F42" s="143"/>
      <c r="G42" s="57"/>
      <c r="H42" s="57"/>
      <c r="I42" s="102"/>
    </row>
    <row r="43" spans="2:9" ht="14.25" customHeight="1">
      <c r="B43" s="128" t="s">
        <v>267</v>
      </c>
      <c r="C43" s="376" t="s">
        <v>259</v>
      </c>
      <c r="D43" s="141" t="s">
        <v>75</v>
      </c>
      <c r="E43" s="124">
        <f>+E10</f>
        <v>0</v>
      </c>
      <c r="F43" s="143"/>
      <c r="G43" s="57"/>
      <c r="H43" s="57"/>
      <c r="I43" s="102"/>
    </row>
    <row r="44" spans="2:9" ht="14.25" customHeight="1">
      <c r="B44" s="128" t="s">
        <v>265</v>
      </c>
      <c r="C44" s="376"/>
      <c r="D44" s="141"/>
      <c r="E44" s="124">
        <f>+E11</f>
        <v>0</v>
      </c>
      <c r="F44" s="143"/>
      <c r="G44" s="57"/>
      <c r="H44" s="57"/>
      <c r="I44" s="102"/>
    </row>
    <row r="45" spans="2:9" ht="14.25" customHeight="1">
      <c r="B45" s="128" t="s">
        <v>266</v>
      </c>
      <c r="C45" s="376"/>
      <c r="D45" s="142" t="str">
        <f>+C12</f>
        <v>代理人</v>
      </c>
      <c r="E45" s="124">
        <f>+E12</f>
        <v>0</v>
      </c>
      <c r="F45" s="143"/>
      <c r="G45" s="57"/>
      <c r="H45" s="57"/>
      <c r="I45" s="102"/>
    </row>
    <row r="46" spans="2:9" ht="14.25" customHeight="1">
      <c r="B46" s="128" t="s">
        <v>278</v>
      </c>
      <c r="C46" s="376"/>
      <c r="D46" s="141"/>
      <c r="E46" s="124">
        <f>+E13</f>
        <v>0</v>
      </c>
      <c r="F46" s="143"/>
      <c r="G46" s="57"/>
      <c r="H46" s="57"/>
      <c r="I46" s="102"/>
    </row>
    <row r="47" spans="2:9" ht="14.25" customHeight="1">
      <c r="B47" s="128" t="s">
        <v>279</v>
      </c>
      <c r="C47" s="158" t="s">
        <v>321</v>
      </c>
      <c r="D47" s="141"/>
      <c r="E47" s="124">
        <f>+E14</f>
        <v>0</v>
      </c>
      <c r="F47" s="143"/>
      <c r="G47" s="57"/>
      <c r="H47" s="57"/>
      <c r="I47" s="102"/>
    </row>
    <row r="48" spans="2:9" ht="14.25" customHeight="1">
      <c r="B48" s="128" t="s">
        <v>285</v>
      </c>
      <c r="C48" s="136"/>
      <c r="D48" s="121"/>
      <c r="E48" s="122"/>
      <c r="F48" s="137"/>
      <c r="G48" s="57"/>
      <c r="H48" s="57"/>
      <c r="I48" s="102"/>
    </row>
    <row r="49" spans="2:13" ht="14.25" customHeight="1">
      <c r="B49" s="128" t="s">
        <v>272</v>
      </c>
      <c r="C49" s="138"/>
      <c r="D49" s="123"/>
      <c r="E49" s="124"/>
      <c r="F49" s="143"/>
      <c r="G49" s="57"/>
      <c r="H49" s="57"/>
      <c r="I49" s="102"/>
    </row>
    <row r="50" spans="2:13" ht="14.25" customHeight="1">
      <c r="B50" s="128" t="s">
        <v>273</v>
      </c>
      <c r="C50" s="157" t="s">
        <v>252</v>
      </c>
      <c r="D50" s="123"/>
      <c r="E50" s="124"/>
      <c r="F50" s="143"/>
      <c r="G50" s="57"/>
      <c r="H50" s="57"/>
      <c r="I50" s="102"/>
    </row>
    <row r="51" spans="2:13" ht="14.25" customHeight="1">
      <c r="B51" s="128" t="s">
        <v>268</v>
      </c>
      <c r="C51" s="368" t="s">
        <v>260</v>
      </c>
      <c r="D51" s="123" t="s">
        <v>75</v>
      </c>
      <c r="E51" s="124">
        <f>+E10</f>
        <v>0</v>
      </c>
      <c r="F51" s="143"/>
      <c r="G51" s="57"/>
      <c r="H51" s="57"/>
      <c r="I51" s="102"/>
    </row>
    <row r="52" spans="2:13" ht="14.25" customHeight="1">
      <c r="B52" s="128" t="s">
        <v>269</v>
      </c>
      <c r="C52" s="368"/>
      <c r="D52" s="123"/>
      <c r="E52" s="124">
        <f>+E11</f>
        <v>0</v>
      </c>
      <c r="F52" s="143"/>
      <c r="G52" s="57"/>
      <c r="H52" s="57"/>
      <c r="I52" s="102"/>
    </row>
    <row r="53" spans="2:13" ht="14.25" customHeight="1">
      <c r="B53" s="128" t="s">
        <v>280</v>
      </c>
      <c r="C53" s="368"/>
      <c r="D53" s="125" t="str">
        <f>+C12</f>
        <v>代理人</v>
      </c>
      <c r="E53" s="124">
        <f>+E12</f>
        <v>0</v>
      </c>
      <c r="F53" s="143"/>
      <c r="G53" s="57"/>
      <c r="H53" s="57"/>
      <c r="I53" s="102"/>
    </row>
    <row r="54" spans="2:13" ht="14.25" customHeight="1">
      <c r="B54" s="128" t="s">
        <v>281</v>
      </c>
      <c r="C54" s="156" t="s">
        <v>320</v>
      </c>
      <c r="D54" s="126"/>
      <c r="E54" s="127">
        <f>+E13</f>
        <v>0</v>
      </c>
      <c r="F54" s="144"/>
      <c r="G54" s="57"/>
      <c r="H54" s="57"/>
      <c r="I54" s="102"/>
    </row>
    <row r="55" spans="2:13" ht="14.25" customHeight="1">
      <c r="B55" s="128" t="s">
        <v>303</v>
      </c>
      <c r="C55" s="136"/>
      <c r="D55" s="121"/>
      <c r="E55" s="153"/>
      <c r="F55" s="137"/>
      <c r="G55" s="57"/>
      <c r="H55" s="57"/>
      <c r="I55" s="102"/>
    </row>
    <row r="56" spans="2:13" ht="14.25" customHeight="1">
      <c r="B56" s="128" t="s">
        <v>304</v>
      </c>
      <c r="C56" s="157" t="s">
        <v>252</v>
      </c>
      <c r="D56" s="123"/>
      <c r="E56" s="154"/>
      <c r="F56" s="143"/>
      <c r="G56" s="57"/>
      <c r="H56" s="57"/>
      <c r="I56" s="102"/>
    </row>
    <row r="57" spans="2:13" ht="14.25" customHeight="1">
      <c r="B57" s="128" t="s">
        <v>305</v>
      </c>
      <c r="C57" s="368" t="s">
        <v>310</v>
      </c>
      <c r="D57" s="123"/>
      <c r="E57" s="154"/>
      <c r="F57" s="143" t="s">
        <v>289</v>
      </c>
      <c r="G57" s="57"/>
      <c r="H57" s="57"/>
      <c r="I57" s="102"/>
    </row>
    <row r="58" spans="2:13" ht="14.25" customHeight="1">
      <c r="B58" s="128" t="s">
        <v>306</v>
      </c>
      <c r="C58" s="368"/>
      <c r="D58" s="123" t="s">
        <v>75</v>
      </c>
      <c r="E58" s="124">
        <f>+E10</f>
        <v>0</v>
      </c>
      <c r="F58" s="143" t="s">
        <v>288</v>
      </c>
      <c r="G58" s="57"/>
      <c r="H58" s="57"/>
      <c r="I58" s="102"/>
    </row>
    <row r="59" spans="2:13" ht="14.25" customHeight="1">
      <c r="B59" s="128" t="s">
        <v>307</v>
      </c>
      <c r="C59" s="368"/>
      <c r="D59" s="123"/>
      <c r="E59" s="124">
        <f>+E11</f>
        <v>0</v>
      </c>
      <c r="F59" s="143"/>
      <c r="G59" s="57"/>
      <c r="H59" s="57"/>
      <c r="I59" s="102"/>
    </row>
    <row r="60" spans="2:13" ht="14.25" customHeight="1">
      <c r="B60" s="128" t="s">
        <v>308</v>
      </c>
      <c r="C60" s="157" t="s">
        <v>313</v>
      </c>
      <c r="D60" s="125" t="s">
        <v>311</v>
      </c>
      <c r="E60" s="124">
        <f>+E12</f>
        <v>0</v>
      </c>
      <c r="F60" s="143"/>
      <c r="G60" s="57"/>
      <c r="H60" s="57"/>
      <c r="I60" s="102"/>
    </row>
    <row r="61" spans="2:13" ht="14.25" customHeight="1">
      <c r="B61" s="128" t="s">
        <v>309</v>
      </c>
      <c r="C61" s="156" t="s">
        <v>320</v>
      </c>
      <c r="D61" s="155" t="str">
        <f>+C12</f>
        <v>代理人</v>
      </c>
      <c r="E61" s="127">
        <f>+E13</f>
        <v>0</v>
      </c>
      <c r="F61" s="144"/>
      <c r="G61" s="57"/>
      <c r="H61" s="57"/>
      <c r="I61" s="102"/>
    </row>
    <row r="62" spans="2:13" ht="15" customHeight="1">
      <c r="B62" s="130"/>
      <c r="C62" s="131"/>
      <c r="D62" s="115"/>
      <c r="E62" s="132"/>
      <c r="F62" s="132"/>
      <c r="G62" s="132"/>
      <c r="H62" s="132"/>
      <c r="I62" s="103"/>
    </row>
    <row r="63" spans="2:13" ht="23.25" customHeight="1">
      <c r="F63" s="3"/>
      <c r="G63" s="3"/>
      <c r="J63" s="168"/>
      <c r="K63" s="168" t="s">
        <v>322</v>
      </c>
      <c r="L63" s="168" t="s">
        <v>323</v>
      </c>
      <c r="M63" s="168" t="s">
        <v>324</v>
      </c>
    </row>
    <row r="64" spans="2:13" ht="23.25" customHeight="1">
      <c r="C64" s="1" t="s">
        <v>247</v>
      </c>
      <c r="F64" s="3"/>
      <c r="G64" s="3"/>
      <c r="J64" s="168" t="s">
        <v>325</v>
      </c>
      <c r="K64" s="169" t="s">
        <v>326</v>
      </c>
      <c r="L64" s="170" t="s">
        <v>103</v>
      </c>
      <c r="M64" s="170" t="s">
        <v>327</v>
      </c>
    </row>
    <row r="65" spans="3:13" ht="23.25" customHeight="1">
      <c r="C65" s="1" t="s">
        <v>250</v>
      </c>
      <c r="F65" s="3"/>
      <c r="G65" s="3"/>
      <c r="J65" s="168" t="s">
        <v>113</v>
      </c>
      <c r="K65" s="169" t="s">
        <v>328</v>
      </c>
      <c r="L65" s="171" t="s">
        <v>104</v>
      </c>
      <c r="M65" s="171" t="s">
        <v>159</v>
      </c>
    </row>
    <row r="66" spans="3:13" ht="23.25" customHeight="1">
      <c r="C66" s="1" t="s">
        <v>251</v>
      </c>
      <c r="F66" s="3"/>
      <c r="G66" s="3"/>
      <c r="J66" s="168" t="s">
        <v>114</v>
      </c>
      <c r="K66" s="169" t="s">
        <v>329</v>
      </c>
      <c r="L66" s="171" t="s">
        <v>104</v>
      </c>
      <c r="M66" s="171" t="s">
        <v>160</v>
      </c>
    </row>
    <row r="67" spans="3:13" ht="23.25" customHeight="1">
      <c r="C67" s="1" t="s">
        <v>257</v>
      </c>
      <c r="F67" s="3"/>
      <c r="G67" s="3"/>
      <c r="J67" s="168" t="s">
        <v>115</v>
      </c>
      <c r="K67" s="169" t="s">
        <v>330</v>
      </c>
      <c r="L67" s="171" t="s">
        <v>104</v>
      </c>
      <c r="M67" s="171" t="s">
        <v>161</v>
      </c>
    </row>
    <row r="68" spans="3:13" ht="23.25" customHeight="1">
      <c r="C68" s="1" t="s">
        <v>258</v>
      </c>
      <c r="F68" s="3"/>
      <c r="G68" s="3"/>
      <c r="J68" s="168" t="s">
        <v>116</v>
      </c>
      <c r="K68" s="169" t="s">
        <v>331</v>
      </c>
      <c r="L68" s="171" t="s">
        <v>104</v>
      </c>
      <c r="M68" s="171" t="s">
        <v>162</v>
      </c>
    </row>
    <row r="69" spans="3:13" ht="23.25" customHeight="1">
      <c r="C69" s="1" t="s">
        <v>259</v>
      </c>
      <c r="F69" s="3"/>
      <c r="G69" s="3"/>
      <c r="J69" s="168" t="s">
        <v>117</v>
      </c>
      <c r="K69" s="169" t="s">
        <v>332</v>
      </c>
      <c r="L69" s="171" t="s">
        <v>104</v>
      </c>
      <c r="M69" s="171" t="s">
        <v>163</v>
      </c>
    </row>
    <row r="70" spans="3:13" ht="23.25" customHeight="1">
      <c r="C70" s="1" t="s">
        <v>260</v>
      </c>
      <c r="F70" s="3"/>
      <c r="G70" s="3"/>
      <c r="J70" s="168" t="s">
        <v>118</v>
      </c>
      <c r="K70" s="169" t="s">
        <v>333</v>
      </c>
      <c r="L70" s="171" t="s">
        <v>104</v>
      </c>
      <c r="M70" s="171" t="s">
        <v>164</v>
      </c>
    </row>
    <row r="71" spans="3:13" ht="23.25" customHeight="1">
      <c r="C71" s="1" t="s">
        <v>312</v>
      </c>
      <c r="F71" s="3"/>
      <c r="G71" s="3"/>
      <c r="J71" s="168" t="s">
        <v>119</v>
      </c>
      <c r="K71" s="169" t="s">
        <v>334</v>
      </c>
      <c r="L71" s="172" t="s">
        <v>105</v>
      </c>
      <c r="M71" s="172" t="s">
        <v>165</v>
      </c>
    </row>
    <row r="72" spans="3:13" ht="23.25" customHeight="1">
      <c r="F72" s="3"/>
      <c r="G72" s="3"/>
      <c r="J72" s="168" t="s">
        <v>120</v>
      </c>
      <c r="K72" s="169" t="s">
        <v>335</v>
      </c>
      <c r="L72" s="172" t="s">
        <v>105</v>
      </c>
      <c r="M72" s="172" t="s">
        <v>166</v>
      </c>
    </row>
    <row r="73" spans="3:13" ht="23.25" customHeight="1">
      <c r="F73" s="3"/>
      <c r="G73" s="3"/>
      <c r="J73" s="168" t="s">
        <v>121</v>
      </c>
      <c r="K73" s="169" t="s">
        <v>336</v>
      </c>
      <c r="L73" s="172" t="s">
        <v>105</v>
      </c>
      <c r="M73" s="172" t="s">
        <v>167</v>
      </c>
    </row>
    <row r="74" spans="3:13" ht="23.25" customHeight="1">
      <c r="F74" s="3"/>
      <c r="G74" s="3"/>
      <c r="J74" s="168" t="s">
        <v>122</v>
      </c>
      <c r="K74" s="169" t="s">
        <v>337</v>
      </c>
      <c r="L74" s="172" t="s">
        <v>105</v>
      </c>
      <c r="M74" s="172" t="s">
        <v>168</v>
      </c>
    </row>
    <row r="75" spans="3:13" ht="23.25" customHeight="1">
      <c r="C75" s="1" t="s">
        <v>110</v>
      </c>
      <c r="J75" s="168" t="s">
        <v>123</v>
      </c>
      <c r="K75" s="169" t="s">
        <v>338</v>
      </c>
      <c r="L75" s="172" t="s">
        <v>105</v>
      </c>
      <c r="M75" s="172" t="s">
        <v>169</v>
      </c>
    </row>
    <row r="76" spans="3:13" ht="23.25" customHeight="1">
      <c r="C76" s="1" t="s">
        <v>103</v>
      </c>
      <c r="J76" s="168" t="s">
        <v>124</v>
      </c>
      <c r="K76" s="169" t="s">
        <v>339</v>
      </c>
      <c r="L76" s="172" t="s">
        <v>105</v>
      </c>
      <c r="M76" s="172" t="s">
        <v>340</v>
      </c>
    </row>
    <row r="77" spans="3:13" ht="23.25" customHeight="1">
      <c r="C77" s="1" t="s">
        <v>104</v>
      </c>
      <c r="J77" s="168" t="s">
        <v>125</v>
      </c>
      <c r="K77" s="169" t="s">
        <v>341</v>
      </c>
      <c r="L77" s="172" t="s">
        <v>105</v>
      </c>
      <c r="M77" s="172" t="s">
        <v>170</v>
      </c>
    </row>
    <row r="78" spans="3:13" ht="23.25" customHeight="1">
      <c r="C78" s="1" t="s">
        <v>105</v>
      </c>
      <c r="J78" s="168" t="s">
        <v>126</v>
      </c>
      <c r="K78" s="169" t="s">
        <v>342</v>
      </c>
      <c r="L78" s="173" t="s">
        <v>106</v>
      </c>
      <c r="M78" s="173" t="s">
        <v>171</v>
      </c>
    </row>
    <row r="79" spans="3:13" ht="23.25" customHeight="1">
      <c r="C79" s="1" t="s">
        <v>106</v>
      </c>
      <c r="J79" s="168" t="s">
        <v>127</v>
      </c>
      <c r="K79" s="169" t="s">
        <v>343</v>
      </c>
      <c r="L79" s="173" t="s">
        <v>106</v>
      </c>
      <c r="M79" s="173" t="s">
        <v>172</v>
      </c>
    </row>
    <row r="80" spans="3:13" ht="23.25" customHeight="1">
      <c r="C80" s="1" t="s">
        <v>49</v>
      </c>
      <c r="J80" s="168" t="s">
        <v>128</v>
      </c>
      <c r="K80" s="169" t="s">
        <v>344</v>
      </c>
      <c r="L80" s="173" t="s">
        <v>106</v>
      </c>
      <c r="M80" s="173" t="s">
        <v>173</v>
      </c>
    </row>
    <row r="81" spans="3:13" ht="23.25" customHeight="1">
      <c r="C81" s="1" t="s">
        <v>230</v>
      </c>
      <c r="J81" s="168" t="s">
        <v>129</v>
      </c>
      <c r="K81" s="169" t="s">
        <v>345</v>
      </c>
      <c r="L81" s="174" t="s">
        <v>230</v>
      </c>
      <c r="M81" s="174" t="s">
        <v>174</v>
      </c>
    </row>
    <row r="82" spans="3:13" ht="23.25" customHeight="1">
      <c r="C82" s="1" t="s">
        <v>107</v>
      </c>
      <c r="J82" s="168" t="s">
        <v>130</v>
      </c>
      <c r="K82" s="169" t="s">
        <v>346</v>
      </c>
      <c r="L82" s="172" t="s">
        <v>105</v>
      </c>
      <c r="M82" s="172" t="s">
        <v>175</v>
      </c>
    </row>
    <row r="83" spans="3:13" ht="23.25" customHeight="1">
      <c r="C83" s="1" t="s">
        <v>108</v>
      </c>
      <c r="J83" s="168" t="s">
        <v>131</v>
      </c>
      <c r="K83" s="169" t="s">
        <v>347</v>
      </c>
      <c r="L83" s="172" t="s">
        <v>105</v>
      </c>
      <c r="M83" s="172" t="s">
        <v>176</v>
      </c>
    </row>
    <row r="84" spans="3:13" ht="23.25" customHeight="1">
      <c r="C84" s="1" t="s">
        <v>109</v>
      </c>
      <c r="J84" s="168" t="s">
        <v>132</v>
      </c>
      <c r="K84" s="169" t="s">
        <v>348</v>
      </c>
      <c r="L84" s="175" t="s">
        <v>49</v>
      </c>
      <c r="M84" s="175" t="s">
        <v>177</v>
      </c>
    </row>
    <row r="85" spans="3:13" ht="23.25" customHeight="1">
      <c r="C85" s="1" t="s">
        <v>229</v>
      </c>
      <c r="J85" s="168" t="s">
        <v>133</v>
      </c>
      <c r="K85" s="169" t="s">
        <v>349</v>
      </c>
      <c r="L85" s="175" t="s">
        <v>49</v>
      </c>
      <c r="M85" s="175" t="s">
        <v>178</v>
      </c>
    </row>
    <row r="86" spans="3:13" ht="23.25" customHeight="1">
      <c r="C86" s="1" t="s">
        <v>111</v>
      </c>
      <c r="J86" s="168" t="s">
        <v>134</v>
      </c>
      <c r="K86" s="169" t="s">
        <v>350</v>
      </c>
      <c r="L86" s="175" t="s">
        <v>49</v>
      </c>
      <c r="M86" s="175" t="s">
        <v>179</v>
      </c>
    </row>
    <row r="87" spans="3:13" ht="23.25" customHeight="1">
      <c r="C87" s="1" t="s">
        <v>112</v>
      </c>
      <c r="D87" s="1" t="s">
        <v>204</v>
      </c>
      <c r="J87" s="168" t="s">
        <v>135</v>
      </c>
      <c r="K87" s="169" t="s">
        <v>351</v>
      </c>
      <c r="L87" s="175" t="s">
        <v>49</v>
      </c>
      <c r="M87" s="175" t="s">
        <v>180</v>
      </c>
    </row>
    <row r="88" spans="3:13" ht="23.25" customHeight="1">
      <c r="C88" s="1" t="s">
        <v>113</v>
      </c>
      <c r="D88" s="1" t="s">
        <v>159</v>
      </c>
      <c r="J88" s="168" t="s">
        <v>136</v>
      </c>
      <c r="K88" s="169" t="s">
        <v>352</v>
      </c>
      <c r="L88" s="174" t="s">
        <v>230</v>
      </c>
      <c r="M88" s="174" t="s">
        <v>181</v>
      </c>
    </row>
    <row r="89" spans="3:13" ht="23.25" customHeight="1">
      <c r="C89" s="1" t="s">
        <v>114</v>
      </c>
      <c r="D89" s="1" t="s">
        <v>160</v>
      </c>
      <c r="J89" s="168" t="s">
        <v>137</v>
      </c>
      <c r="K89" s="169" t="s">
        <v>353</v>
      </c>
      <c r="L89" s="174" t="s">
        <v>230</v>
      </c>
      <c r="M89" s="174" t="s">
        <v>182</v>
      </c>
    </row>
    <row r="90" spans="3:13" ht="23.25" customHeight="1">
      <c r="C90" s="1" t="s">
        <v>115</v>
      </c>
      <c r="D90" s="1" t="s">
        <v>161</v>
      </c>
      <c r="J90" s="168" t="s">
        <v>138</v>
      </c>
      <c r="K90" s="169" t="s">
        <v>354</v>
      </c>
      <c r="L90" s="174" t="s">
        <v>230</v>
      </c>
      <c r="M90" s="174" t="s">
        <v>183</v>
      </c>
    </row>
    <row r="91" spans="3:13" ht="23.25" customHeight="1">
      <c r="C91" s="1" t="s">
        <v>116</v>
      </c>
      <c r="D91" s="1" t="s">
        <v>162</v>
      </c>
      <c r="J91" s="168" t="s">
        <v>139</v>
      </c>
      <c r="K91" s="169" t="s">
        <v>355</v>
      </c>
      <c r="L91" s="174" t="s">
        <v>230</v>
      </c>
      <c r="M91" s="174" t="s">
        <v>184</v>
      </c>
    </row>
    <row r="92" spans="3:13" ht="23.25" customHeight="1">
      <c r="C92" s="1" t="s">
        <v>117</v>
      </c>
      <c r="D92" s="1" t="s">
        <v>163</v>
      </c>
      <c r="J92" s="168" t="s">
        <v>140</v>
      </c>
      <c r="K92" s="169" t="s">
        <v>356</v>
      </c>
      <c r="L92" s="174" t="s">
        <v>230</v>
      </c>
      <c r="M92" s="174" t="s">
        <v>185</v>
      </c>
    </row>
    <row r="93" spans="3:13" ht="23.25" customHeight="1">
      <c r="C93" s="1" t="s">
        <v>118</v>
      </c>
      <c r="D93" s="1" t="s">
        <v>164</v>
      </c>
      <c r="J93" s="168" t="s">
        <v>141</v>
      </c>
      <c r="K93" s="169" t="s">
        <v>357</v>
      </c>
      <c r="L93" s="174" t="s">
        <v>230</v>
      </c>
      <c r="M93" s="174" t="s">
        <v>186</v>
      </c>
    </row>
    <row r="94" spans="3:13" ht="23.25" customHeight="1">
      <c r="C94" s="1" t="s">
        <v>119</v>
      </c>
      <c r="D94" s="1" t="s">
        <v>165</v>
      </c>
      <c r="J94" s="168" t="s">
        <v>142</v>
      </c>
      <c r="K94" s="169" t="s">
        <v>358</v>
      </c>
      <c r="L94" s="176" t="s">
        <v>107</v>
      </c>
      <c r="M94" s="176" t="s">
        <v>187</v>
      </c>
    </row>
    <row r="95" spans="3:13" ht="23.25" customHeight="1">
      <c r="C95" s="1" t="s">
        <v>120</v>
      </c>
      <c r="D95" s="1" t="s">
        <v>166</v>
      </c>
      <c r="J95" s="168" t="s">
        <v>143</v>
      </c>
      <c r="K95" s="169" t="s">
        <v>359</v>
      </c>
      <c r="L95" s="176" t="s">
        <v>107</v>
      </c>
      <c r="M95" s="176" t="s">
        <v>188</v>
      </c>
    </row>
    <row r="96" spans="3:13" ht="23.25" customHeight="1">
      <c r="C96" s="1" t="s">
        <v>121</v>
      </c>
      <c r="D96" s="1" t="s">
        <v>167</v>
      </c>
      <c r="J96" s="168" t="s">
        <v>144</v>
      </c>
      <c r="K96" s="169" t="s">
        <v>360</v>
      </c>
      <c r="L96" s="176" t="s">
        <v>107</v>
      </c>
      <c r="M96" s="176" t="s">
        <v>189</v>
      </c>
    </row>
    <row r="97" spans="3:13" ht="23.25" customHeight="1">
      <c r="C97" s="1" t="s">
        <v>122</v>
      </c>
      <c r="D97" s="1" t="s">
        <v>168</v>
      </c>
      <c r="J97" s="168" t="s">
        <v>145</v>
      </c>
      <c r="K97" s="169" t="s">
        <v>361</v>
      </c>
      <c r="L97" s="176" t="s">
        <v>107</v>
      </c>
      <c r="M97" s="176" t="s">
        <v>190</v>
      </c>
    </row>
    <row r="98" spans="3:13" ht="23.25" customHeight="1">
      <c r="C98" s="1" t="s">
        <v>123</v>
      </c>
      <c r="D98" s="1" t="s">
        <v>169</v>
      </c>
      <c r="J98" s="168" t="s">
        <v>146</v>
      </c>
      <c r="K98" s="169" t="s">
        <v>362</v>
      </c>
      <c r="L98" s="176" t="s">
        <v>107</v>
      </c>
      <c r="M98" s="176" t="s">
        <v>191</v>
      </c>
    </row>
    <row r="99" spans="3:13" ht="23.25" customHeight="1">
      <c r="C99" s="1" t="s">
        <v>124</v>
      </c>
      <c r="D99" s="1" t="s">
        <v>205</v>
      </c>
      <c r="J99" s="168" t="s">
        <v>147</v>
      </c>
      <c r="K99" s="169" t="s">
        <v>363</v>
      </c>
      <c r="L99" s="177" t="s">
        <v>108</v>
      </c>
      <c r="M99" s="177" t="s">
        <v>192</v>
      </c>
    </row>
    <row r="100" spans="3:13" ht="23.25" customHeight="1">
      <c r="C100" s="1" t="s">
        <v>125</v>
      </c>
      <c r="D100" s="1" t="s">
        <v>170</v>
      </c>
      <c r="J100" s="168" t="s">
        <v>148</v>
      </c>
      <c r="K100" s="169" t="s">
        <v>364</v>
      </c>
      <c r="L100" s="177" t="s">
        <v>108</v>
      </c>
      <c r="M100" s="177" t="s">
        <v>193</v>
      </c>
    </row>
    <row r="101" spans="3:13" ht="23.25" customHeight="1">
      <c r="C101" s="1" t="s">
        <v>126</v>
      </c>
      <c r="D101" s="1" t="s">
        <v>171</v>
      </c>
      <c r="J101" s="168" t="s">
        <v>149</v>
      </c>
      <c r="K101" s="169" t="s">
        <v>365</v>
      </c>
      <c r="L101" s="177" t="s">
        <v>108</v>
      </c>
      <c r="M101" s="177" t="s">
        <v>194</v>
      </c>
    </row>
    <row r="102" spans="3:13" ht="23.25" customHeight="1">
      <c r="C102" s="1" t="s">
        <v>127</v>
      </c>
      <c r="D102" s="1" t="s">
        <v>172</v>
      </c>
      <c r="J102" s="168" t="s">
        <v>150</v>
      </c>
      <c r="K102" s="169" t="s">
        <v>366</v>
      </c>
      <c r="L102" s="177" t="s">
        <v>108</v>
      </c>
      <c r="M102" s="177" t="s">
        <v>195</v>
      </c>
    </row>
    <row r="103" spans="3:13" ht="23.25" customHeight="1">
      <c r="C103" s="1" t="s">
        <v>128</v>
      </c>
      <c r="D103" s="1" t="s">
        <v>173</v>
      </c>
      <c r="J103" s="168" t="s">
        <v>151</v>
      </c>
      <c r="K103" s="169" t="s">
        <v>367</v>
      </c>
      <c r="L103" s="178" t="s">
        <v>109</v>
      </c>
      <c r="M103" s="178" t="s">
        <v>196</v>
      </c>
    </row>
    <row r="104" spans="3:13" ht="23.25" customHeight="1">
      <c r="C104" s="1" t="s">
        <v>129</v>
      </c>
      <c r="D104" s="1" t="s">
        <v>174</v>
      </c>
      <c r="J104" s="168" t="s">
        <v>152</v>
      </c>
      <c r="K104" s="169" t="s">
        <v>368</v>
      </c>
      <c r="L104" s="178" t="s">
        <v>109</v>
      </c>
      <c r="M104" s="178" t="s">
        <v>197</v>
      </c>
    </row>
    <row r="105" spans="3:13" ht="23.25" customHeight="1">
      <c r="C105" s="1" t="s">
        <v>130</v>
      </c>
      <c r="D105" s="1" t="s">
        <v>175</v>
      </c>
      <c r="J105" s="168" t="s">
        <v>153</v>
      </c>
      <c r="K105" s="169" t="s">
        <v>369</v>
      </c>
      <c r="L105" s="178" t="s">
        <v>109</v>
      </c>
      <c r="M105" s="178" t="s">
        <v>198</v>
      </c>
    </row>
    <row r="106" spans="3:13" ht="23.25" customHeight="1">
      <c r="C106" s="1" t="s">
        <v>131</v>
      </c>
      <c r="D106" s="1" t="s">
        <v>176</v>
      </c>
      <c r="J106" s="168" t="s">
        <v>154</v>
      </c>
      <c r="K106" s="169" t="s">
        <v>370</v>
      </c>
      <c r="L106" s="178" t="s">
        <v>109</v>
      </c>
      <c r="M106" s="178" t="s">
        <v>199</v>
      </c>
    </row>
    <row r="107" spans="3:13" ht="23.25" customHeight="1">
      <c r="C107" s="1" t="s">
        <v>132</v>
      </c>
      <c r="D107" s="1" t="s">
        <v>177</v>
      </c>
      <c r="J107" s="168" t="s">
        <v>155</v>
      </c>
      <c r="K107" s="169" t="s">
        <v>371</v>
      </c>
      <c r="L107" s="178" t="s">
        <v>109</v>
      </c>
      <c r="M107" s="178" t="s">
        <v>200</v>
      </c>
    </row>
    <row r="108" spans="3:13" ht="23.25" customHeight="1">
      <c r="C108" s="1" t="s">
        <v>133</v>
      </c>
      <c r="D108" s="1" t="s">
        <v>178</v>
      </c>
      <c r="J108" s="168" t="s">
        <v>156</v>
      </c>
      <c r="K108" s="169" t="s">
        <v>372</v>
      </c>
      <c r="L108" s="178" t="s">
        <v>109</v>
      </c>
      <c r="M108" s="178" t="s">
        <v>201</v>
      </c>
    </row>
    <row r="109" spans="3:13" ht="23.25" customHeight="1">
      <c r="C109" s="1" t="s">
        <v>134</v>
      </c>
      <c r="D109" s="1" t="s">
        <v>179</v>
      </c>
      <c r="J109" s="168" t="s">
        <v>157</v>
      </c>
      <c r="K109" s="169" t="s">
        <v>373</v>
      </c>
      <c r="L109" s="178" t="s">
        <v>109</v>
      </c>
      <c r="M109" s="178" t="s">
        <v>202</v>
      </c>
    </row>
    <row r="110" spans="3:13" ht="23.25" customHeight="1">
      <c r="C110" s="1" t="s">
        <v>135</v>
      </c>
      <c r="D110" s="1" t="s">
        <v>180</v>
      </c>
      <c r="J110" s="168" t="s">
        <v>158</v>
      </c>
      <c r="K110" s="169" t="s">
        <v>374</v>
      </c>
      <c r="L110" s="179" t="s">
        <v>229</v>
      </c>
      <c r="M110" s="179" t="s">
        <v>203</v>
      </c>
    </row>
    <row r="111" spans="3:13" ht="23.25" customHeight="1">
      <c r="C111" s="1" t="s">
        <v>136</v>
      </c>
      <c r="D111" s="1" t="s">
        <v>181</v>
      </c>
      <c r="J111" s="168"/>
      <c r="K111" s="168" t="s">
        <v>322</v>
      </c>
      <c r="L111" s="168" t="s">
        <v>323</v>
      </c>
      <c r="M111" s="168" t="s">
        <v>324</v>
      </c>
    </row>
    <row r="112" spans="3:13" ht="23.25" customHeight="1">
      <c r="C112" s="1" t="s">
        <v>137</v>
      </c>
      <c r="D112" s="1" t="s">
        <v>182</v>
      </c>
    </row>
    <row r="113" spans="3:4" ht="23.25" customHeight="1">
      <c r="C113" s="1" t="s">
        <v>138</v>
      </c>
      <c r="D113" s="1" t="s">
        <v>183</v>
      </c>
    </row>
    <row r="114" spans="3:4" ht="23.25" customHeight="1">
      <c r="C114" s="1" t="s">
        <v>139</v>
      </c>
      <c r="D114" s="1" t="s">
        <v>184</v>
      </c>
    </row>
    <row r="115" spans="3:4" ht="23.25" customHeight="1">
      <c r="C115" s="1" t="s">
        <v>140</v>
      </c>
      <c r="D115" s="1" t="s">
        <v>185</v>
      </c>
    </row>
    <row r="116" spans="3:4" ht="23.25" customHeight="1">
      <c r="C116" s="1" t="s">
        <v>141</v>
      </c>
      <c r="D116" s="1" t="s">
        <v>186</v>
      </c>
    </row>
    <row r="117" spans="3:4" ht="23.25" customHeight="1">
      <c r="C117" s="1" t="s">
        <v>142</v>
      </c>
      <c r="D117" s="1" t="s">
        <v>187</v>
      </c>
    </row>
    <row r="118" spans="3:4" ht="23.25" customHeight="1">
      <c r="C118" s="1" t="s">
        <v>143</v>
      </c>
      <c r="D118" s="1" t="s">
        <v>188</v>
      </c>
    </row>
    <row r="119" spans="3:4" ht="23.25" customHeight="1">
      <c r="C119" s="1" t="s">
        <v>144</v>
      </c>
      <c r="D119" s="1" t="s">
        <v>189</v>
      </c>
    </row>
    <row r="120" spans="3:4" ht="23.25" customHeight="1">
      <c r="C120" s="1" t="s">
        <v>145</v>
      </c>
      <c r="D120" s="1" t="s">
        <v>190</v>
      </c>
    </row>
    <row r="121" spans="3:4" ht="23.25" customHeight="1">
      <c r="C121" s="1" t="s">
        <v>146</v>
      </c>
      <c r="D121" s="1" t="s">
        <v>191</v>
      </c>
    </row>
    <row r="122" spans="3:4" ht="23.25" customHeight="1">
      <c r="C122" s="1" t="s">
        <v>147</v>
      </c>
      <c r="D122" s="1" t="s">
        <v>192</v>
      </c>
    </row>
    <row r="123" spans="3:4" ht="23.25" customHeight="1">
      <c r="C123" s="1" t="s">
        <v>148</v>
      </c>
      <c r="D123" s="1" t="s">
        <v>193</v>
      </c>
    </row>
    <row r="124" spans="3:4" ht="23.25" customHeight="1">
      <c r="C124" s="1" t="s">
        <v>149</v>
      </c>
      <c r="D124" s="1" t="s">
        <v>194</v>
      </c>
    </row>
    <row r="125" spans="3:4" ht="23.25" customHeight="1">
      <c r="C125" s="1" t="s">
        <v>150</v>
      </c>
      <c r="D125" s="1" t="s">
        <v>195</v>
      </c>
    </row>
    <row r="126" spans="3:4" ht="23.25" customHeight="1">
      <c r="C126" s="1" t="s">
        <v>151</v>
      </c>
      <c r="D126" s="1" t="s">
        <v>196</v>
      </c>
    </row>
    <row r="127" spans="3:4" ht="23.25" customHeight="1">
      <c r="C127" s="1" t="s">
        <v>152</v>
      </c>
      <c r="D127" s="1" t="s">
        <v>197</v>
      </c>
    </row>
    <row r="128" spans="3:4" ht="23.25" customHeight="1">
      <c r="C128" s="1" t="s">
        <v>153</v>
      </c>
      <c r="D128" s="1" t="s">
        <v>198</v>
      </c>
    </row>
    <row r="129" spans="3:4" ht="23.25" customHeight="1">
      <c r="C129" s="1" t="s">
        <v>154</v>
      </c>
      <c r="D129" s="1" t="s">
        <v>199</v>
      </c>
    </row>
    <row r="130" spans="3:4" ht="23.25" customHeight="1">
      <c r="C130" s="1" t="s">
        <v>155</v>
      </c>
      <c r="D130" s="1" t="s">
        <v>200</v>
      </c>
    </row>
    <row r="131" spans="3:4" ht="23.25" customHeight="1">
      <c r="C131" s="1" t="s">
        <v>156</v>
      </c>
      <c r="D131" s="1" t="s">
        <v>201</v>
      </c>
    </row>
    <row r="132" spans="3:4" ht="23.25" customHeight="1">
      <c r="C132" s="1" t="s">
        <v>157</v>
      </c>
      <c r="D132" s="1" t="s">
        <v>202</v>
      </c>
    </row>
    <row r="133" spans="3:4" ht="23.25" customHeight="1">
      <c r="C133" s="1" t="s">
        <v>158</v>
      </c>
      <c r="D133" s="1" t="s">
        <v>203</v>
      </c>
    </row>
  </sheetData>
  <sheetProtection algorithmName="SHA-512" hashValue="xgyyf8aMwe2wRJkwKJx4lzHdqz7DtbI8kuQ4FnOqTjylFb34w2sDjxBhrPaGaOsv+FNp1ByBP0lQhNJvyxc9ww==" saltValue="jWDPD+MRNTudCHm661ENzQ==" spinCount="100000" sheet="1" selectLockedCells="1"/>
  <mergeCells count="16">
    <mergeCell ref="C57:C59"/>
    <mergeCell ref="C51:C53"/>
    <mergeCell ref="C12:C14"/>
    <mergeCell ref="C27:C32"/>
    <mergeCell ref="C34:C39"/>
    <mergeCell ref="C26:E26"/>
    <mergeCell ref="C43:C46"/>
    <mergeCell ref="C17:C24"/>
    <mergeCell ref="D17:E17"/>
    <mergeCell ref="F9:G9"/>
    <mergeCell ref="C6:D6"/>
    <mergeCell ref="C5:D5"/>
    <mergeCell ref="E5:E6"/>
    <mergeCell ref="F8:H8"/>
    <mergeCell ref="F5:H6"/>
    <mergeCell ref="C7:C11"/>
  </mergeCells>
  <phoneticPr fontId="4"/>
  <dataValidations count="3">
    <dataValidation type="list" allowBlank="1" showInputMessage="1" showErrorMessage="1" sqref="C12" xr:uid="{00000000-0002-0000-0000-000000000000}">
      <formula1>$C$64:$C$66</formula1>
    </dataValidation>
    <dataValidation type="list" allowBlank="1" showInputMessage="1" showErrorMessage="1" sqref="C17:C24" xr:uid="{00000000-0002-0000-0000-000001000000}">
      <formula1>$C$67:$C$71</formula1>
    </dataValidation>
    <dataValidation type="list" allowBlank="1" showInputMessage="1" showErrorMessage="1" sqref="E5:E6" xr:uid="{00000000-0002-0000-0000-000002000000}">
      <formula1>$K$63:$K$111</formula1>
    </dataValidation>
  </dataValidations>
  <pageMargins left="0.59" right="0.33" top="1" bottom="1" header="0.51200000000000001" footer="0.51200000000000001"/>
  <pageSetup paperSize="9" scale="82"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F140"/>
  <sheetViews>
    <sheetView showRowColHeaders="0" zoomScale="85" zoomScaleNormal="85" workbookViewId="0">
      <selection activeCell="Q7" sqref="Q7:CP7"/>
    </sheetView>
  </sheetViews>
  <sheetFormatPr defaultRowHeight="13.5"/>
  <cols>
    <col min="1" max="1" width="4.875" style="18" customWidth="1"/>
    <col min="2" max="3" width="1.5" style="18" customWidth="1"/>
    <col min="4" max="4" width="0.625" style="18" customWidth="1"/>
    <col min="5" max="5" width="4.25" style="18" customWidth="1"/>
    <col min="6" max="6" width="9.375" style="18" customWidth="1"/>
    <col min="7" max="210" width="0.625" style="18" customWidth="1"/>
    <col min="211" max="211" width="2.75" style="18" customWidth="1"/>
    <col min="212" max="212" width="18.875" style="18" customWidth="1"/>
    <col min="213" max="16384" width="9" style="18"/>
  </cols>
  <sheetData>
    <row r="1" spans="2:213" ht="4.5" customHeight="1"/>
    <row r="2" spans="2:213" s="315" customFormat="1" ht="19.5" customHeight="1">
      <c r="C2" s="326" t="str">
        <f>+会社名等!B2</f>
        <v>このソフトは令和6年4月30日まで印刷できます。</v>
      </c>
      <c r="D2" s="327"/>
      <c r="E2" s="327"/>
      <c r="F2" s="327"/>
      <c r="G2" s="327"/>
      <c r="H2" s="327"/>
      <c r="I2" s="327"/>
      <c r="J2" s="327"/>
      <c r="K2" s="327"/>
      <c r="L2" s="327"/>
      <c r="M2" s="327"/>
      <c r="N2" s="327"/>
      <c r="O2" s="328"/>
      <c r="P2" s="329"/>
      <c r="Q2" s="330"/>
      <c r="R2" s="330"/>
      <c r="S2" s="330"/>
      <c r="T2" s="330"/>
      <c r="U2" s="330"/>
      <c r="V2" s="330"/>
      <c r="W2" s="330"/>
      <c r="X2" s="330"/>
      <c r="Y2" s="330"/>
      <c r="Z2" s="330"/>
      <c r="AA2" s="330"/>
      <c r="AB2" s="330"/>
      <c r="AC2" s="330"/>
      <c r="AD2" s="330"/>
      <c r="AE2" s="330"/>
      <c r="AF2" s="330"/>
      <c r="AG2" s="330"/>
      <c r="AH2" s="330"/>
      <c r="AI2" s="330"/>
      <c r="AJ2" s="330"/>
      <c r="AK2" s="330"/>
      <c r="AL2" s="330"/>
      <c r="AM2" s="330"/>
      <c r="AN2" s="330"/>
      <c r="AO2" s="330"/>
      <c r="AP2" s="330"/>
      <c r="AQ2" s="330"/>
      <c r="AR2" s="330"/>
      <c r="AS2" s="330"/>
      <c r="AT2" s="330"/>
      <c r="AU2" s="331"/>
      <c r="AV2" s="331"/>
      <c r="AW2" s="331"/>
      <c r="AX2" s="331"/>
      <c r="AY2" s="331"/>
      <c r="AZ2" s="331"/>
      <c r="BA2" s="331"/>
      <c r="BB2" s="331"/>
      <c r="BC2" s="331"/>
      <c r="BD2" s="331"/>
      <c r="BE2" s="331"/>
      <c r="BF2" s="331"/>
      <c r="BG2" s="331"/>
      <c r="BH2" s="331"/>
      <c r="BI2" s="331"/>
      <c r="BJ2" s="331"/>
      <c r="BK2" s="331"/>
      <c r="BL2" s="331"/>
      <c r="BM2" s="331"/>
      <c r="BN2" s="331"/>
      <c r="BO2" s="331"/>
      <c r="BP2" s="331"/>
      <c r="BQ2" s="331"/>
      <c r="BR2" s="331"/>
      <c r="BS2" s="331"/>
      <c r="BT2" s="331"/>
      <c r="BU2" s="331"/>
      <c r="BV2" s="331"/>
      <c r="BW2" s="331"/>
      <c r="BX2" s="331"/>
      <c r="BY2" s="331"/>
      <c r="BZ2" s="331"/>
      <c r="CA2" s="331"/>
      <c r="CB2" s="331"/>
      <c r="CC2" s="331"/>
      <c r="CD2" s="331"/>
      <c r="CE2" s="331"/>
      <c r="CF2" s="331"/>
      <c r="CG2" s="331"/>
      <c r="CH2" s="331"/>
      <c r="CI2" s="331"/>
      <c r="CJ2" s="331"/>
      <c r="CK2" s="331"/>
      <c r="CL2" s="331"/>
      <c r="CM2" s="331"/>
      <c r="CN2" s="331"/>
      <c r="CO2" s="331"/>
      <c r="CP2" s="331"/>
      <c r="CQ2" s="331"/>
      <c r="CR2" s="331"/>
      <c r="CS2" s="331"/>
      <c r="CT2" s="331"/>
      <c r="CU2" s="331"/>
      <c r="CV2" s="331"/>
      <c r="CW2" s="331"/>
      <c r="CX2" s="331"/>
      <c r="CY2" s="331"/>
      <c r="CZ2" s="331"/>
      <c r="DA2" s="331"/>
      <c r="DB2" s="331"/>
      <c r="DC2" s="331"/>
      <c r="DD2" s="331"/>
      <c r="DE2" s="331"/>
      <c r="DF2" s="331"/>
      <c r="DG2" s="331"/>
      <c r="DH2" s="331"/>
      <c r="DI2" s="331"/>
      <c r="DJ2" s="331"/>
      <c r="DK2" s="331"/>
      <c r="DL2" s="331"/>
      <c r="DM2" s="331"/>
      <c r="DN2" s="331"/>
      <c r="DO2" s="331"/>
      <c r="DP2" s="331"/>
      <c r="DQ2" s="331"/>
      <c r="DR2" s="331"/>
      <c r="DS2" s="331"/>
      <c r="DT2" s="331"/>
      <c r="DU2" s="331"/>
      <c r="DV2" s="331"/>
      <c r="DW2" s="331"/>
      <c r="DX2" s="331"/>
      <c r="DY2" s="331"/>
      <c r="DZ2" s="331"/>
      <c r="EA2" s="331"/>
      <c r="EB2" s="331"/>
      <c r="EC2" s="331"/>
      <c r="ED2" s="331"/>
      <c r="EE2" s="331"/>
      <c r="EF2" s="331"/>
      <c r="EG2" s="331"/>
      <c r="EH2" s="331"/>
      <c r="EI2" s="331"/>
      <c r="EJ2" s="331"/>
      <c r="EK2" s="331"/>
      <c r="EL2" s="331"/>
      <c r="EM2" s="331"/>
      <c r="EN2" s="331"/>
      <c r="EO2" s="331"/>
      <c r="EP2" s="331"/>
      <c r="EQ2" s="331"/>
      <c r="ER2" s="331"/>
      <c r="ES2" s="331"/>
      <c r="ET2" s="331"/>
      <c r="EU2" s="331"/>
      <c r="EV2" s="331"/>
      <c r="EW2" s="331"/>
      <c r="EX2" s="331"/>
      <c r="EY2" s="331"/>
      <c r="EZ2" s="331"/>
      <c r="FA2" s="331"/>
      <c r="FB2" s="331"/>
      <c r="FC2" s="331"/>
      <c r="FD2" s="331"/>
      <c r="FE2" s="331"/>
      <c r="FF2" s="331"/>
      <c r="FG2" s="331"/>
      <c r="FH2" s="331"/>
      <c r="FI2" s="331"/>
      <c r="FJ2" s="331"/>
      <c r="FK2" s="331"/>
      <c r="FL2" s="331"/>
      <c r="FM2" s="331"/>
      <c r="FN2" s="331"/>
      <c r="FO2" s="331"/>
      <c r="FP2" s="331"/>
      <c r="FQ2" s="331"/>
      <c r="FR2" s="331"/>
      <c r="FS2" s="331"/>
      <c r="FT2" s="331"/>
      <c r="FU2" s="331"/>
      <c r="FV2" s="331"/>
      <c r="FW2" s="331"/>
      <c r="FX2" s="331"/>
      <c r="FY2" s="331"/>
      <c r="FZ2" s="331"/>
      <c r="GA2" s="331"/>
      <c r="GB2" s="331"/>
      <c r="GC2" s="331"/>
      <c r="GD2" s="331"/>
      <c r="GE2" s="331"/>
      <c r="GF2" s="331"/>
      <c r="GG2" s="331"/>
      <c r="GH2" s="331"/>
      <c r="GI2" s="331"/>
      <c r="GJ2" s="331"/>
      <c r="GK2" s="331"/>
      <c r="GL2" s="331"/>
      <c r="GM2" s="331"/>
      <c r="GN2" s="331"/>
      <c r="GO2" s="331"/>
      <c r="GP2" s="331"/>
      <c r="GQ2" s="331"/>
      <c r="GR2" s="331"/>
      <c r="GS2" s="331"/>
      <c r="GT2" s="331"/>
      <c r="GU2" s="331"/>
      <c r="GV2" s="331"/>
      <c r="GW2" s="331"/>
      <c r="GX2" s="331"/>
      <c r="GY2" s="331"/>
      <c r="GZ2" s="331"/>
      <c r="HA2" s="331"/>
      <c r="HB2" s="331"/>
      <c r="HC2" s="18"/>
      <c r="HD2" s="333">
        <f ca="1">NOW()</f>
        <v>45175.798735300923</v>
      </c>
    </row>
    <row r="3" spans="2:213" s="315" customFormat="1" ht="19.5" customHeight="1">
      <c r="C3" s="326" t="str">
        <f>+会社名等!B3</f>
        <v>令和6年5月1日からは、令和6年度版が必要です。（令和6年4月販売開始予定）</v>
      </c>
      <c r="D3" s="332"/>
      <c r="E3" s="332"/>
      <c r="F3" s="332"/>
      <c r="G3" s="332"/>
      <c r="H3" s="332"/>
      <c r="I3" s="332"/>
      <c r="J3" s="332"/>
      <c r="K3" s="332"/>
      <c r="L3" s="332"/>
      <c r="M3" s="332"/>
      <c r="N3" s="332"/>
      <c r="O3" s="328"/>
      <c r="P3" s="328"/>
      <c r="Q3" s="328"/>
      <c r="R3" s="329"/>
      <c r="S3" s="330"/>
      <c r="T3" s="330"/>
      <c r="U3" s="330"/>
      <c r="V3" s="330"/>
      <c r="W3" s="330"/>
      <c r="X3" s="330"/>
      <c r="Y3" s="330"/>
      <c r="Z3" s="330"/>
      <c r="AA3" s="330"/>
      <c r="AB3" s="330"/>
      <c r="AC3" s="330"/>
      <c r="AD3" s="330"/>
      <c r="AE3" s="330"/>
      <c r="AF3" s="330"/>
      <c r="AG3" s="330"/>
      <c r="AH3" s="330"/>
      <c r="AI3" s="330"/>
      <c r="AJ3" s="330"/>
      <c r="AK3" s="330"/>
      <c r="AL3" s="330"/>
      <c r="AM3" s="330"/>
      <c r="AN3" s="330"/>
      <c r="AO3" s="330"/>
      <c r="AP3" s="330"/>
      <c r="AQ3" s="330"/>
      <c r="AR3" s="330"/>
      <c r="AS3" s="330"/>
      <c r="AT3" s="330"/>
      <c r="AU3" s="331"/>
      <c r="AV3" s="331"/>
      <c r="AW3" s="331"/>
      <c r="AX3" s="331"/>
      <c r="AY3" s="331"/>
      <c r="AZ3" s="331"/>
      <c r="BA3" s="331"/>
      <c r="BB3" s="331"/>
      <c r="BC3" s="331"/>
      <c r="BD3" s="331"/>
      <c r="BE3" s="331"/>
      <c r="BF3" s="331"/>
      <c r="BG3" s="331"/>
      <c r="BH3" s="331"/>
      <c r="BI3" s="331"/>
      <c r="BJ3" s="331"/>
      <c r="BK3" s="331"/>
      <c r="BL3" s="331"/>
      <c r="BM3" s="331"/>
      <c r="BN3" s="331"/>
      <c r="BO3" s="331"/>
      <c r="BP3" s="331"/>
      <c r="BQ3" s="331"/>
      <c r="BR3" s="331"/>
      <c r="BS3" s="331"/>
      <c r="BT3" s="331"/>
      <c r="BU3" s="331"/>
      <c r="BV3" s="331"/>
      <c r="BW3" s="331"/>
      <c r="BX3" s="331"/>
      <c r="BY3" s="331"/>
      <c r="BZ3" s="331"/>
      <c r="CA3" s="331"/>
      <c r="CB3" s="331"/>
      <c r="CC3" s="331"/>
      <c r="CD3" s="331"/>
      <c r="CE3" s="331"/>
      <c r="CF3" s="331"/>
      <c r="CG3" s="331"/>
      <c r="CH3" s="331"/>
      <c r="CI3" s="331"/>
      <c r="CJ3" s="331"/>
      <c r="CK3" s="331"/>
      <c r="CL3" s="331"/>
      <c r="CM3" s="331"/>
      <c r="CN3" s="331"/>
      <c r="CO3" s="331"/>
      <c r="CP3" s="331"/>
      <c r="CQ3" s="331"/>
      <c r="CR3" s="331"/>
      <c r="CS3" s="331"/>
      <c r="CT3" s="331"/>
      <c r="CU3" s="331"/>
      <c r="CV3" s="331"/>
      <c r="CW3" s="331"/>
      <c r="CX3" s="331"/>
      <c r="CY3" s="331"/>
      <c r="CZ3" s="331"/>
      <c r="DA3" s="331"/>
      <c r="DB3" s="331"/>
      <c r="DC3" s="331"/>
      <c r="DD3" s="331"/>
      <c r="DE3" s="331"/>
      <c r="DF3" s="331"/>
      <c r="DG3" s="331"/>
      <c r="DH3" s="331"/>
      <c r="DI3" s="331"/>
      <c r="DJ3" s="331"/>
      <c r="DK3" s="331"/>
      <c r="DL3" s="331"/>
      <c r="DM3" s="331"/>
      <c r="DN3" s="331"/>
      <c r="DO3" s="331"/>
      <c r="DP3" s="331"/>
      <c r="DQ3" s="331"/>
      <c r="DR3" s="331"/>
      <c r="DS3" s="331"/>
      <c r="DT3" s="331"/>
      <c r="DU3" s="331"/>
      <c r="DV3" s="331"/>
      <c r="DW3" s="331"/>
      <c r="DX3" s="331"/>
      <c r="DY3" s="331"/>
      <c r="DZ3" s="331"/>
      <c r="EA3" s="331"/>
      <c r="EB3" s="331"/>
      <c r="EC3" s="331"/>
      <c r="ED3" s="331"/>
      <c r="EE3" s="331"/>
      <c r="EF3" s="331"/>
      <c r="EG3" s="331"/>
      <c r="EH3" s="331"/>
      <c r="EI3" s="331"/>
      <c r="EJ3" s="331"/>
      <c r="EK3" s="331"/>
      <c r="EL3" s="331"/>
      <c r="EM3" s="331"/>
      <c r="EN3" s="331"/>
      <c r="EO3" s="331"/>
      <c r="EP3" s="331"/>
      <c r="EQ3" s="331"/>
      <c r="ER3" s="331"/>
      <c r="ES3" s="331"/>
      <c r="ET3" s="331"/>
      <c r="EU3" s="331"/>
      <c r="EV3" s="331"/>
      <c r="EW3" s="331"/>
      <c r="EX3" s="331"/>
      <c r="EY3" s="331"/>
      <c r="EZ3" s="331"/>
      <c r="FA3" s="331"/>
      <c r="FB3" s="331"/>
      <c r="FC3" s="331"/>
      <c r="FD3" s="331"/>
      <c r="FE3" s="331"/>
      <c r="FF3" s="331"/>
      <c r="FG3" s="331"/>
      <c r="FH3" s="331"/>
      <c r="FI3" s="331"/>
      <c r="FJ3" s="331"/>
      <c r="FK3" s="331"/>
      <c r="FL3" s="331"/>
      <c r="FM3" s="331"/>
      <c r="FN3" s="331"/>
      <c r="FO3" s="331"/>
      <c r="FP3" s="331"/>
      <c r="FQ3" s="331"/>
      <c r="FR3" s="331"/>
      <c r="FS3" s="331"/>
      <c r="FT3" s="331"/>
      <c r="FU3" s="331"/>
      <c r="FV3" s="331"/>
      <c r="FW3" s="331"/>
      <c r="FX3" s="331"/>
      <c r="FY3" s="331"/>
      <c r="FZ3" s="331"/>
      <c r="GA3" s="331"/>
      <c r="GB3" s="331"/>
      <c r="GC3" s="331"/>
      <c r="GD3" s="331"/>
      <c r="GE3" s="331"/>
      <c r="GF3" s="331"/>
      <c r="GG3" s="331"/>
      <c r="GH3" s="331"/>
      <c r="GI3" s="331"/>
      <c r="GJ3" s="331"/>
      <c r="GK3" s="331"/>
      <c r="GL3" s="331"/>
      <c r="GM3" s="331"/>
      <c r="GN3" s="331"/>
      <c r="GO3" s="331"/>
      <c r="GP3" s="331"/>
      <c r="GQ3" s="331"/>
      <c r="GR3" s="331"/>
      <c r="GS3" s="331"/>
      <c r="GT3" s="331"/>
      <c r="GU3" s="331"/>
      <c r="GV3" s="331"/>
      <c r="GW3" s="331"/>
      <c r="GX3" s="331"/>
      <c r="GY3" s="331"/>
      <c r="GZ3" s="331"/>
      <c r="HA3" s="331"/>
      <c r="HB3" s="331"/>
      <c r="HC3" s="18"/>
      <c r="HD3" s="334">
        <v>45413</v>
      </c>
    </row>
    <row r="4" spans="2:213" ht="4.5" customHeight="1"/>
    <row r="5" spans="2:213" s="112" customFormat="1" ht="21" customHeight="1">
      <c r="C5" s="382" t="s">
        <v>395</v>
      </c>
      <c r="D5" s="382"/>
      <c r="E5" s="382"/>
      <c r="F5" s="382"/>
      <c r="G5" s="382"/>
      <c r="H5" s="382"/>
      <c r="I5" s="382"/>
      <c r="J5" s="382"/>
      <c r="K5" s="382"/>
      <c r="L5" s="382"/>
      <c r="M5" s="382"/>
      <c r="N5" s="382"/>
      <c r="O5" s="382"/>
      <c r="P5" s="382"/>
      <c r="Q5" s="383"/>
      <c r="R5" s="384"/>
      <c r="S5" s="384"/>
      <c r="T5" s="384"/>
      <c r="U5" s="384"/>
      <c r="V5" s="385"/>
      <c r="X5" s="383"/>
      <c r="Y5" s="384"/>
      <c r="Z5" s="384"/>
      <c r="AA5" s="384"/>
      <c r="AB5" s="384"/>
      <c r="AC5" s="385"/>
      <c r="AE5" s="112" t="s">
        <v>232</v>
      </c>
      <c r="GS5" s="18"/>
      <c r="GT5" s="18"/>
      <c r="GU5" s="18"/>
      <c r="GV5" s="18"/>
      <c r="GW5" s="18"/>
      <c r="GX5" s="18"/>
      <c r="GY5" s="18"/>
      <c r="GZ5" s="18"/>
      <c r="HA5" s="18"/>
      <c r="HB5" s="18"/>
      <c r="HC5" s="18"/>
      <c r="HD5" s="18"/>
      <c r="HE5" s="18"/>
    </row>
    <row r="6" spans="2:213" s="112" customFormat="1" ht="3.75" customHeight="1">
      <c r="C6" s="211"/>
      <c r="D6" s="211"/>
      <c r="E6" s="211"/>
      <c r="F6" s="211"/>
      <c r="G6" s="211"/>
      <c r="H6" s="211"/>
      <c r="I6" s="211"/>
      <c r="J6" s="211"/>
      <c r="K6" s="211"/>
      <c r="L6" s="211"/>
      <c r="M6" s="211"/>
      <c r="N6" s="211"/>
      <c r="O6" s="211"/>
      <c r="P6" s="211"/>
      <c r="GS6" s="18"/>
      <c r="GT6" s="18"/>
      <c r="GU6" s="18"/>
      <c r="GV6" s="18"/>
      <c r="GW6" s="18"/>
      <c r="GX6" s="18"/>
      <c r="GY6" s="18"/>
      <c r="GZ6" s="18"/>
      <c r="HA6" s="18"/>
      <c r="HB6" s="18"/>
      <c r="HC6" s="18"/>
      <c r="HD6" s="18"/>
      <c r="HE6" s="18"/>
    </row>
    <row r="7" spans="2:213" ht="21" customHeight="1">
      <c r="B7" s="386">
        <v>1</v>
      </c>
      <c r="C7" s="387"/>
      <c r="D7" s="388" t="s">
        <v>233</v>
      </c>
      <c r="E7" s="388"/>
      <c r="F7" s="388"/>
      <c r="G7" s="388"/>
      <c r="H7" s="388"/>
      <c r="I7" s="388"/>
      <c r="J7" s="388"/>
      <c r="K7" s="388"/>
      <c r="L7" s="388"/>
      <c r="M7" s="388"/>
      <c r="N7" s="388"/>
      <c r="O7" s="388"/>
      <c r="P7" s="389"/>
      <c r="Q7" s="390"/>
      <c r="R7" s="391"/>
      <c r="S7" s="391"/>
      <c r="T7" s="391"/>
      <c r="U7" s="391"/>
      <c r="V7" s="391"/>
      <c r="W7" s="391"/>
      <c r="X7" s="391"/>
      <c r="Y7" s="391"/>
      <c r="Z7" s="391"/>
      <c r="AA7" s="391"/>
      <c r="AB7" s="391"/>
      <c r="AC7" s="391"/>
      <c r="AD7" s="391"/>
      <c r="AE7" s="391"/>
      <c r="AF7" s="391"/>
      <c r="AG7" s="391"/>
      <c r="AH7" s="391"/>
      <c r="AI7" s="391"/>
      <c r="AJ7" s="391"/>
      <c r="AK7" s="391"/>
      <c r="AL7" s="391"/>
      <c r="AM7" s="391"/>
      <c r="AN7" s="391"/>
      <c r="AO7" s="391"/>
      <c r="AP7" s="391"/>
      <c r="AQ7" s="391"/>
      <c r="AR7" s="391"/>
      <c r="AS7" s="391"/>
      <c r="AT7" s="391"/>
      <c r="AU7" s="391"/>
      <c r="AV7" s="391"/>
      <c r="AW7" s="391"/>
      <c r="AX7" s="391"/>
      <c r="AY7" s="391"/>
      <c r="AZ7" s="391"/>
      <c r="BA7" s="391"/>
      <c r="BB7" s="391"/>
      <c r="BC7" s="391"/>
      <c r="BD7" s="391"/>
      <c r="BE7" s="391"/>
      <c r="BF7" s="391"/>
      <c r="BG7" s="391"/>
      <c r="BH7" s="391"/>
      <c r="BI7" s="391"/>
      <c r="BJ7" s="391"/>
      <c r="BK7" s="391"/>
      <c r="BL7" s="391"/>
      <c r="BM7" s="391"/>
      <c r="BN7" s="391"/>
      <c r="BO7" s="391"/>
      <c r="BP7" s="391"/>
      <c r="BQ7" s="391"/>
      <c r="BR7" s="391"/>
      <c r="BS7" s="391"/>
      <c r="BT7" s="391"/>
      <c r="BU7" s="391"/>
      <c r="BV7" s="391"/>
      <c r="BW7" s="391"/>
      <c r="BX7" s="391"/>
      <c r="BY7" s="391"/>
      <c r="BZ7" s="391"/>
      <c r="CA7" s="391"/>
      <c r="CB7" s="391"/>
      <c r="CC7" s="391"/>
      <c r="CD7" s="391"/>
      <c r="CE7" s="391"/>
      <c r="CF7" s="391"/>
      <c r="CG7" s="391"/>
      <c r="CH7" s="391"/>
      <c r="CI7" s="391"/>
      <c r="CJ7" s="391"/>
      <c r="CK7" s="391"/>
      <c r="CL7" s="391"/>
      <c r="CM7" s="391"/>
      <c r="CN7" s="391"/>
      <c r="CO7" s="391"/>
      <c r="CP7" s="392"/>
      <c r="CQ7" s="181" t="s">
        <v>244</v>
      </c>
      <c r="CR7" s="181"/>
      <c r="CS7" s="181"/>
      <c r="CT7" s="181"/>
      <c r="CU7" s="181"/>
      <c r="CV7" s="181"/>
      <c r="CW7" s="181"/>
      <c r="CX7" s="181"/>
      <c r="CY7" s="181"/>
      <c r="CZ7" s="181"/>
      <c r="DA7" s="181"/>
      <c r="DB7" s="181"/>
      <c r="DC7" s="181"/>
      <c r="DD7" s="181"/>
      <c r="DE7" s="181"/>
      <c r="DF7" s="181"/>
      <c r="DG7" s="181"/>
      <c r="DH7" s="181"/>
      <c r="DI7" s="181"/>
      <c r="DJ7" s="181"/>
      <c r="DK7" s="181"/>
      <c r="DL7" s="181"/>
      <c r="DM7" s="181"/>
      <c r="DN7" s="181"/>
      <c r="DO7" s="181"/>
      <c r="DP7" s="181"/>
      <c r="DQ7" s="181"/>
      <c r="DR7" s="181"/>
      <c r="DS7" s="181"/>
      <c r="DT7" s="181"/>
      <c r="DU7" s="181"/>
      <c r="DV7" s="181"/>
      <c r="DW7" s="181"/>
      <c r="DX7" s="181"/>
      <c r="DY7" s="181"/>
      <c r="DZ7" s="181"/>
      <c r="EA7" s="181"/>
      <c r="EB7" s="181"/>
      <c r="EC7" s="181"/>
      <c r="ED7" s="181"/>
      <c r="EE7" s="181"/>
      <c r="EF7" s="181"/>
      <c r="EG7" s="181"/>
      <c r="EH7" s="181"/>
      <c r="EI7" s="181"/>
      <c r="EJ7" s="181"/>
      <c r="EK7" s="181"/>
      <c r="EL7" s="181"/>
      <c r="EM7" s="181"/>
      <c r="EN7" s="181"/>
      <c r="EO7" s="181"/>
      <c r="EP7" s="181"/>
      <c r="EQ7" s="181"/>
      <c r="ER7" s="181"/>
      <c r="ES7" s="181"/>
      <c r="ET7" s="181"/>
      <c r="EU7" s="181"/>
      <c r="EV7" s="181"/>
      <c r="EW7" s="181"/>
      <c r="EX7" s="181"/>
      <c r="EY7" s="181"/>
      <c r="EZ7" s="181"/>
      <c r="FA7" s="181"/>
      <c r="FB7" s="181"/>
      <c r="FC7" s="181"/>
      <c r="FD7" s="181"/>
      <c r="FE7" s="181"/>
      <c r="FF7" s="181"/>
      <c r="FG7" s="181"/>
      <c r="FH7" s="96"/>
      <c r="FI7" s="393" t="s">
        <v>220</v>
      </c>
      <c r="FJ7" s="394"/>
      <c r="FK7" s="394"/>
      <c r="FL7" s="394"/>
      <c r="FM7" s="394"/>
      <c r="FN7" s="394"/>
      <c r="FO7" s="395"/>
      <c r="FP7" s="96"/>
      <c r="FQ7" s="393" t="s">
        <v>380</v>
      </c>
      <c r="FR7" s="394"/>
      <c r="FS7" s="394"/>
      <c r="FT7" s="394"/>
      <c r="FU7" s="394"/>
      <c r="FV7" s="394"/>
      <c r="FW7" s="395"/>
      <c r="FX7" s="181" t="s">
        <v>246</v>
      </c>
      <c r="FY7" s="181"/>
      <c r="FZ7" s="181"/>
      <c r="GA7" s="181"/>
      <c r="GB7" s="181"/>
      <c r="GC7" s="181"/>
      <c r="GD7" s="96"/>
      <c r="GE7" s="96"/>
      <c r="GF7" s="96"/>
      <c r="GG7" s="96"/>
      <c r="GH7" s="96"/>
      <c r="GI7" s="96"/>
      <c r="GJ7" s="96"/>
      <c r="GK7" s="96"/>
      <c r="GL7" s="96"/>
      <c r="GM7" s="96"/>
      <c r="GN7" s="96"/>
      <c r="GO7" s="96"/>
      <c r="GP7" s="96"/>
      <c r="GQ7" s="96"/>
      <c r="GR7" s="96"/>
    </row>
    <row r="8" spans="2:213" ht="21" customHeight="1">
      <c r="B8" s="396">
        <v>2</v>
      </c>
      <c r="C8" s="397"/>
      <c r="D8" s="398" t="s">
        <v>100</v>
      </c>
      <c r="E8" s="398"/>
      <c r="F8" s="398"/>
      <c r="G8" s="398"/>
      <c r="H8" s="398"/>
      <c r="I8" s="398"/>
      <c r="J8" s="398"/>
      <c r="K8" s="398"/>
      <c r="L8" s="398"/>
      <c r="M8" s="398"/>
      <c r="N8" s="398"/>
      <c r="O8" s="398"/>
      <c r="P8" s="399"/>
      <c r="Q8" s="390"/>
      <c r="R8" s="391"/>
      <c r="S8" s="391"/>
      <c r="T8" s="391"/>
      <c r="U8" s="391"/>
      <c r="V8" s="391"/>
      <c r="W8" s="391"/>
      <c r="X8" s="391"/>
      <c r="Y8" s="391"/>
      <c r="Z8" s="391"/>
      <c r="AA8" s="391"/>
      <c r="AB8" s="391"/>
      <c r="AC8" s="391"/>
      <c r="AD8" s="391"/>
      <c r="AE8" s="391"/>
      <c r="AF8" s="391"/>
      <c r="AG8" s="391"/>
      <c r="AH8" s="391"/>
      <c r="AI8" s="391"/>
      <c r="AJ8" s="391"/>
      <c r="AK8" s="391"/>
      <c r="AL8" s="391"/>
      <c r="AM8" s="391"/>
      <c r="AN8" s="391"/>
      <c r="AO8" s="391"/>
      <c r="AP8" s="391"/>
      <c r="AQ8" s="391"/>
      <c r="AR8" s="391"/>
      <c r="AS8" s="391"/>
      <c r="AT8" s="391"/>
      <c r="AU8" s="391"/>
      <c r="AV8" s="391"/>
      <c r="AW8" s="391"/>
      <c r="AX8" s="391"/>
      <c r="AY8" s="391"/>
      <c r="AZ8" s="391"/>
      <c r="BA8" s="391"/>
      <c r="BB8" s="391"/>
      <c r="BC8" s="391"/>
      <c r="BD8" s="391"/>
      <c r="BE8" s="391"/>
      <c r="BF8" s="391"/>
      <c r="BG8" s="391"/>
      <c r="BH8" s="391"/>
      <c r="BI8" s="391"/>
      <c r="BJ8" s="391"/>
      <c r="BK8" s="391"/>
      <c r="BL8" s="391"/>
      <c r="BM8" s="391"/>
      <c r="BN8" s="391"/>
      <c r="BO8" s="391"/>
      <c r="BP8" s="391"/>
      <c r="BQ8" s="391"/>
      <c r="BR8" s="391"/>
      <c r="BS8" s="391"/>
      <c r="BT8" s="391"/>
      <c r="BU8" s="391"/>
      <c r="BV8" s="391"/>
      <c r="BW8" s="391"/>
      <c r="BX8" s="391"/>
      <c r="BY8" s="391"/>
      <c r="BZ8" s="391"/>
      <c r="CA8" s="391"/>
      <c r="CB8" s="391"/>
      <c r="CC8" s="391"/>
      <c r="CD8" s="391"/>
      <c r="CE8" s="391"/>
      <c r="CF8" s="391"/>
      <c r="CG8" s="391"/>
      <c r="CH8" s="391"/>
      <c r="CI8" s="391"/>
      <c r="CJ8" s="391"/>
      <c r="CK8" s="391"/>
      <c r="CL8" s="391"/>
      <c r="CM8" s="391"/>
      <c r="CN8" s="391"/>
      <c r="CO8" s="391"/>
      <c r="CP8" s="392"/>
      <c r="CQ8" s="181" t="s">
        <v>245</v>
      </c>
      <c r="CR8" s="181"/>
      <c r="CS8" s="181"/>
      <c r="CT8" s="181"/>
      <c r="CU8" s="181"/>
      <c r="CV8" s="181"/>
      <c r="CW8" s="181"/>
      <c r="CX8" s="181"/>
      <c r="CY8" s="181"/>
      <c r="CZ8" s="181"/>
      <c r="DA8" s="181"/>
      <c r="DB8" s="181"/>
      <c r="DC8" s="181"/>
      <c r="DD8" s="181"/>
      <c r="DE8" s="181"/>
      <c r="DF8" s="181"/>
      <c r="DG8" s="181"/>
      <c r="DH8" s="181"/>
      <c r="DI8" s="181"/>
      <c r="DJ8" s="181"/>
      <c r="DK8" s="181"/>
      <c r="DL8" s="181"/>
      <c r="DM8" s="181"/>
      <c r="DN8" s="181"/>
      <c r="DO8" s="181"/>
      <c r="DP8" s="181"/>
      <c r="DQ8" s="181"/>
      <c r="DR8" s="181"/>
      <c r="DS8" s="181"/>
      <c r="DT8" s="181"/>
      <c r="DU8" s="181"/>
      <c r="DV8" s="181"/>
      <c r="DW8" s="181"/>
      <c r="DX8" s="393" t="s">
        <v>396</v>
      </c>
      <c r="DY8" s="394"/>
      <c r="DZ8" s="394"/>
      <c r="EA8" s="394"/>
      <c r="EB8" s="394"/>
      <c r="EC8" s="394"/>
      <c r="ED8" s="395"/>
      <c r="EE8" s="96"/>
      <c r="EF8" s="393" t="s">
        <v>0</v>
      </c>
      <c r="EG8" s="394"/>
      <c r="EH8" s="394"/>
      <c r="EI8" s="394"/>
      <c r="EJ8" s="394"/>
      <c r="EK8" s="395"/>
      <c r="EL8" s="3"/>
      <c r="EM8" s="96"/>
      <c r="EN8" s="393" t="s">
        <v>219</v>
      </c>
      <c r="EO8" s="394"/>
      <c r="EP8" s="394"/>
      <c r="EQ8" s="394"/>
      <c r="ER8" s="395"/>
      <c r="ES8" s="181" t="s">
        <v>246</v>
      </c>
      <c r="ET8" s="96"/>
      <c r="EU8" s="96"/>
      <c r="EV8" s="96"/>
      <c r="EW8" s="96"/>
      <c r="EX8" s="181"/>
      <c r="EY8" s="96"/>
      <c r="EZ8" s="96"/>
      <c r="FA8" s="96"/>
      <c r="FB8" s="96"/>
      <c r="FC8" s="96"/>
      <c r="FD8" s="181"/>
      <c r="FE8" s="181"/>
      <c r="FF8" s="181"/>
      <c r="FG8" s="181"/>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row>
    <row r="9" spans="2:213" ht="21" customHeight="1">
      <c r="B9" s="396">
        <v>3</v>
      </c>
      <c r="C9" s="397"/>
      <c r="D9" s="398" t="s">
        <v>234</v>
      </c>
      <c r="E9" s="398"/>
      <c r="F9" s="398"/>
      <c r="G9" s="398"/>
      <c r="H9" s="398"/>
      <c r="I9" s="398"/>
      <c r="J9" s="398"/>
      <c r="K9" s="398"/>
      <c r="L9" s="398"/>
      <c r="M9" s="398"/>
      <c r="N9" s="398"/>
      <c r="O9" s="398"/>
      <c r="P9" s="399"/>
      <c r="Q9" s="390"/>
      <c r="R9" s="391"/>
      <c r="S9" s="391"/>
      <c r="T9" s="391"/>
      <c r="U9" s="391"/>
      <c r="V9" s="391"/>
      <c r="W9" s="391"/>
      <c r="X9" s="391"/>
      <c r="Y9" s="391"/>
      <c r="Z9" s="391"/>
      <c r="AA9" s="391"/>
      <c r="AB9" s="391"/>
      <c r="AC9" s="391"/>
      <c r="AD9" s="391"/>
      <c r="AE9" s="391"/>
      <c r="AF9" s="391"/>
      <c r="AG9" s="391"/>
      <c r="AH9" s="391"/>
      <c r="AI9" s="391"/>
      <c r="AJ9" s="391"/>
      <c r="AK9" s="391"/>
      <c r="AL9" s="391"/>
      <c r="AM9" s="391"/>
      <c r="AN9" s="391"/>
      <c r="AO9" s="391"/>
      <c r="AP9" s="391"/>
      <c r="AQ9" s="391"/>
      <c r="AR9" s="391"/>
      <c r="AS9" s="391"/>
      <c r="AT9" s="391"/>
      <c r="AU9" s="391"/>
      <c r="AV9" s="391"/>
      <c r="AW9" s="391"/>
      <c r="AX9" s="391"/>
      <c r="AY9" s="391"/>
      <c r="AZ9" s="391"/>
      <c r="BA9" s="391"/>
      <c r="BB9" s="391"/>
      <c r="BC9" s="391"/>
      <c r="BD9" s="391"/>
      <c r="BE9" s="391"/>
      <c r="BF9" s="391"/>
      <c r="BG9" s="391"/>
      <c r="BH9" s="391"/>
      <c r="BI9" s="391"/>
      <c r="BJ9" s="391"/>
      <c r="BK9" s="391"/>
      <c r="BL9" s="391"/>
      <c r="BM9" s="391"/>
      <c r="BN9" s="391"/>
      <c r="BO9" s="391"/>
      <c r="BP9" s="391"/>
      <c r="BQ9" s="391"/>
      <c r="BR9" s="391"/>
      <c r="BS9" s="392"/>
      <c r="BT9" s="181" t="s">
        <v>235</v>
      </c>
      <c r="BU9" s="181"/>
      <c r="BV9" s="181"/>
      <c r="BW9" s="181"/>
      <c r="BX9" s="181"/>
      <c r="BY9" s="181"/>
      <c r="BZ9" s="181"/>
      <c r="CA9" s="181"/>
      <c r="CB9" s="181"/>
      <c r="CC9" s="181"/>
      <c r="CD9" s="181"/>
      <c r="CE9" s="181"/>
      <c r="CF9" s="181"/>
      <c r="CG9" s="181"/>
      <c r="CH9" s="181"/>
      <c r="CI9" s="181"/>
      <c r="CJ9" s="181"/>
      <c r="CK9" s="181"/>
      <c r="CL9" s="181"/>
      <c r="CM9" s="181"/>
      <c r="CN9" s="181"/>
      <c r="CO9" s="181"/>
      <c r="CP9" s="181"/>
      <c r="CQ9" s="181"/>
      <c r="CR9" s="181"/>
      <c r="CS9" s="181"/>
      <c r="CT9" s="181"/>
      <c r="CU9" s="181"/>
      <c r="CV9" s="181"/>
      <c r="CW9" s="181"/>
      <c r="CX9" s="181"/>
      <c r="CY9" s="181"/>
      <c r="CZ9" s="181"/>
      <c r="DA9" s="181"/>
      <c r="DB9" s="181"/>
      <c r="DC9" s="181"/>
      <c r="DD9" s="181"/>
      <c r="DE9" s="181"/>
      <c r="DF9" s="181"/>
      <c r="DG9" s="181"/>
      <c r="DH9" s="181"/>
      <c r="DI9" s="181"/>
      <c r="DJ9" s="181"/>
      <c r="DK9" s="181"/>
      <c r="DL9" s="181"/>
      <c r="DM9" s="181"/>
      <c r="DN9" s="181"/>
      <c r="DO9" s="181"/>
      <c r="DP9" s="181"/>
      <c r="DQ9" s="181"/>
      <c r="DR9" s="181"/>
      <c r="DS9" s="181"/>
      <c r="DT9" s="181"/>
      <c r="DU9" s="181"/>
      <c r="DV9" s="181"/>
      <c r="DW9" s="181"/>
      <c r="DX9" s="181"/>
      <c r="DY9" s="181"/>
      <c r="DZ9" s="181"/>
      <c r="EA9" s="181"/>
      <c r="EB9" s="181"/>
      <c r="EC9" s="181"/>
      <c r="ED9" s="181"/>
      <c r="EE9" s="181"/>
      <c r="EF9" s="181"/>
      <c r="EG9" s="181"/>
      <c r="EH9" s="181"/>
      <c r="EI9" s="181"/>
      <c r="EJ9" s="181"/>
      <c r="EK9" s="181"/>
      <c r="EL9" s="181"/>
      <c r="EM9" s="181"/>
      <c r="EN9" s="181"/>
      <c r="EO9" s="181"/>
      <c r="EP9" s="181"/>
      <c r="EQ9" s="181"/>
      <c r="ER9" s="181"/>
      <c r="ES9" s="181"/>
      <c r="ET9" s="181"/>
      <c r="EU9" s="181"/>
      <c r="EV9" s="181"/>
      <c r="EW9" s="181"/>
      <c r="EX9" s="181"/>
      <c r="EY9" s="181"/>
      <c r="EZ9" s="181"/>
      <c r="FA9" s="181"/>
      <c r="FB9" s="181"/>
      <c r="FC9" s="181"/>
      <c r="FD9" s="181"/>
      <c r="FE9" s="181"/>
      <c r="FF9" s="181"/>
      <c r="FG9" s="181"/>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I9" s="400" t="s">
        <v>397</v>
      </c>
      <c r="GJ9" s="400"/>
      <c r="GK9" s="400"/>
      <c r="GL9" s="400"/>
      <c r="GM9" s="400"/>
      <c r="GN9" s="400"/>
      <c r="GO9" s="400" t="s">
        <v>398</v>
      </c>
      <c r="GP9" s="400"/>
      <c r="GQ9" s="400"/>
      <c r="GR9" s="400"/>
      <c r="GS9" s="400"/>
      <c r="GT9" s="400"/>
      <c r="GU9" s="401" t="s">
        <v>399</v>
      </c>
      <c r="GV9" s="401"/>
      <c r="GW9" s="401"/>
      <c r="GX9" s="401"/>
      <c r="GY9" s="401"/>
      <c r="GZ9" s="401"/>
      <c r="HA9" s="401"/>
    </row>
    <row r="10" spans="2:213" ht="21" customHeight="1">
      <c r="B10" s="396">
        <v>4</v>
      </c>
      <c r="C10" s="397"/>
      <c r="D10" s="398" t="s">
        <v>101</v>
      </c>
      <c r="E10" s="398"/>
      <c r="F10" s="398"/>
      <c r="G10" s="398"/>
      <c r="H10" s="398"/>
      <c r="I10" s="398"/>
      <c r="J10" s="398"/>
      <c r="K10" s="398"/>
      <c r="L10" s="398"/>
      <c r="M10" s="398"/>
      <c r="N10" s="398"/>
      <c r="O10" s="398"/>
      <c r="P10" s="399"/>
      <c r="Q10" s="402"/>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3"/>
      <c r="AO10" s="403"/>
      <c r="AP10" s="403"/>
      <c r="AQ10" s="403"/>
      <c r="AR10" s="403"/>
      <c r="AS10" s="403"/>
      <c r="AT10" s="403"/>
      <c r="AU10" s="403"/>
      <c r="AV10" s="403"/>
      <c r="AW10" s="403"/>
      <c r="AX10" s="403"/>
      <c r="AY10" s="403"/>
      <c r="AZ10" s="403"/>
      <c r="BA10" s="403"/>
      <c r="BB10" s="403"/>
      <c r="BC10" s="403"/>
      <c r="BD10" s="403"/>
      <c r="BE10" s="403"/>
      <c r="BF10" s="403"/>
      <c r="BG10" s="403"/>
      <c r="BH10" s="403"/>
      <c r="BI10" s="403"/>
      <c r="BJ10" s="403"/>
      <c r="BK10" s="403"/>
      <c r="BL10" s="403"/>
      <c r="BM10" s="403"/>
      <c r="BN10" s="403"/>
      <c r="BO10" s="403"/>
      <c r="BP10" s="403"/>
      <c r="BQ10" s="403"/>
      <c r="BR10" s="403"/>
      <c r="BS10" s="404"/>
      <c r="BT10" s="181" t="s">
        <v>236</v>
      </c>
      <c r="BU10" s="181"/>
      <c r="BV10" s="181"/>
      <c r="BW10" s="181"/>
      <c r="BX10" s="181"/>
      <c r="BY10" s="181"/>
      <c r="BZ10" s="181"/>
      <c r="CA10" s="181"/>
      <c r="CB10" s="181"/>
      <c r="CC10" s="181"/>
      <c r="CD10" s="181"/>
      <c r="CE10" s="181"/>
      <c r="CF10" s="181"/>
      <c r="CG10" s="181"/>
      <c r="CH10" s="181"/>
      <c r="CI10" s="181"/>
      <c r="CJ10" s="181"/>
      <c r="CK10" s="181"/>
      <c r="CL10" s="181"/>
      <c r="CM10" s="181"/>
      <c r="CN10" s="181"/>
      <c r="CO10" s="181"/>
      <c r="CP10" s="181"/>
      <c r="CQ10" s="181"/>
      <c r="CR10" s="181"/>
      <c r="CS10" s="181"/>
      <c r="CT10" s="181"/>
      <c r="CU10" s="181"/>
      <c r="CV10" s="181"/>
      <c r="CW10" s="181"/>
      <c r="CX10" s="181"/>
      <c r="CY10" s="181"/>
      <c r="CZ10" s="181"/>
      <c r="DA10" s="181"/>
      <c r="DB10" s="181"/>
      <c r="DC10" s="181"/>
      <c r="DD10" s="181"/>
      <c r="DE10" s="181"/>
      <c r="DF10" s="181"/>
      <c r="DG10" s="181"/>
      <c r="DH10" s="181"/>
      <c r="DI10" s="181"/>
      <c r="DJ10" s="181"/>
      <c r="DK10" s="181"/>
      <c r="DL10" s="181"/>
      <c r="DM10" s="181"/>
      <c r="DN10" s="181"/>
      <c r="DO10" s="181"/>
      <c r="DP10" s="181"/>
      <c r="DQ10" s="181"/>
      <c r="DR10" s="181"/>
      <c r="DS10" s="181"/>
      <c r="DT10" s="181"/>
      <c r="DU10" s="181"/>
      <c r="DV10" s="181"/>
      <c r="DW10" s="181"/>
      <c r="DX10" s="181"/>
      <c r="DY10" s="181"/>
      <c r="DZ10" s="181"/>
      <c r="EA10" s="181"/>
      <c r="EB10" s="181"/>
      <c r="EC10" s="181"/>
      <c r="ED10" s="181"/>
      <c r="EE10" s="181"/>
      <c r="EF10" s="181"/>
      <c r="EG10" s="181"/>
      <c r="EH10" s="181"/>
      <c r="EI10" s="181"/>
      <c r="EJ10" s="181"/>
      <c r="EK10" s="181"/>
      <c r="EL10" s="181"/>
      <c r="EM10" s="181"/>
      <c r="EN10" s="181"/>
      <c r="EO10" s="181"/>
      <c r="EP10" s="181"/>
      <c r="EQ10" s="181"/>
      <c r="ER10" s="181"/>
      <c r="ES10" s="181"/>
      <c r="ET10" s="181"/>
      <c r="EU10" s="181"/>
      <c r="EV10" s="181"/>
      <c r="EW10" s="181"/>
      <c r="EX10" s="181"/>
      <c r="EY10" s="181"/>
      <c r="EZ10" s="181"/>
      <c r="FA10" s="181"/>
      <c r="FB10" s="181"/>
      <c r="FC10" s="181"/>
      <c r="FD10" s="181"/>
      <c r="FE10" s="181"/>
      <c r="FF10" s="181"/>
      <c r="FG10" s="181"/>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I10" s="400"/>
      <c r="GJ10" s="400"/>
      <c r="GK10" s="400"/>
      <c r="GL10" s="400"/>
      <c r="GM10" s="400"/>
      <c r="GN10" s="400"/>
      <c r="GO10" s="400"/>
      <c r="GP10" s="400"/>
      <c r="GQ10" s="400"/>
      <c r="GR10" s="400"/>
      <c r="GS10" s="400"/>
      <c r="GT10" s="400"/>
      <c r="GU10" s="401"/>
      <c r="GV10" s="401"/>
      <c r="GW10" s="401"/>
      <c r="GX10" s="401"/>
      <c r="GY10" s="401"/>
      <c r="GZ10" s="401"/>
      <c r="HA10" s="401"/>
    </row>
    <row r="11" spans="2:213" ht="21" customHeight="1">
      <c r="B11" s="405">
        <v>5</v>
      </c>
      <c r="C11" s="406"/>
      <c r="D11" s="407" t="s">
        <v>237</v>
      </c>
      <c r="E11" s="407"/>
      <c r="F11" s="407"/>
      <c r="G11" s="407"/>
      <c r="H11" s="407"/>
      <c r="I11" s="407"/>
      <c r="J11" s="407"/>
      <c r="K11" s="407"/>
      <c r="L11" s="407"/>
      <c r="M11" s="407"/>
      <c r="N11" s="407"/>
      <c r="O11" s="407"/>
      <c r="P11" s="408"/>
      <c r="Q11" s="390"/>
      <c r="R11" s="391"/>
      <c r="S11" s="391"/>
      <c r="T11" s="391"/>
      <c r="U11" s="391"/>
      <c r="V11" s="391"/>
      <c r="W11" s="391"/>
      <c r="X11" s="391"/>
      <c r="Y11" s="391"/>
      <c r="Z11" s="391"/>
      <c r="AA11" s="391"/>
      <c r="AB11" s="391"/>
      <c r="AC11" s="391"/>
      <c r="AD11" s="391"/>
      <c r="AE11" s="391"/>
      <c r="AF11" s="391"/>
      <c r="AG11" s="391"/>
      <c r="AH11" s="391"/>
      <c r="AI11" s="391"/>
      <c r="AJ11" s="391"/>
      <c r="AK11" s="391"/>
      <c r="AL11" s="391"/>
      <c r="AM11" s="391"/>
      <c r="AN11" s="391"/>
      <c r="AO11" s="391"/>
      <c r="AP11" s="391"/>
      <c r="AQ11" s="391"/>
      <c r="AR11" s="391"/>
      <c r="AS11" s="391"/>
      <c r="AT11" s="391"/>
      <c r="AU11" s="391"/>
      <c r="AV11" s="391"/>
      <c r="AW11" s="391"/>
      <c r="AX11" s="391"/>
      <c r="AY11" s="391"/>
      <c r="AZ11" s="391"/>
      <c r="BA11" s="391"/>
      <c r="BB11" s="391"/>
      <c r="BC11" s="391"/>
      <c r="BD11" s="391"/>
      <c r="BE11" s="391"/>
      <c r="BF11" s="391"/>
      <c r="BG11" s="391"/>
      <c r="BH11" s="391"/>
      <c r="BI11" s="391"/>
      <c r="BJ11" s="391"/>
      <c r="BK11" s="391"/>
      <c r="BL11" s="391"/>
      <c r="BM11" s="391"/>
      <c r="BN11" s="391"/>
      <c r="BO11" s="391"/>
      <c r="BP11" s="391"/>
      <c r="BQ11" s="391"/>
      <c r="BR11" s="391"/>
      <c r="BS11" s="391"/>
      <c r="BT11" s="391"/>
      <c r="BU11" s="391"/>
      <c r="BV11" s="391"/>
      <c r="BW11" s="391"/>
      <c r="BX11" s="391"/>
      <c r="BY11" s="391"/>
      <c r="BZ11" s="391"/>
      <c r="CA11" s="391"/>
      <c r="CB11" s="391"/>
      <c r="CC11" s="391"/>
      <c r="CD11" s="391"/>
      <c r="CE11" s="391"/>
      <c r="CF11" s="391"/>
      <c r="CG11" s="391"/>
      <c r="CH11" s="391"/>
      <c r="CI11" s="391"/>
      <c r="CJ11" s="391"/>
      <c r="CK11" s="391"/>
      <c r="CL11" s="391"/>
      <c r="CM11" s="391"/>
      <c r="CN11" s="391"/>
      <c r="CO11" s="391"/>
      <c r="CP11" s="392"/>
      <c r="CQ11" s="181" t="s">
        <v>238</v>
      </c>
      <c r="CR11" s="181"/>
      <c r="CS11" s="181"/>
      <c r="CT11" s="181"/>
      <c r="CU11" s="181"/>
      <c r="CV11" s="181"/>
      <c r="CW11" s="181"/>
      <c r="CX11" s="181"/>
      <c r="CY11" s="181"/>
      <c r="CZ11" s="181"/>
      <c r="DA11" s="181"/>
      <c r="DB11" s="181"/>
      <c r="DC11" s="181"/>
      <c r="DD11" s="181"/>
      <c r="DE11" s="181"/>
      <c r="DF11" s="181"/>
      <c r="DG11" s="181"/>
      <c r="DH11" s="181"/>
      <c r="DI11" s="181"/>
      <c r="DJ11" s="181"/>
      <c r="DK11" s="181"/>
      <c r="DL11" s="181"/>
      <c r="DM11" s="181"/>
      <c r="DN11" s="181"/>
      <c r="DO11" s="181"/>
      <c r="DP11" s="181"/>
      <c r="DQ11" s="181"/>
      <c r="DR11" s="181"/>
      <c r="DS11" s="181"/>
      <c r="DT11" s="181"/>
      <c r="DU11" s="181"/>
      <c r="DV11" s="181"/>
      <c r="DW11" s="181"/>
      <c r="DX11" s="181"/>
      <c r="DY11" s="181"/>
      <c r="DZ11" s="181"/>
      <c r="EA11" s="181"/>
      <c r="EB11" s="181"/>
      <c r="EC11" s="181"/>
      <c r="ED11" s="181"/>
      <c r="EE11" s="181"/>
      <c r="EF11" s="181"/>
      <c r="EG11" s="181"/>
      <c r="EH11" s="181"/>
      <c r="EI11" s="181"/>
      <c r="EJ11" s="181"/>
      <c r="EK11" s="181"/>
      <c r="EL11" s="181"/>
      <c r="EM11" s="181"/>
      <c r="EN11" s="181"/>
      <c r="EO11" s="181"/>
      <c r="EP11" s="181"/>
      <c r="EQ11" s="181"/>
      <c r="ER11" s="181"/>
      <c r="ES11" s="181"/>
      <c r="ET11" s="181"/>
      <c r="EU11" s="181"/>
      <c r="EV11" s="181"/>
      <c r="EW11" s="181"/>
      <c r="EX11" s="181"/>
      <c r="EY11" s="181"/>
      <c r="EZ11" s="181"/>
      <c r="FA11" s="181"/>
      <c r="FB11" s="181"/>
      <c r="FC11" s="181"/>
      <c r="FD11" s="181"/>
      <c r="FE11" s="181"/>
      <c r="FF11" s="181"/>
      <c r="FG11" s="181"/>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I11" s="409" t="s">
        <v>400</v>
      </c>
      <c r="GJ11" s="409"/>
      <c r="GK11" s="409"/>
      <c r="GL11" s="409"/>
      <c r="GM11" s="409"/>
      <c r="GN11" s="409"/>
      <c r="GO11" s="409" t="s">
        <v>400</v>
      </c>
      <c r="GP11" s="409"/>
      <c r="GQ11" s="409"/>
      <c r="GR11" s="409"/>
      <c r="GS11" s="409"/>
      <c r="GT11" s="409"/>
      <c r="GU11" s="410"/>
      <c r="GV11" s="410"/>
      <c r="GW11" s="410"/>
      <c r="GX11" s="410"/>
      <c r="GY11" s="410"/>
      <c r="GZ11" s="410"/>
      <c r="HA11" s="410"/>
    </row>
    <row r="12" spans="2:213" s="90" customFormat="1" ht="6.75" customHeight="1">
      <c r="B12" s="182"/>
    </row>
    <row r="13" spans="2:213" s="90" customFormat="1" ht="23.25" customHeight="1" thickBot="1">
      <c r="B13" s="182"/>
      <c r="D13" s="411" t="s">
        <v>316</v>
      </c>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2"/>
      <c r="AM13" s="412"/>
      <c r="AN13" s="412"/>
      <c r="AO13" s="412"/>
      <c r="AP13" s="412"/>
      <c r="AQ13" s="412"/>
      <c r="AR13" s="412"/>
      <c r="AS13" s="412"/>
      <c r="AT13" s="412"/>
      <c r="AU13" s="412"/>
      <c r="AV13" s="412"/>
      <c r="AW13" s="412"/>
      <c r="AX13" s="412"/>
      <c r="AY13" s="412"/>
      <c r="AZ13" s="412"/>
      <c r="BA13" s="412"/>
      <c r="BB13" s="412"/>
      <c r="BC13" s="412"/>
      <c r="BD13" s="412"/>
      <c r="BE13" s="412"/>
      <c r="BF13" s="412"/>
      <c r="BG13" s="412"/>
      <c r="BH13" s="412"/>
      <c r="BI13" s="412"/>
      <c r="BJ13" s="412"/>
      <c r="BK13" s="412"/>
      <c r="BL13" s="412"/>
      <c r="BM13" s="412"/>
      <c r="BN13" s="412"/>
      <c r="BO13" s="412"/>
      <c r="BP13" s="412"/>
      <c r="BQ13" s="412"/>
      <c r="BR13" s="412"/>
      <c r="BS13" s="412"/>
      <c r="BT13" s="412"/>
      <c r="BU13" s="412"/>
      <c r="BV13" s="412"/>
      <c r="BW13" s="412"/>
      <c r="BX13" s="412"/>
      <c r="BY13" s="412"/>
      <c r="BZ13" s="412"/>
      <c r="CA13" s="412"/>
      <c r="CB13" s="412"/>
      <c r="CC13" s="412"/>
      <c r="CD13" s="412"/>
      <c r="CE13" s="412"/>
      <c r="CF13" s="412"/>
      <c r="CG13" s="412"/>
      <c r="CH13" s="412"/>
      <c r="CI13" s="412"/>
      <c r="CJ13" s="412"/>
      <c r="CK13" s="412"/>
      <c r="CL13" s="412"/>
      <c r="CM13" s="412"/>
      <c r="CN13" s="412"/>
      <c r="CO13" s="412"/>
      <c r="CP13" s="412"/>
      <c r="CQ13" s="412"/>
      <c r="CR13" s="412"/>
      <c r="CS13" s="412"/>
      <c r="CT13" s="412"/>
      <c r="CU13" s="412"/>
      <c r="CV13" s="412"/>
      <c r="CW13" s="412"/>
      <c r="CX13" s="412"/>
      <c r="CY13" s="412"/>
      <c r="CZ13" s="412"/>
      <c r="DA13" s="412"/>
      <c r="DB13" s="412"/>
      <c r="DC13" s="412"/>
      <c r="DD13" s="412"/>
      <c r="DE13" s="412"/>
      <c r="DF13" s="412"/>
      <c r="DG13" s="412"/>
      <c r="DH13" s="412"/>
      <c r="DI13" s="412"/>
      <c r="DJ13" s="412"/>
      <c r="DK13" s="412"/>
      <c r="DL13" s="412"/>
      <c r="DM13" s="412"/>
      <c r="DN13" s="412"/>
      <c r="DO13" s="412"/>
      <c r="DP13" s="412"/>
      <c r="DQ13" s="412"/>
      <c r="DR13" s="412"/>
      <c r="DS13" s="412"/>
      <c r="DT13" s="412"/>
      <c r="DU13" s="412"/>
      <c r="DV13" s="412"/>
      <c r="DW13" s="412"/>
      <c r="DX13" s="412"/>
      <c r="DY13" s="412"/>
      <c r="DZ13" s="412"/>
      <c r="EA13" s="412"/>
      <c r="EB13" s="412"/>
      <c r="EC13" s="412"/>
      <c r="ED13" s="412"/>
      <c r="EE13" s="412"/>
      <c r="EF13" s="412"/>
      <c r="EG13" s="412"/>
      <c r="EH13" s="412"/>
      <c r="EI13" s="412"/>
      <c r="EJ13" s="412"/>
      <c r="EK13" s="412"/>
      <c r="EL13" s="412"/>
      <c r="EM13" s="412"/>
      <c r="EN13" s="412"/>
      <c r="EO13" s="412"/>
      <c r="EP13" s="412"/>
      <c r="EQ13" s="412"/>
      <c r="ER13" s="412"/>
      <c r="ES13" s="412"/>
      <c r="ET13" s="412"/>
      <c r="EU13" s="412"/>
      <c r="EV13" s="412"/>
      <c r="EW13" s="412"/>
      <c r="EX13" s="412"/>
      <c r="EY13" s="412"/>
      <c r="EZ13" s="412"/>
      <c r="FA13" s="412"/>
      <c r="FB13" s="412"/>
      <c r="FC13" s="412"/>
      <c r="FD13" s="412"/>
      <c r="FE13" s="412"/>
      <c r="FF13" s="412"/>
      <c r="FG13" s="412"/>
      <c r="FH13" s="412"/>
      <c r="FI13" s="412"/>
      <c r="FJ13" s="412"/>
      <c r="FK13" s="412"/>
      <c r="FL13" s="412"/>
      <c r="FM13" s="412"/>
      <c r="FN13" s="412"/>
      <c r="FO13" s="412"/>
      <c r="FP13" s="412"/>
      <c r="FQ13" s="412"/>
      <c r="FR13" s="412"/>
      <c r="FS13" s="412"/>
      <c r="FT13" s="412"/>
      <c r="FU13" s="412"/>
      <c r="FV13" s="412"/>
      <c r="FW13" s="412"/>
      <c r="FX13" s="412"/>
      <c r="FY13" s="412"/>
      <c r="FZ13" s="412"/>
      <c r="GA13" s="412"/>
      <c r="GB13" s="412"/>
      <c r="GC13" s="412"/>
      <c r="GD13" s="412"/>
      <c r="GE13" s="412"/>
      <c r="GF13" s="412"/>
      <c r="GG13" s="412"/>
      <c r="GH13" s="412"/>
      <c r="GI13" s="412"/>
      <c r="GJ13" s="412"/>
      <c r="GK13" s="412"/>
      <c r="GL13" s="412"/>
      <c r="GM13" s="412"/>
      <c r="GN13" s="412"/>
      <c r="GO13" s="412"/>
      <c r="GP13" s="412"/>
      <c r="GQ13" s="412"/>
      <c r="GR13" s="412"/>
      <c r="GS13" s="412"/>
      <c r="GT13" s="412"/>
      <c r="GU13" s="412"/>
      <c r="GV13" s="412"/>
      <c r="GW13" s="412"/>
      <c r="GX13" s="412"/>
      <c r="GY13" s="412"/>
      <c r="GZ13" s="412"/>
      <c r="HA13" s="412"/>
      <c r="HB13" s="413"/>
    </row>
    <row r="14" spans="2:213" s="6" customFormat="1" ht="13.5" customHeight="1">
      <c r="B14" s="183"/>
      <c r="C14" s="7"/>
      <c r="D14" s="307" t="s">
        <v>228</v>
      </c>
      <c r="E14" s="215"/>
      <c r="F14" s="215"/>
      <c r="G14" s="215"/>
      <c r="H14" s="215"/>
      <c r="I14" s="215"/>
      <c r="J14" s="215"/>
      <c r="K14" s="215"/>
      <c r="L14" s="215"/>
      <c r="M14" s="215"/>
      <c r="N14" s="215"/>
      <c r="O14" s="216"/>
      <c r="P14" s="216"/>
      <c r="Q14" s="216"/>
      <c r="R14" s="216"/>
      <c r="S14" s="216"/>
      <c r="T14" s="216"/>
      <c r="U14" s="216"/>
      <c r="V14" s="216"/>
      <c r="W14" s="216"/>
      <c r="X14" s="216"/>
      <c r="Y14" s="216"/>
      <c r="Z14" s="215"/>
      <c r="AA14" s="215"/>
      <c r="AB14" s="215"/>
      <c r="AC14" s="215"/>
      <c r="AD14" s="215"/>
      <c r="AE14" s="215"/>
      <c r="AF14" s="215"/>
      <c r="AG14" s="215"/>
      <c r="AH14" s="215"/>
      <c r="AI14" s="215"/>
      <c r="AJ14" s="215"/>
      <c r="AK14" s="215"/>
      <c r="AL14" s="215"/>
      <c r="AM14" s="215"/>
      <c r="AN14" s="215"/>
      <c r="AO14" s="215"/>
      <c r="AP14" s="215"/>
      <c r="AQ14" s="215"/>
      <c r="AR14" s="215"/>
      <c r="AS14" s="215"/>
      <c r="AT14" s="215"/>
      <c r="AU14" s="215"/>
      <c r="AV14" s="215"/>
      <c r="AW14" s="215"/>
      <c r="AX14" s="215"/>
      <c r="AY14" s="215"/>
      <c r="AZ14" s="215"/>
      <c r="BA14" s="215"/>
      <c r="BB14" s="215"/>
      <c r="BC14" s="215"/>
      <c r="BD14" s="215"/>
      <c r="BE14" s="215"/>
      <c r="BF14" s="215"/>
      <c r="BG14" s="215"/>
      <c r="BH14" s="215"/>
      <c r="BI14" s="215"/>
      <c r="BJ14" s="215"/>
      <c r="BK14" s="215"/>
      <c r="BL14" s="215"/>
      <c r="BM14" s="215"/>
      <c r="BN14" s="215"/>
      <c r="BO14" s="215"/>
      <c r="BP14" s="215"/>
      <c r="BQ14" s="215"/>
      <c r="BR14" s="215"/>
      <c r="BS14" s="215"/>
      <c r="BT14" s="215"/>
      <c r="BU14" s="215"/>
      <c r="BV14" s="215"/>
      <c r="BW14" s="215"/>
      <c r="BX14" s="215"/>
      <c r="BY14" s="215"/>
      <c r="BZ14" s="215"/>
      <c r="CA14" s="215"/>
      <c r="CB14" s="215"/>
      <c r="CC14" s="215"/>
      <c r="CD14" s="215"/>
      <c r="CE14" s="215"/>
      <c r="CF14" s="215"/>
      <c r="CG14" s="304"/>
      <c r="CH14" s="304"/>
      <c r="CI14" s="304"/>
      <c r="CJ14" s="304"/>
      <c r="CK14" s="304"/>
      <c r="CL14" s="304"/>
      <c r="CM14" s="304"/>
      <c r="CN14" s="304"/>
      <c r="CO14" s="304"/>
      <c r="CP14" s="304"/>
      <c r="CQ14" s="304"/>
      <c r="CR14" s="304"/>
      <c r="CS14" s="304"/>
      <c r="CT14" s="304"/>
      <c r="CU14" s="304"/>
      <c r="CV14" s="304"/>
      <c r="CW14" s="304"/>
      <c r="CX14" s="304"/>
      <c r="CY14" s="304"/>
      <c r="CZ14" s="304"/>
      <c r="DA14" s="215"/>
      <c r="DB14" s="215"/>
      <c r="DC14" s="215"/>
      <c r="DD14" s="215"/>
      <c r="DE14" s="215"/>
      <c r="DF14" s="215"/>
      <c r="DG14" s="215"/>
      <c r="DH14" s="215"/>
      <c r="DI14" s="215"/>
      <c r="DJ14" s="215"/>
      <c r="DK14" s="215"/>
      <c r="DL14" s="215"/>
      <c r="DM14" s="215"/>
      <c r="DN14" s="215"/>
      <c r="DO14" s="215"/>
      <c r="DP14" s="215"/>
      <c r="DQ14" s="215"/>
      <c r="DR14" s="215"/>
      <c r="DS14" s="215"/>
      <c r="DT14" s="215"/>
      <c r="DU14" s="215"/>
      <c r="DV14" s="215"/>
      <c r="DW14" s="215"/>
      <c r="DX14" s="215"/>
      <c r="DY14" s="215"/>
      <c r="DZ14" s="215"/>
      <c r="EA14" s="215"/>
      <c r="EB14" s="215"/>
      <c r="EC14" s="215"/>
      <c r="ED14" s="215"/>
      <c r="EE14" s="215"/>
      <c r="EF14" s="414" t="str">
        <f ca="1">IF(HD3&gt;HD2,"","★新年度版をご購入ください★")</f>
        <v/>
      </c>
      <c r="EG14" s="414"/>
      <c r="EH14" s="414"/>
      <c r="EI14" s="414"/>
      <c r="EJ14" s="414"/>
      <c r="EK14" s="414"/>
      <c r="EL14" s="414"/>
      <c r="EM14" s="414"/>
      <c r="EN14" s="414"/>
      <c r="EO14" s="414"/>
      <c r="EP14" s="414"/>
      <c r="EQ14" s="414"/>
      <c r="ER14" s="414"/>
      <c r="ES14" s="414"/>
      <c r="ET14" s="414"/>
      <c r="EU14" s="414"/>
      <c r="EV14" s="414"/>
      <c r="EW14" s="414"/>
      <c r="EX14" s="414"/>
      <c r="EY14" s="414"/>
      <c r="EZ14" s="414"/>
      <c r="FA14" s="414"/>
      <c r="FB14" s="414"/>
      <c r="FC14" s="414"/>
      <c r="FD14" s="414"/>
      <c r="FE14" s="414"/>
      <c r="FF14" s="414"/>
      <c r="FG14" s="414"/>
      <c r="FH14" s="414"/>
      <c r="FI14" s="414"/>
      <c r="FJ14" s="414"/>
      <c r="FK14" s="414"/>
      <c r="FL14" s="414"/>
      <c r="FM14" s="414"/>
      <c r="FN14" s="414"/>
      <c r="FO14" s="414"/>
      <c r="FP14" s="414"/>
      <c r="FQ14" s="414"/>
      <c r="FR14" s="414"/>
      <c r="FS14" s="414"/>
      <c r="FT14" s="414"/>
      <c r="FU14" s="414"/>
      <c r="FV14" s="414"/>
      <c r="FW14" s="414"/>
      <c r="FX14" s="414"/>
      <c r="FY14" s="414"/>
      <c r="FZ14" s="414"/>
      <c r="GA14" s="414"/>
      <c r="GB14" s="414"/>
      <c r="GC14" s="414"/>
      <c r="GD14" s="414"/>
      <c r="GE14" s="415" t="s">
        <v>215</v>
      </c>
      <c r="GF14" s="415"/>
      <c r="GG14" s="415"/>
      <c r="GH14" s="415"/>
      <c r="GI14" s="415"/>
      <c r="GJ14" s="415"/>
      <c r="GK14" s="415"/>
      <c r="GL14" s="415"/>
      <c r="GM14" s="415"/>
      <c r="GN14" s="415"/>
      <c r="GO14" s="415"/>
      <c r="GP14" s="415"/>
      <c r="GQ14" s="415"/>
      <c r="GR14" s="415"/>
      <c r="GS14" s="415"/>
      <c r="GT14" s="415"/>
      <c r="GU14" s="415"/>
      <c r="GV14" s="415"/>
      <c r="GW14" s="415"/>
      <c r="GX14" s="415"/>
      <c r="GY14" s="415"/>
      <c r="GZ14" s="415"/>
      <c r="HA14" s="415"/>
      <c r="HB14" s="415"/>
    </row>
    <row r="15" spans="2:213" s="7" customFormat="1" ht="28.5" customHeight="1">
      <c r="B15" s="184"/>
      <c r="C15" s="6"/>
      <c r="D15" s="215"/>
      <c r="E15" s="215"/>
      <c r="F15" s="215"/>
      <c r="G15" s="215"/>
      <c r="H15" s="215"/>
      <c r="I15" s="215"/>
      <c r="J15" s="215"/>
      <c r="K15" s="215"/>
      <c r="L15" s="215"/>
      <c r="M15" s="215"/>
      <c r="N15" s="215"/>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416" t="str">
        <f ca="1">IF(HD3&gt;HD2,"建設業許可申請書","★新年度版をご購入ください★")</f>
        <v>建設業許可申請書</v>
      </c>
      <c r="BA15" s="416"/>
      <c r="BB15" s="416"/>
      <c r="BC15" s="416"/>
      <c r="BD15" s="416"/>
      <c r="BE15" s="416"/>
      <c r="BF15" s="416"/>
      <c r="BG15" s="416"/>
      <c r="BH15" s="416"/>
      <c r="BI15" s="416"/>
      <c r="BJ15" s="416"/>
      <c r="BK15" s="416"/>
      <c r="BL15" s="416"/>
      <c r="BM15" s="416"/>
      <c r="BN15" s="416"/>
      <c r="BO15" s="416"/>
      <c r="BP15" s="416"/>
      <c r="BQ15" s="416"/>
      <c r="BR15" s="416"/>
      <c r="BS15" s="416"/>
      <c r="BT15" s="416"/>
      <c r="BU15" s="416"/>
      <c r="BV15" s="416"/>
      <c r="BW15" s="416"/>
      <c r="BX15" s="416"/>
      <c r="BY15" s="416"/>
      <c r="BZ15" s="416"/>
      <c r="CA15" s="416"/>
      <c r="CB15" s="416"/>
      <c r="CC15" s="416"/>
      <c r="CD15" s="416"/>
      <c r="CE15" s="416"/>
      <c r="CF15" s="416"/>
      <c r="CG15" s="416"/>
      <c r="CH15" s="416"/>
      <c r="CI15" s="416"/>
      <c r="CJ15" s="416"/>
      <c r="CK15" s="416"/>
      <c r="CL15" s="416"/>
      <c r="CM15" s="416"/>
      <c r="CN15" s="416"/>
      <c r="CO15" s="416"/>
      <c r="CP15" s="416"/>
      <c r="CQ15" s="416"/>
      <c r="CR15" s="416"/>
      <c r="CS15" s="416"/>
      <c r="CT15" s="416"/>
      <c r="CU15" s="416"/>
      <c r="CV15" s="416"/>
      <c r="CW15" s="416"/>
      <c r="CX15" s="416"/>
      <c r="CY15" s="416"/>
      <c r="CZ15" s="416"/>
      <c r="DA15" s="416"/>
      <c r="DB15" s="416"/>
      <c r="DC15" s="416"/>
      <c r="DD15" s="416"/>
      <c r="DE15" s="416"/>
      <c r="DF15" s="416"/>
      <c r="DG15" s="416"/>
      <c r="DH15" s="416"/>
      <c r="DI15" s="416"/>
      <c r="DJ15" s="416"/>
      <c r="DK15" s="416"/>
      <c r="DL15" s="416"/>
      <c r="DM15" s="416"/>
      <c r="DN15" s="416"/>
      <c r="DO15" s="416"/>
      <c r="DP15" s="416"/>
      <c r="DQ15" s="416"/>
      <c r="DR15" s="416"/>
      <c r="DS15" s="416"/>
      <c r="DT15" s="416"/>
      <c r="DU15" s="416"/>
      <c r="DV15" s="416"/>
      <c r="DW15" s="416"/>
      <c r="DX15" s="416"/>
      <c r="DY15" s="416"/>
      <c r="DZ15" s="416"/>
      <c r="EA15" s="416"/>
      <c r="EB15" s="416"/>
      <c r="EC15" s="416"/>
      <c r="ED15" s="416"/>
      <c r="EE15" s="416"/>
      <c r="EF15" s="414"/>
      <c r="EG15" s="414"/>
      <c r="EH15" s="414"/>
      <c r="EI15" s="414"/>
      <c r="EJ15" s="414"/>
      <c r="EK15" s="414"/>
      <c r="EL15" s="414"/>
      <c r="EM15" s="414"/>
      <c r="EN15" s="414"/>
      <c r="EO15" s="414"/>
      <c r="EP15" s="414"/>
      <c r="EQ15" s="414"/>
      <c r="ER15" s="414"/>
      <c r="ES15" s="414"/>
      <c r="ET15" s="414"/>
      <c r="EU15" s="414"/>
      <c r="EV15" s="414"/>
      <c r="EW15" s="414"/>
      <c r="EX15" s="414"/>
      <c r="EY15" s="414"/>
      <c r="EZ15" s="414"/>
      <c r="FA15" s="414"/>
      <c r="FB15" s="414"/>
      <c r="FC15" s="414"/>
      <c r="FD15" s="414"/>
      <c r="FE15" s="414"/>
      <c r="FF15" s="414"/>
      <c r="FG15" s="414"/>
      <c r="FH15" s="414"/>
      <c r="FI15" s="414"/>
      <c r="FJ15" s="414"/>
      <c r="FK15" s="414"/>
      <c r="FL15" s="414"/>
      <c r="FM15" s="414"/>
      <c r="FN15" s="414"/>
      <c r="FO15" s="414"/>
      <c r="FP15" s="414"/>
      <c r="FQ15" s="414"/>
      <c r="FR15" s="414"/>
      <c r="FS15" s="414"/>
      <c r="FT15" s="414"/>
      <c r="FU15" s="414"/>
      <c r="FV15" s="414"/>
      <c r="FW15" s="414"/>
      <c r="FX15" s="414"/>
      <c r="FY15" s="414"/>
      <c r="FZ15" s="414"/>
      <c r="GA15" s="414"/>
      <c r="GB15" s="414"/>
      <c r="GC15" s="414"/>
      <c r="GD15" s="414"/>
      <c r="GE15" s="417">
        <v>0</v>
      </c>
      <c r="GF15" s="418"/>
      <c r="GG15" s="418"/>
      <c r="GH15" s="419"/>
      <c r="GI15" s="219"/>
      <c r="GJ15" s="417">
        <v>0</v>
      </c>
      <c r="GK15" s="418"/>
      <c r="GL15" s="418"/>
      <c r="GM15" s="419"/>
      <c r="GN15" s="219"/>
      <c r="GO15" s="417">
        <v>0</v>
      </c>
      <c r="GP15" s="418"/>
      <c r="GQ15" s="418"/>
      <c r="GR15" s="419"/>
      <c r="GS15" s="219"/>
      <c r="GT15" s="417">
        <v>0</v>
      </c>
      <c r="GU15" s="418"/>
      <c r="GV15" s="418"/>
      <c r="GW15" s="419"/>
      <c r="GX15" s="219"/>
      <c r="GY15" s="417">
        <v>1</v>
      </c>
      <c r="GZ15" s="418"/>
      <c r="HA15" s="418"/>
      <c r="HB15" s="419"/>
    </row>
    <row r="16" spans="2:213" s="6" customFormat="1" ht="13.5" customHeight="1">
      <c r="B16" s="183"/>
      <c r="C16" s="7"/>
      <c r="D16" s="220"/>
      <c r="E16" s="220"/>
      <c r="F16" s="220"/>
      <c r="G16" s="220"/>
      <c r="H16" s="220"/>
      <c r="I16" s="220"/>
      <c r="J16" s="220"/>
      <c r="K16" s="220"/>
      <c r="L16" s="220"/>
      <c r="M16" s="220"/>
      <c r="N16" s="220"/>
      <c r="O16" s="220"/>
      <c r="P16" s="220"/>
      <c r="Q16" s="220"/>
      <c r="R16" s="220"/>
      <c r="S16" s="220"/>
      <c r="T16" s="220"/>
      <c r="U16" s="220"/>
      <c r="V16" s="220"/>
      <c r="W16" s="220"/>
      <c r="X16" s="220"/>
      <c r="Y16" s="220"/>
      <c r="Z16" s="220"/>
      <c r="AA16" s="220"/>
      <c r="AB16" s="220"/>
      <c r="AC16" s="220"/>
      <c r="AD16" s="220"/>
      <c r="AE16" s="220"/>
      <c r="AF16" s="220"/>
      <c r="AG16" s="220"/>
      <c r="AH16" s="220"/>
      <c r="AI16" s="220"/>
      <c r="AJ16" s="220"/>
      <c r="AK16" s="220"/>
      <c r="AL16" s="220"/>
      <c r="AM16" s="221"/>
      <c r="AN16" s="221"/>
      <c r="AO16" s="221"/>
      <c r="AP16" s="221"/>
      <c r="AQ16" s="221"/>
      <c r="AR16" s="221"/>
      <c r="AS16" s="221"/>
      <c r="AT16" s="221"/>
      <c r="AU16" s="221"/>
      <c r="AV16" s="221"/>
      <c r="AW16" s="221"/>
      <c r="AX16" s="221"/>
      <c r="AY16" s="221"/>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215"/>
      <c r="BV16" s="215"/>
      <c r="BW16" s="215"/>
      <c r="BX16" s="215"/>
      <c r="BY16" s="215"/>
      <c r="BZ16" s="215"/>
      <c r="CA16" s="215"/>
      <c r="CB16" s="215"/>
      <c r="CC16" s="215"/>
      <c r="CD16" s="215"/>
      <c r="CE16" s="215"/>
      <c r="CF16" s="215"/>
      <c r="CG16" s="215"/>
      <c r="CH16" s="215"/>
      <c r="CI16" s="215"/>
      <c r="CJ16" s="215"/>
      <c r="CK16" s="215"/>
      <c r="CL16" s="215"/>
      <c r="CM16" s="215"/>
      <c r="CN16" s="215"/>
      <c r="CO16" s="215"/>
      <c r="CP16" s="215"/>
      <c r="CQ16" s="215"/>
      <c r="CR16" s="215"/>
      <c r="CS16" s="215"/>
      <c r="CT16" s="215"/>
      <c r="CU16" s="215"/>
      <c r="CV16" s="215"/>
      <c r="CW16" s="215"/>
      <c r="CX16" s="215"/>
      <c r="CY16" s="215"/>
      <c r="CZ16" s="215"/>
      <c r="DA16" s="215"/>
      <c r="DB16" s="215"/>
      <c r="DC16" s="215"/>
      <c r="DD16" s="215"/>
      <c r="DE16" s="215"/>
      <c r="DF16" s="215"/>
      <c r="DG16" s="215"/>
      <c r="DH16" s="215"/>
      <c r="DI16" s="215"/>
      <c r="DJ16" s="215"/>
      <c r="DK16" s="215"/>
      <c r="DL16" s="215"/>
      <c r="DM16" s="215"/>
      <c r="DN16" s="215"/>
      <c r="DO16" s="215"/>
      <c r="DP16" s="215"/>
      <c r="DQ16" s="215"/>
      <c r="DR16" s="215"/>
      <c r="DS16" s="215"/>
      <c r="DT16" s="215"/>
      <c r="DU16" s="215"/>
      <c r="DV16" s="215"/>
      <c r="DW16" s="215"/>
      <c r="DX16" s="215"/>
      <c r="DY16" s="215"/>
      <c r="DZ16" s="215"/>
      <c r="EA16" s="215"/>
      <c r="EB16" s="215"/>
      <c r="EC16" s="215"/>
      <c r="ED16" s="215"/>
      <c r="EE16" s="215"/>
      <c r="EF16" s="414"/>
      <c r="EG16" s="414"/>
      <c r="EH16" s="414"/>
      <c r="EI16" s="414"/>
      <c r="EJ16" s="414"/>
      <c r="EK16" s="414"/>
      <c r="EL16" s="414"/>
      <c r="EM16" s="414"/>
      <c r="EN16" s="414"/>
      <c r="EO16" s="414"/>
      <c r="EP16" s="414"/>
      <c r="EQ16" s="414"/>
      <c r="ER16" s="414"/>
      <c r="ES16" s="414"/>
      <c r="ET16" s="414"/>
      <c r="EU16" s="414"/>
      <c r="EV16" s="414"/>
      <c r="EW16" s="414"/>
      <c r="EX16" s="414"/>
      <c r="EY16" s="414"/>
      <c r="EZ16" s="414"/>
      <c r="FA16" s="414"/>
      <c r="FB16" s="414"/>
      <c r="FC16" s="414"/>
      <c r="FD16" s="414"/>
      <c r="FE16" s="414"/>
      <c r="FF16" s="414"/>
      <c r="FG16" s="414"/>
      <c r="FH16" s="414"/>
      <c r="FI16" s="414"/>
      <c r="FJ16" s="414"/>
      <c r="FK16" s="414"/>
      <c r="FL16" s="414"/>
      <c r="FM16" s="414"/>
      <c r="FN16" s="414"/>
      <c r="FO16" s="414"/>
      <c r="FP16" s="414"/>
      <c r="FQ16" s="414"/>
      <c r="FR16" s="414"/>
      <c r="FS16" s="414"/>
      <c r="FT16" s="414"/>
      <c r="FU16" s="414"/>
      <c r="FV16" s="414"/>
      <c r="FW16" s="414"/>
      <c r="FX16" s="414"/>
      <c r="FY16" s="414"/>
      <c r="FZ16" s="414"/>
      <c r="GA16" s="414"/>
      <c r="GB16" s="414"/>
      <c r="GC16" s="414"/>
      <c r="GD16" s="414"/>
      <c r="GE16" s="215"/>
      <c r="GF16" s="215"/>
      <c r="GG16" s="215"/>
      <c r="GH16" s="215"/>
      <c r="GI16" s="215"/>
      <c r="GJ16" s="215"/>
      <c r="GK16" s="215"/>
      <c r="GL16" s="215"/>
      <c r="GM16" s="215"/>
      <c r="GN16" s="215"/>
      <c r="GO16" s="215"/>
      <c r="GP16" s="215"/>
      <c r="GQ16" s="215"/>
      <c r="GR16" s="215"/>
      <c r="GS16" s="215"/>
      <c r="GT16" s="215"/>
      <c r="GU16" s="215"/>
      <c r="GV16" s="215"/>
      <c r="GW16" s="215"/>
      <c r="GX16" s="213"/>
      <c r="GY16" s="213"/>
      <c r="GZ16" s="213"/>
      <c r="HA16" s="213"/>
      <c r="HB16" s="213"/>
    </row>
    <row r="17" spans="1:212" s="7" customFormat="1" ht="13.5" customHeight="1">
      <c r="B17" s="184"/>
      <c r="D17" s="222" t="s">
        <v>15</v>
      </c>
      <c r="E17" s="220"/>
      <c r="F17" s="220"/>
      <c r="G17" s="220"/>
      <c r="H17" s="220"/>
      <c r="I17" s="220"/>
      <c r="J17" s="220"/>
      <c r="K17" s="220"/>
      <c r="L17" s="220"/>
      <c r="M17" s="220"/>
      <c r="N17" s="220"/>
      <c r="O17" s="220"/>
      <c r="P17" s="220"/>
      <c r="Q17" s="220"/>
      <c r="R17" s="220"/>
      <c r="S17" s="220"/>
      <c r="T17" s="220"/>
      <c r="U17" s="220"/>
      <c r="V17" s="220"/>
      <c r="W17" s="220"/>
      <c r="X17" s="220"/>
      <c r="Y17" s="220"/>
      <c r="Z17" s="220"/>
      <c r="AA17" s="220"/>
      <c r="AB17" s="220"/>
      <c r="AC17" s="220"/>
      <c r="AD17" s="220"/>
      <c r="AE17" s="220"/>
      <c r="AF17" s="220"/>
      <c r="AG17" s="220"/>
      <c r="AH17" s="217"/>
      <c r="AI17" s="222"/>
      <c r="AJ17" s="217"/>
      <c r="AK17" s="217"/>
      <c r="AL17" s="217"/>
      <c r="AM17" s="217"/>
      <c r="AN17" s="217"/>
      <c r="AO17" s="217"/>
      <c r="AP17" s="217"/>
      <c r="AQ17" s="217"/>
      <c r="AR17" s="217"/>
      <c r="AS17" s="217"/>
      <c r="AT17" s="217"/>
      <c r="AU17" s="217"/>
      <c r="AV17" s="217"/>
      <c r="AW17" s="217"/>
      <c r="AX17" s="217"/>
      <c r="AY17" s="217"/>
      <c r="AZ17" s="217"/>
      <c r="BA17" s="217"/>
      <c r="BB17" s="217"/>
      <c r="BC17" s="217"/>
      <c r="BD17" s="217"/>
      <c r="BE17" s="217"/>
      <c r="BF17" s="217"/>
      <c r="BG17" s="217"/>
      <c r="BH17" s="217"/>
      <c r="BI17" s="217"/>
      <c r="BJ17" s="217"/>
      <c r="BK17" s="217"/>
      <c r="BL17" s="217"/>
      <c r="BM17" s="217"/>
      <c r="BN17" s="217"/>
      <c r="BO17" s="217"/>
      <c r="BP17" s="217"/>
      <c r="BQ17" s="217"/>
      <c r="BR17" s="217"/>
      <c r="BS17" s="217"/>
      <c r="BT17" s="217"/>
      <c r="BU17" s="217"/>
      <c r="BV17" s="217"/>
      <c r="BW17" s="217"/>
      <c r="BX17" s="217"/>
      <c r="BY17" s="217"/>
      <c r="BZ17" s="217"/>
      <c r="CA17" s="217"/>
      <c r="CB17" s="217"/>
      <c r="CC17" s="217"/>
      <c r="CD17" s="217"/>
      <c r="CE17" s="217"/>
      <c r="CF17" s="217"/>
      <c r="CG17" s="217"/>
      <c r="CH17" s="217"/>
      <c r="CI17" s="217"/>
      <c r="CJ17" s="217"/>
      <c r="CK17" s="217"/>
      <c r="CL17" s="217"/>
      <c r="CM17" s="217"/>
      <c r="CN17" s="217"/>
      <c r="CO17" s="217"/>
      <c r="CP17" s="217"/>
      <c r="CQ17" s="217"/>
      <c r="CR17" s="217"/>
      <c r="CS17" s="217"/>
      <c r="CT17" s="217"/>
      <c r="CU17" s="217"/>
      <c r="CV17" s="217"/>
      <c r="CW17" s="217"/>
      <c r="CX17" s="217"/>
      <c r="CY17" s="217"/>
      <c r="CZ17" s="217"/>
      <c r="DA17" s="217"/>
      <c r="DB17" s="217"/>
      <c r="DC17" s="217"/>
      <c r="DD17" s="217"/>
      <c r="DE17" s="217"/>
      <c r="DF17" s="217"/>
      <c r="DG17" s="217"/>
      <c r="DH17" s="217"/>
      <c r="DI17" s="217"/>
      <c r="DJ17" s="217"/>
      <c r="DK17" s="217"/>
      <c r="DL17" s="217"/>
      <c r="DM17" s="217"/>
      <c r="DN17" s="217"/>
      <c r="DO17" s="217"/>
      <c r="DP17" s="217"/>
      <c r="DQ17" s="217"/>
      <c r="DR17" s="217"/>
      <c r="DS17" s="217"/>
      <c r="DT17" s="217"/>
      <c r="DU17" s="217"/>
      <c r="DV17" s="217"/>
      <c r="DW17" s="217"/>
      <c r="DX17" s="217"/>
      <c r="DY17" s="217"/>
      <c r="DZ17" s="217"/>
      <c r="EA17" s="217"/>
      <c r="EB17" s="217"/>
      <c r="EC17" s="217"/>
      <c r="ED17" s="217"/>
      <c r="EE17" s="217"/>
      <c r="EF17" s="217"/>
      <c r="EG17" s="217"/>
      <c r="EH17" s="217"/>
      <c r="EI17" s="217"/>
      <c r="EJ17" s="217"/>
      <c r="EK17" s="217"/>
      <c r="EL17" s="217"/>
      <c r="EM17" s="217"/>
      <c r="EN17" s="217"/>
      <c r="EO17" s="217"/>
      <c r="EP17" s="217"/>
      <c r="EQ17" s="217"/>
      <c r="ER17" s="217"/>
      <c r="ES17" s="217"/>
      <c r="ET17" s="217"/>
      <c r="EU17" s="217"/>
      <c r="EV17" s="217"/>
      <c r="EW17" s="217"/>
      <c r="EX17" s="217"/>
      <c r="EY17" s="217"/>
      <c r="EZ17" s="217"/>
      <c r="FA17" s="217"/>
      <c r="FB17" s="217"/>
      <c r="FC17" s="217"/>
      <c r="FD17" s="217"/>
      <c r="FE17" s="217"/>
      <c r="FF17" s="217"/>
      <c r="FG17" s="217"/>
      <c r="FH17" s="217"/>
      <c r="FI17" s="217"/>
      <c r="FJ17" s="217"/>
      <c r="FK17" s="217"/>
      <c r="FL17" s="217"/>
      <c r="FM17" s="217"/>
      <c r="FN17" s="217"/>
      <c r="FO17" s="217"/>
      <c r="FP17" s="217"/>
      <c r="FQ17" s="217"/>
      <c r="FR17" s="217"/>
      <c r="FS17" s="217"/>
      <c r="FT17" s="217"/>
      <c r="FU17" s="217"/>
      <c r="FV17" s="217"/>
      <c r="FW17" s="217"/>
      <c r="FX17" s="217"/>
      <c r="FY17" s="217"/>
      <c r="FZ17" s="217"/>
      <c r="GA17" s="217"/>
      <c r="GB17" s="217"/>
      <c r="GC17" s="217"/>
      <c r="GD17" s="217"/>
      <c r="GE17" s="217"/>
      <c r="GF17" s="217"/>
      <c r="GG17" s="217"/>
      <c r="GH17" s="217"/>
      <c r="GI17" s="217"/>
      <c r="GJ17" s="217"/>
      <c r="GK17" s="217"/>
      <c r="GL17" s="217"/>
      <c r="GM17" s="217"/>
      <c r="GN17" s="217"/>
      <c r="GO17" s="217"/>
      <c r="GP17" s="217"/>
      <c r="GQ17" s="217"/>
      <c r="GR17" s="217"/>
      <c r="GS17" s="217"/>
      <c r="GT17" s="217"/>
      <c r="GU17" s="217"/>
      <c r="GV17" s="217"/>
      <c r="GW17" s="217"/>
      <c r="GX17" s="217"/>
      <c r="GY17" s="217"/>
      <c r="GZ17" s="217"/>
      <c r="HA17" s="217"/>
      <c r="HB17" s="217"/>
    </row>
    <row r="18" spans="1:212" s="7" customFormat="1" ht="13.5" customHeight="1">
      <c r="A18" s="349" t="s">
        <v>446</v>
      </c>
      <c r="B18" s="184"/>
      <c r="D18" s="222" t="s">
        <v>48</v>
      </c>
      <c r="E18" s="220"/>
      <c r="F18" s="220"/>
      <c r="G18" s="220"/>
      <c r="H18" s="220"/>
      <c r="I18" s="220"/>
      <c r="J18" s="220"/>
      <c r="K18" s="220"/>
      <c r="L18" s="220"/>
      <c r="M18" s="220"/>
      <c r="N18" s="220"/>
      <c r="O18" s="220"/>
      <c r="P18" s="220"/>
      <c r="Q18" s="220"/>
      <c r="R18" s="220"/>
      <c r="S18" s="220"/>
      <c r="T18" s="220"/>
      <c r="U18" s="220"/>
      <c r="V18" s="220"/>
      <c r="W18" s="220"/>
      <c r="X18" s="220"/>
      <c r="Y18" s="220"/>
      <c r="Z18" s="220"/>
      <c r="AA18" s="220"/>
      <c r="AB18" s="220"/>
      <c r="AC18" s="220"/>
      <c r="AD18" s="220"/>
      <c r="AE18" s="220"/>
      <c r="AF18" s="220"/>
      <c r="AG18" s="220"/>
      <c r="AH18" s="217"/>
      <c r="AI18" s="222"/>
      <c r="AJ18" s="217"/>
      <c r="AK18" s="217"/>
      <c r="AL18" s="217"/>
      <c r="AM18" s="217"/>
      <c r="AN18" s="217"/>
      <c r="AO18" s="217"/>
      <c r="AP18" s="217"/>
      <c r="AQ18" s="217"/>
      <c r="AR18" s="217"/>
      <c r="AS18" s="217"/>
      <c r="AT18" s="217"/>
      <c r="AU18" s="217"/>
      <c r="AV18" s="217"/>
      <c r="AW18" s="217"/>
      <c r="AX18" s="217"/>
      <c r="AY18" s="217"/>
      <c r="AZ18" s="217"/>
      <c r="BA18" s="217"/>
      <c r="BB18" s="217"/>
      <c r="BC18" s="217"/>
      <c r="BD18" s="217"/>
      <c r="BE18" s="217"/>
      <c r="BF18" s="217"/>
      <c r="BG18" s="217"/>
      <c r="BH18" s="217"/>
      <c r="BI18" s="217"/>
      <c r="BJ18" s="217"/>
      <c r="BK18" s="217"/>
      <c r="BL18" s="217"/>
      <c r="BM18" s="217"/>
      <c r="BN18" s="217"/>
      <c r="BO18" s="217"/>
      <c r="BP18" s="217"/>
      <c r="BQ18" s="217"/>
      <c r="BR18" s="217"/>
      <c r="BS18" s="217"/>
      <c r="BT18" s="217"/>
      <c r="BU18" s="217"/>
      <c r="BV18" s="217"/>
      <c r="BW18" s="217"/>
      <c r="BX18" s="217"/>
      <c r="BY18" s="217"/>
      <c r="BZ18" s="217"/>
      <c r="CA18" s="217"/>
      <c r="CB18" s="217"/>
      <c r="CC18" s="217"/>
      <c r="CD18" s="217"/>
      <c r="CE18" s="217"/>
      <c r="CF18" s="217"/>
      <c r="CG18" s="217"/>
      <c r="CH18" s="217"/>
      <c r="CI18" s="217"/>
      <c r="CJ18" s="217"/>
      <c r="CK18" s="217"/>
      <c r="CL18" s="217"/>
      <c r="CM18" s="217"/>
      <c r="CN18" s="217"/>
      <c r="CO18" s="217"/>
      <c r="CP18" s="217"/>
      <c r="CQ18" s="217"/>
      <c r="CR18" s="217"/>
      <c r="CS18" s="217"/>
      <c r="CT18" s="217"/>
      <c r="CU18" s="217"/>
      <c r="CV18" s="217"/>
      <c r="CW18" s="217"/>
      <c r="CX18" s="217"/>
      <c r="CY18" s="217"/>
      <c r="CZ18" s="217"/>
      <c r="DA18" s="217"/>
      <c r="DB18" s="217"/>
      <c r="DC18" s="217"/>
      <c r="DD18" s="217"/>
      <c r="DE18" s="217"/>
      <c r="DF18" s="217"/>
      <c r="DG18" s="217"/>
      <c r="DH18" s="217"/>
      <c r="DI18" s="217"/>
      <c r="DJ18" s="217"/>
      <c r="DK18" s="217"/>
      <c r="DL18" s="217"/>
      <c r="DM18" s="217"/>
      <c r="DN18" s="217"/>
      <c r="DO18" s="217"/>
      <c r="DP18" s="217"/>
      <c r="DQ18" s="217"/>
      <c r="DR18" s="217"/>
      <c r="DS18" s="217"/>
      <c r="DT18" s="217"/>
      <c r="DU18" s="217"/>
      <c r="DV18" s="217"/>
      <c r="DW18" s="217"/>
      <c r="DX18" s="217"/>
      <c r="DY18" s="217"/>
      <c r="DZ18" s="217"/>
      <c r="EA18" s="217"/>
      <c r="EB18" s="217"/>
      <c r="EC18" s="217"/>
      <c r="ED18" s="217"/>
      <c r="EE18" s="217"/>
      <c r="EF18" s="217"/>
      <c r="EG18" s="217"/>
      <c r="EH18" s="217"/>
      <c r="EI18" s="217"/>
      <c r="EJ18" s="217"/>
      <c r="EK18" s="217"/>
      <c r="EL18" s="217"/>
      <c r="EM18" s="217"/>
      <c r="EN18" s="217"/>
      <c r="EO18" s="217"/>
      <c r="EP18" s="217"/>
      <c r="EQ18" s="217"/>
      <c r="ER18" s="217"/>
      <c r="ES18" s="217"/>
      <c r="ET18" s="217"/>
      <c r="EU18" s="427" t="s">
        <v>447</v>
      </c>
      <c r="EV18" s="427"/>
      <c r="EW18" s="427"/>
      <c r="EX18" s="427"/>
      <c r="EY18" s="427"/>
      <c r="EZ18" s="427"/>
      <c r="FA18" s="427"/>
      <c r="FB18" s="427"/>
      <c r="FC18" s="427"/>
      <c r="FD18" s="427"/>
      <c r="FE18" s="427"/>
      <c r="FF18" s="427"/>
      <c r="FG18" s="427"/>
      <c r="FH18" s="427"/>
      <c r="FI18" s="427"/>
      <c r="FJ18" s="427"/>
      <c r="FK18" s="427"/>
      <c r="FL18" s="427"/>
      <c r="FM18" s="427"/>
      <c r="FN18" s="427"/>
      <c r="FO18" s="423" t="s">
        <v>7</v>
      </c>
      <c r="FP18" s="423"/>
      <c r="FQ18" s="423"/>
      <c r="FR18" s="423"/>
      <c r="FS18" s="423"/>
      <c r="FT18" s="423"/>
      <c r="FU18" s="427"/>
      <c r="FV18" s="427"/>
      <c r="FW18" s="427"/>
      <c r="FX18" s="427"/>
      <c r="FY18" s="427"/>
      <c r="FZ18" s="427"/>
      <c r="GA18" s="427"/>
      <c r="GB18" s="423" t="s">
        <v>8</v>
      </c>
      <c r="GC18" s="423"/>
      <c r="GD18" s="423"/>
      <c r="GE18" s="423"/>
      <c r="GF18" s="423"/>
      <c r="GG18" s="423"/>
      <c r="GH18" s="427"/>
      <c r="GI18" s="427"/>
      <c r="GJ18" s="427"/>
      <c r="GK18" s="427"/>
      <c r="GL18" s="427"/>
      <c r="GM18" s="427"/>
      <c r="GN18" s="427"/>
      <c r="GO18" s="423" t="s">
        <v>9</v>
      </c>
      <c r="GP18" s="423"/>
      <c r="GQ18" s="423"/>
      <c r="GR18" s="423"/>
      <c r="GS18" s="423"/>
      <c r="GT18" s="423"/>
      <c r="GU18" s="217"/>
      <c r="GV18" s="217"/>
      <c r="GW18" s="217"/>
      <c r="GX18" s="217"/>
      <c r="GY18" s="217"/>
      <c r="GZ18" s="217"/>
      <c r="HA18" s="217"/>
      <c r="HB18" s="217"/>
    </row>
    <row r="19" spans="1:212" s="7" customFormat="1" ht="19.5" customHeight="1">
      <c r="B19" s="184"/>
      <c r="D19" s="220"/>
      <c r="E19" s="220"/>
      <c r="F19" s="220"/>
      <c r="G19" s="220"/>
      <c r="H19" s="220"/>
      <c r="I19" s="220"/>
      <c r="J19" s="220"/>
      <c r="K19" s="220"/>
      <c r="L19" s="220"/>
      <c r="M19" s="220"/>
      <c r="N19" s="220"/>
      <c r="O19" s="220"/>
      <c r="P19" s="220"/>
      <c r="Q19" s="220"/>
      <c r="R19" s="220"/>
      <c r="S19" s="220"/>
      <c r="T19" s="220"/>
      <c r="U19" s="220"/>
      <c r="V19" s="220"/>
      <c r="W19" s="220"/>
      <c r="X19" s="220"/>
      <c r="Y19" s="220"/>
      <c r="Z19" s="220"/>
      <c r="AA19" s="220"/>
      <c r="AB19" s="220"/>
      <c r="AC19" s="220"/>
      <c r="AD19" s="220"/>
      <c r="AE19" s="220"/>
      <c r="AF19" s="220"/>
      <c r="AG19" s="220"/>
      <c r="AH19" s="222"/>
      <c r="AI19" s="222"/>
      <c r="AJ19" s="217"/>
      <c r="AK19" s="217"/>
      <c r="AL19" s="217"/>
      <c r="AM19" s="217"/>
      <c r="AN19" s="217"/>
      <c r="AO19" s="217"/>
      <c r="AP19" s="217"/>
      <c r="AQ19" s="217"/>
      <c r="AR19" s="217"/>
      <c r="AS19" s="217"/>
      <c r="AT19" s="217"/>
      <c r="AU19" s="217"/>
      <c r="AV19" s="217"/>
      <c r="AW19" s="217"/>
      <c r="AX19" s="217"/>
      <c r="AY19" s="217"/>
      <c r="AZ19" s="217"/>
      <c r="BA19" s="217"/>
      <c r="BB19" s="217"/>
      <c r="BC19" s="217"/>
      <c r="BD19" s="217"/>
      <c r="BE19" s="217"/>
      <c r="BF19" s="217"/>
      <c r="BG19" s="217"/>
      <c r="BH19" s="217"/>
      <c r="BI19" s="217"/>
      <c r="BJ19" s="217"/>
      <c r="BK19" s="217"/>
      <c r="BL19" s="217"/>
      <c r="BM19" s="217"/>
      <c r="BN19" s="217"/>
      <c r="BO19" s="217"/>
      <c r="BP19" s="217"/>
      <c r="BQ19" s="217"/>
      <c r="BR19" s="217"/>
      <c r="BS19" s="217"/>
      <c r="BT19" s="217"/>
      <c r="BU19" s="217"/>
      <c r="BV19" s="217"/>
      <c r="BW19" s="217"/>
      <c r="BX19" s="217"/>
      <c r="BY19" s="217"/>
      <c r="BZ19" s="217"/>
      <c r="CA19" s="217"/>
      <c r="CB19" s="217"/>
      <c r="CC19" s="217"/>
      <c r="CD19" s="217"/>
      <c r="CE19" s="217"/>
      <c r="CF19" s="217"/>
      <c r="CG19" s="217"/>
      <c r="CH19" s="217"/>
      <c r="CI19" s="217"/>
      <c r="CJ19" s="217"/>
      <c r="CK19" s="217"/>
      <c r="CL19" s="217"/>
      <c r="CM19" s="217"/>
      <c r="CN19" s="217"/>
      <c r="CO19" s="217"/>
      <c r="CP19" s="217"/>
      <c r="CQ19" s="217"/>
      <c r="CR19" s="217"/>
      <c r="CS19" s="217"/>
      <c r="CT19" s="421" t="str">
        <f>IF(会社名等!D18="","",会社名等!D18)</f>
        <v/>
      </c>
      <c r="CU19" s="421"/>
      <c r="CV19" s="421"/>
      <c r="CW19" s="421"/>
      <c r="CX19" s="421"/>
      <c r="CY19" s="421"/>
      <c r="CZ19" s="421"/>
      <c r="DA19" s="421"/>
      <c r="DB19" s="421"/>
      <c r="DC19" s="421"/>
      <c r="DD19" s="421"/>
      <c r="DE19" s="421"/>
      <c r="DF19" s="421"/>
      <c r="DG19" s="421"/>
      <c r="DH19" s="421"/>
      <c r="DI19" s="421"/>
      <c r="DJ19" s="421"/>
      <c r="DK19" s="421"/>
      <c r="DL19" s="421"/>
      <c r="DM19" s="421"/>
      <c r="DN19" s="421"/>
      <c r="DO19" s="421"/>
      <c r="DP19" s="421"/>
      <c r="DQ19" s="421"/>
      <c r="DR19" s="421"/>
      <c r="DS19" s="421"/>
      <c r="DT19" s="217"/>
      <c r="DU19" s="217"/>
      <c r="DV19" s="424" t="str">
        <f>IF(会社名等!E18="","",会社名等!E18)</f>
        <v/>
      </c>
      <c r="DW19" s="424"/>
      <c r="DX19" s="424"/>
      <c r="DY19" s="424"/>
      <c r="DZ19" s="424"/>
      <c r="EA19" s="424"/>
      <c r="EB19" s="424"/>
      <c r="EC19" s="424"/>
      <c r="ED19" s="424"/>
      <c r="EE19" s="424"/>
      <c r="EF19" s="424"/>
      <c r="EG19" s="424"/>
      <c r="EH19" s="424"/>
      <c r="EI19" s="424"/>
      <c r="EJ19" s="424"/>
      <c r="EK19" s="424"/>
      <c r="EL19" s="424"/>
      <c r="EM19" s="424"/>
      <c r="EN19" s="424"/>
      <c r="EO19" s="424"/>
      <c r="EP19" s="424"/>
      <c r="EQ19" s="424"/>
      <c r="ER19" s="424"/>
      <c r="ES19" s="424"/>
      <c r="ET19" s="424"/>
      <c r="EU19" s="424"/>
      <c r="EV19" s="424"/>
      <c r="EW19" s="424"/>
      <c r="EX19" s="424"/>
      <c r="EY19" s="424"/>
      <c r="EZ19" s="424"/>
      <c r="FA19" s="424"/>
      <c r="FB19" s="424"/>
      <c r="FC19" s="424"/>
      <c r="FD19" s="424"/>
      <c r="FE19" s="424"/>
      <c r="FF19" s="424"/>
      <c r="FG19" s="424"/>
      <c r="FH19" s="424"/>
      <c r="FI19" s="424"/>
      <c r="FJ19" s="424"/>
      <c r="FK19" s="424"/>
      <c r="FL19" s="424"/>
      <c r="FM19" s="424"/>
      <c r="FN19" s="424"/>
      <c r="FO19" s="424"/>
      <c r="FP19" s="424"/>
      <c r="FQ19" s="424"/>
      <c r="FR19" s="424"/>
      <c r="FS19" s="424"/>
      <c r="FT19" s="424"/>
      <c r="FU19" s="424"/>
      <c r="FV19" s="424"/>
      <c r="FW19" s="424"/>
      <c r="FX19" s="424"/>
      <c r="FY19" s="424"/>
      <c r="FZ19" s="424"/>
      <c r="GA19" s="424"/>
      <c r="GB19" s="424"/>
      <c r="GC19" s="424"/>
      <c r="GD19" s="424"/>
      <c r="GE19" s="424"/>
      <c r="GF19" s="424"/>
      <c r="GG19" s="424"/>
      <c r="GH19" s="424"/>
      <c r="GI19" s="424"/>
      <c r="GJ19" s="424"/>
      <c r="GK19" s="424"/>
      <c r="GL19" s="424"/>
      <c r="GM19" s="424"/>
      <c r="GN19" s="424"/>
      <c r="GO19" s="424"/>
      <c r="GP19" s="424"/>
      <c r="GQ19" s="424"/>
      <c r="GR19" s="424"/>
      <c r="GS19" s="424"/>
      <c r="GT19" s="424"/>
      <c r="GU19" s="424"/>
      <c r="GV19" s="424"/>
      <c r="GW19" s="424"/>
      <c r="GX19" s="424"/>
      <c r="GY19" s="424"/>
      <c r="GZ19" s="424"/>
      <c r="HA19" s="424"/>
      <c r="HB19" s="424"/>
    </row>
    <row r="20" spans="1:212" s="7" customFormat="1" ht="19.5" customHeight="1">
      <c r="B20" s="184"/>
      <c r="D20" s="220"/>
      <c r="E20" s="220"/>
      <c r="F20" s="220"/>
      <c r="G20" s="220"/>
      <c r="H20" s="220"/>
      <c r="I20" s="220"/>
      <c r="J20" s="220"/>
      <c r="K20" s="220"/>
      <c r="L20" s="220"/>
      <c r="M20" s="220"/>
      <c r="N20" s="220"/>
      <c r="O20" s="220"/>
      <c r="P20" s="220"/>
      <c r="Q20" s="220"/>
      <c r="R20" s="220"/>
      <c r="S20" s="220"/>
      <c r="T20" s="220"/>
      <c r="U20" s="220"/>
      <c r="V20" s="220"/>
      <c r="W20" s="220"/>
      <c r="X20" s="220"/>
      <c r="Y20" s="220"/>
      <c r="Z20" s="220"/>
      <c r="AA20" s="220"/>
      <c r="AB20" s="220"/>
      <c r="AC20" s="220"/>
      <c r="AD20" s="220"/>
      <c r="AE20" s="220"/>
      <c r="AF20" s="220"/>
      <c r="AG20" s="220"/>
      <c r="AH20" s="222"/>
      <c r="AI20" s="222"/>
      <c r="AJ20" s="217"/>
      <c r="AK20" s="217"/>
      <c r="AL20" s="217"/>
      <c r="AM20" s="217"/>
      <c r="AN20" s="217"/>
      <c r="AO20" s="217"/>
      <c r="AP20" s="217"/>
      <c r="AQ20" s="217"/>
      <c r="AR20" s="217"/>
      <c r="AS20" s="217"/>
      <c r="AT20" s="217"/>
      <c r="AU20" s="217"/>
      <c r="AV20" s="217"/>
      <c r="AW20" s="217"/>
      <c r="AX20" s="217"/>
      <c r="AY20" s="217"/>
      <c r="AZ20" s="217"/>
      <c r="BA20" s="217"/>
      <c r="BB20" s="217"/>
      <c r="BC20" s="217"/>
      <c r="BD20" s="217"/>
      <c r="BE20" s="217"/>
      <c r="BF20" s="217"/>
      <c r="BG20" s="217"/>
      <c r="BH20" s="217"/>
      <c r="BI20" s="217"/>
      <c r="BJ20" s="217"/>
      <c r="BK20" s="217"/>
      <c r="BL20" s="217"/>
      <c r="BM20" s="217"/>
      <c r="BN20" s="217"/>
      <c r="BO20" s="217"/>
      <c r="BP20" s="217"/>
      <c r="BQ20" s="217"/>
      <c r="BR20" s="217"/>
      <c r="BS20" s="217"/>
      <c r="BT20" s="217"/>
      <c r="BU20" s="217"/>
      <c r="BV20" s="217"/>
      <c r="BW20" s="217"/>
      <c r="BX20" s="217"/>
      <c r="BY20" s="217"/>
      <c r="BZ20" s="217"/>
      <c r="CA20" s="217"/>
      <c r="CB20" s="217"/>
      <c r="CC20" s="217"/>
      <c r="CD20" s="217"/>
      <c r="CE20" s="217"/>
      <c r="CF20" s="217"/>
      <c r="CG20" s="217"/>
      <c r="CH20" s="217"/>
      <c r="CI20" s="217"/>
      <c r="CJ20" s="217"/>
      <c r="CK20" s="217"/>
      <c r="CL20" s="217"/>
      <c r="CM20" s="217"/>
      <c r="CN20" s="217"/>
      <c r="CO20" s="217"/>
      <c r="CP20" s="217"/>
      <c r="CQ20" s="217"/>
      <c r="CR20" s="217"/>
      <c r="CS20" s="217"/>
      <c r="CT20" s="421" t="str">
        <f>IF(会社名等!D19="","",会社名等!D19)</f>
        <v/>
      </c>
      <c r="CU20" s="421"/>
      <c r="CV20" s="421"/>
      <c r="CW20" s="421"/>
      <c r="CX20" s="421"/>
      <c r="CY20" s="421"/>
      <c r="CZ20" s="421"/>
      <c r="DA20" s="421"/>
      <c r="DB20" s="421"/>
      <c r="DC20" s="421"/>
      <c r="DD20" s="421"/>
      <c r="DE20" s="421"/>
      <c r="DF20" s="421"/>
      <c r="DG20" s="421"/>
      <c r="DH20" s="421"/>
      <c r="DI20" s="421"/>
      <c r="DJ20" s="421"/>
      <c r="DK20" s="421"/>
      <c r="DL20" s="421"/>
      <c r="DM20" s="421"/>
      <c r="DN20" s="421"/>
      <c r="DO20" s="421"/>
      <c r="DP20" s="421"/>
      <c r="DQ20" s="421"/>
      <c r="DR20" s="421"/>
      <c r="DS20" s="421"/>
      <c r="DT20" s="217"/>
      <c r="DU20" s="217"/>
      <c r="DV20" s="422" t="str">
        <f>IF(会社名等!E19="","",会社名等!E19)</f>
        <v/>
      </c>
      <c r="DW20" s="422"/>
      <c r="DX20" s="422"/>
      <c r="DY20" s="422"/>
      <c r="DZ20" s="422"/>
      <c r="EA20" s="422"/>
      <c r="EB20" s="422"/>
      <c r="EC20" s="422"/>
      <c r="ED20" s="422"/>
      <c r="EE20" s="422"/>
      <c r="EF20" s="422"/>
      <c r="EG20" s="422"/>
      <c r="EH20" s="422"/>
      <c r="EI20" s="422"/>
      <c r="EJ20" s="422"/>
      <c r="EK20" s="422"/>
      <c r="EL20" s="422"/>
      <c r="EM20" s="422"/>
      <c r="EN20" s="422"/>
      <c r="EO20" s="422"/>
      <c r="EP20" s="422"/>
      <c r="EQ20" s="422"/>
      <c r="ER20" s="422"/>
      <c r="ES20" s="422"/>
      <c r="ET20" s="422"/>
      <c r="EU20" s="422"/>
      <c r="EV20" s="422"/>
      <c r="EW20" s="422"/>
      <c r="EX20" s="422"/>
      <c r="EY20" s="422"/>
      <c r="EZ20" s="422"/>
      <c r="FA20" s="422"/>
      <c r="FB20" s="422"/>
      <c r="FC20" s="422"/>
      <c r="FD20" s="422"/>
      <c r="FE20" s="422"/>
      <c r="FF20" s="422"/>
      <c r="FG20" s="422"/>
      <c r="FH20" s="422"/>
      <c r="FI20" s="422"/>
      <c r="FJ20" s="422"/>
      <c r="FK20" s="422"/>
      <c r="FL20" s="422"/>
      <c r="FM20" s="422"/>
      <c r="FN20" s="422"/>
      <c r="FO20" s="422"/>
      <c r="FP20" s="422"/>
      <c r="FQ20" s="422"/>
      <c r="FR20" s="422"/>
      <c r="FS20" s="422"/>
      <c r="FT20" s="422"/>
      <c r="FU20" s="422"/>
      <c r="FV20" s="422"/>
      <c r="FW20" s="422"/>
      <c r="FX20" s="422"/>
      <c r="FY20" s="422"/>
      <c r="FZ20" s="422"/>
      <c r="GA20" s="422"/>
      <c r="GB20" s="422"/>
      <c r="GC20" s="422"/>
      <c r="GD20" s="422"/>
      <c r="GE20" s="422"/>
      <c r="GF20" s="422"/>
      <c r="GG20" s="422"/>
      <c r="GH20" s="422"/>
      <c r="GI20" s="422"/>
      <c r="GJ20" s="422"/>
      <c r="GK20" s="422"/>
      <c r="GL20" s="422"/>
      <c r="GM20" s="422"/>
      <c r="GN20" s="422"/>
      <c r="GO20" s="422"/>
      <c r="GP20" s="422"/>
      <c r="GQ20" s="422"/>
      <c r="GR20" s="422"/>
      <c r="GS20" s="422"/>
      <c r="GT20" s="422"/>
      <c r="GU20" s="422"/>
      <c r="GV20" s="422"/>
      <c r="GW20" s="422"/>
      <c r="GX20" s="422"/>
      <c r="GY20" s="422"/>
      <c r="GZ20" s="422"/>
      <c r="HA20" s="422"/>
      <c r="HB20" s="422"/>
    </row>
    <row r="21" spans="1:212" s="7" customFormat="1" ht="19.5" customHeight="1">
      <c r="B21" s="184"/>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E21" s="220"/>
      <c r="AF21" s="220"/>
      <c r="AG21" s="220"/>
      <c r="AH21" s="222"/>
      <c r="AI21" s="222"/>
      <c r="AJ21" s="217"/>
      <c r="AK21" s="217"/>
      <c r="AL21" s="217"/>
      <c r="AM21" s="217"/>
      <c r="AN21" s="217"/>
      <c r="AO21" s="217"/>
      <c r="AP21" s="217"/>
      <c r="AQ21" s="217"/>
      <c r="AR21" s="217"/>
      <c r="AS21" s="217"/>
      <c r="AT21" s="217"/>
      <c r="AU21" s="217"/>
      <c r="AV21" s="217"/>
      <c r="AW21" s="217"/>
      <c r="AX21" s="217"/>
      <c r="AY21" s="217"/>
      <c r="AZ21" s="217"/>
      <c r="BA21" s="217"/>
      <c r="BB21" s="217"/>
      <c r="BC21" s="217"/>
      <c r="BD21" s="217"/>
      <c r="BE21" s="217"/>
      <c r="BF21" s="217"/>
      <c r="BG21" s="217"/>
      <c r="BH21" s="217"/>
      <c r="BI21" s="217"/>
      <c r="BJ21" s="217"/>
      <c r="BK21" s="217"/>
      <c r="BL21" s="217"/>
      <c r="BM21" s="217"/>
      <c r="BN21" s="217"/>
      <c r="BO21" s="217"/>
      <c r="BP21" s="217"/>
      <c r="BQ21" s="217"/>
      <c r="BR21" s="217"/>
      <c r="BS21" s="217"/>
      <c r="BT21" s="217"/>
      <c r="BU21" s="217"/>
      <c r="BV21" s="217"/>
      <c r="BW21" s="217"/>
      <c r="BX21" s="217"/>
      <c r="BY21" s="217"/>
      <c r="BZ21" s="217"/>
      <c r="CA21" s="217"/>
      <c r="CB21" s="217"/>
      <c r="CC21" s="217"/>
      <c r="CD21" s="217"/>
      <c r="CE21" s="217"/>
      <c r="CF21" s="217"/>
      <c r="CG21" s="217"/>
      <c r="CH21" s="217"/>
      <c r="CI21" s="217"/>
      <c r="CJ21" s="217"/>
      <c r="CK21" s="217"/>
      <c r="CL21" s="217"/>
      <c r="CM21" s="217"/>
      <c r="CN21" s="217"/>
      <c r="CO21" s="217"/>
      <c r="CP21" s="217"/>
      <c r="CQ21" s="217"/>
      <c r="CR21" s="217"/>
      <c r="CS21" s="217"/>
      <c r="CT21" s="421" t="str">
        <f>IF(会社名等!D20="","",会社名等!D20)</f>
        <v>申請者</v>
      </c>
      <c r="CU21" s="421"/>
      <c r="CV21" s="421"/>
      <c r="CW21" s="421"/>
      <c r="CX21" s="421"/>
      <c r="CY21" s="421"/>
      <c r="CZ21" s="421"/>
      <c r="DA21" s="421"/>
      <c r="DB21" s="421"/>
      <c r="DC21" s="421"/>
      <c r="DD21" s="421"/>
      <c r="DE21" s="421"/>
      <c r="DF21" s="421"/>
      <c r="DG21" s="421"/>
      <c r="DH21" s="421"/>
      <c r="DI21" s="421"/>
      <c r="DJ21" s="421"/>
      <c r="DK21" s="421"/>
      <c r="DL21" s="421"/>
      <c r="DM21" s="421"/>
      <c r="DN21" s="421"/>
      <c r="DO21" s="421"/>
      <c r="DP21" s="421"/>
      <c r="DQ21" s="421"/>
      <c r="DR21" s="421"/>
      <c r="DS21" s="421"/>
      <c r="DT21" s="217"/>
      <c r="DU21" s="217"/>
      <c r="DV21" s="422" t="str">
        <f>IF(会社名等!E20="","",会社名等!E20)</f>
        <v/>
      </c>
      <c r="DW21" s="422"/>
      <c r="DX21" s="422"/>
      <c r="DY21" s="422"/>
      <c r="DZ21" s="422"/>
      <c r="EA21" s="422"/>
      <c r="EB21" s="422"/>
      <c r="EC21" s="422"/>
      <c r="ED21" s="422"/>
      <c r="EE21" s="422"/>
      <c r="EF21" s="422"/>
      <c r="EG21" s="422"/>
      <c r="EH21" s="422"/>
      <c r="EI21" s="422"/>
      <c r="EJ21" s="422"/>
      <c r="EK21" s="422"/>
      <c r="EL21" s="422"/>
      <c r="EM21" s="422"/>
      <c r="EN21" s="422"/>
      <c r="EO21" s="422"/>
      <c r="EP21" s="422"/>
      <c r="EQ21" s="422"/>
      <c r="ER21" s="422"/>
      <c r="ES21" s="422"/>
      <c r="ET21" s="422"/>
      <c r="EU21" s="422"/>
      <c r="EV21" s="422"/>
      <c r="EW21" s="422"/>
      <c r="EX21" s="422"/>
      <c r="EY21" s="422"/>
      <c r="EZ21" s="422"/>
      <c r="FA21" s="422"/>
      <c r="FB21" s="422"/>
      <c r="FC21" s="422"/>
      <c r="FD21" s="422"/>
      <c r="FE21" s="422"/>
      <c r="FF21" s="422"/>
      <c r="FG21" s="422"/>
      <c r="FH21" s="422"/>
      <c r="FI21" s="422"/>
      <c r="FJ21" s="422"/>
      <c r="FK21" s="422"/>
      <c r="FL21" s="422"/>
      <c r="FM21" s="422"/>
      <c r="FN21" s="422"/>
      <c r="FO21" s="422"/>
      <c r="FP21" s="422"/>
      <c r="FQ21" s="422"/>
      <c r="FR21" s="422"/>
      <c r="FS21" s="422"/>
      <c r="FT21" s="422"/>
      <c r="FU21" s="422"/>
      <c r="FV21" s="422"/>
      <c r="FW21" s="422"/>
      <c r="FX21" s="422"/>
      <c r="FY21" s="422"/>
      <c r="FZ21" s="422"/>
      <c r="GA21" s="422"/>
      <c r="GB21" s="422"/>
      <c r="GC21" s="422"/>
      <c r="GD21" s="422"/>
      <c r="GE21" s="422"/>
      <c r="GF21" s="422"/>
      <c r="GG21" s="422"/>
      <c r="GH21" s="422"/>
      <c r="GI21" s="422"/>
      <c r="GJ21" s="422"/>
      <c r="GK21" s="422"/>
      <c r="GL21" s="422"/>
      <c r="GM21" s="422"/>
      <c r="GN21" s="422"/>
      <c r="GO21" s="422"/>
      <c r="GP21" s="422"/>
      <c r="GQ21" s="422"/>
      <c r="GR21" s="422"/>
      <c r="GS21" s="422"/>
      <c r="GT21" s="422"/>
      <c r="GU21" s="422"/>
      <c r="GV21" s="422"/>
      <c r="GW21" s="422"/>
      <c r="GX21" s="422"/>
      <c r="GY21" s="422"/>
      <c r="GZ21" s="422"/>
      <c r="HA21" s="422"/>
      <c r="HB21" s="422"/>
    </row>
    <row r="22" spans="1:212" s="7" customFormat="1" ht="19.5" customHeight="1">
      <c r="B22" s="184"/>
      <c r="C22" s="6"/>
      <c r="D22" s="220"/>
      <c r="E22" s="220"/>
      <c r="F22" s="220"/>
      <c r="G22" s="220"/>
      <c r="H22" s="220"/>
      <c r="I22" s="220"/>
      <c r="J22" s="220"/>
      <c r="K22" s="220"/>
      <c r="L22" s="220"/>
      <c r="M22" s="220"/>
      <c r="N22" s="220"/>
      <c r="O22" s="220"/>
      <c r="P22" s="220"/>
      <c r="Q22" s="220"/>
      <c r="R22" s="220"/>
      <c r="S22" s="220"/>
      <c r="T22" s="220"/>
      <c r="U22" s="220"/>
      <c r="V22" s="220"/>
      <c r="W22" s="220"/>
      <c r="X22" s="220"/>
      <c r="Y22" s="220"/>
      <c r="Z22" s="220"/>
      <c r="AA22" s="220"/>
      <c r="AB22" s="220"/>
      <c r="AC22" s="220"/>
      <c r="AD22" s="220"/>
      <c r="AE22" s="220"/>
      <c r="AF22" s="220"/>
      <c r="AG22" s="220"/>
      <c r="AH22" s="220"/>
      <c r="AI22" s="220"/>
      <c r="AJ22" s="220"/>
      <c r="AK22" s="220"/>
      <c r="AL22" s="220"/>
      <c r="AM22" s="217"/>
      <c r="AN22" s="217"/>
      <c r="AO22" s="217"/>
      <c r="AP22" s="217"/>
      <c r="AQ22" s="217"/>
      <c r="AR22" s="217"/>
      <c r="AS22" s="217"/>
      <c r="AT22" s="217"/>
      <c r="AU22" s="217"/>
      <c r="AV22" s="217"/>
      <c r="AW22" s="217"/>
      <c r="AX22" s="217"/>
      <c r="AY22" s="217"/>
      <c r="AZ22" s="217"/>
      <c r="BA22" s="217"/>
      <c r="BB22" s="217"/>
      <c r="BC22" s="216"/>
      <c r="BD22" s="217"/>
      <c r="BE22" s="217"/>
      <c r="BF22" s="217"/>
      <c r="BG22" s="217"/>
      <c r="BH22" s="217"/>
      <c r="BI22" s="217"/>
      <c r="BJ22" s="217"/>
      <c r="BK22" s="217"/>
      <c r="BL22" s="217"/>
      <c r="BM22" s="217"/>
      <c r="BN22" s="217"/>
      <c r="BO22" s="217"/>
      <c r="BP22" s="217"/>
      <c r="BQ22" s="217"/>
      <c r="BR22" s="217"/>
      <c r="BS22" s="217"/>
      <c r="BT22" s="217"/>
      <c r="BU22" s="217"/>
      <c r="BV22" s="217"/>
      <c r="BW22" s="217"/>
      <c r="BX22" s="217"/>
      <c r="BY22" s="217"/>
      <c r="BZ22" s="217"/>
      <c r="CA22" s="217"/>
      <c r="CB22" s="217"/>
      <c r="CC22" s="217"/>
      <c r="CD22" s="217"/>
      <c r="CE22" s="217"/>
      <c r="CF22" s="217"/>
      <c r="CG22" s="217"/>
      <c r="CH22" s="217"/>
      <c r="CI22" s="217"/>
      <c r="CJ22" s="217"/>
      <c r="CK22" s="217"/>
      <c r="CL22" s="217"/>
      <c r="CM22" s="217"/>
      <c r="CN22" s="217"/>
      <c r="CO22" s="217"/>
      <c r="CP22" s="217"/>
      <c r="CQ22" s="217"/>
      <c r="CR22" s="217"/>
      <c r="CS22" s="217"/>
      <c r="CT22" s="421" t="str">
        <f>IF(会社名等!D21="","",会社名等!D21)</f>
        <v/>
      </c>
      <c r="CU22" s="421"/>
      <c r="CV22" s="421"/>
      <c r="CW22" s="421"/>
      <c r="CX22" s="421"/>
      <c r="CY22" s="421"/>
      <c r="CZ22" s="421"/>
      <c r="DA22" s="421"/>
      <c r="DB22" s="421"/>
      <c r="DC22" s="421"/>
      <c r="DD22" s="421"/>
      <c r="DE22" s="421"/>
      <c r="DF22" s="421"/>
      <c r="DG22" s="421"/>
      <c r="DH22" s="421"/>
      <c r="DI22" s="421"/>
      <c r="DJ22" s="421"/>
      <c r="DK22" s="421"/>
      <c r="DL22" s="421"/>
      <c r="DM22" s="421"/>
      <c r="DN22" s="421"/>
      <c r="DO22" s="421"/>
      <c r="DP22" s="421"/>
      <c r="DQ22" s="421"/>
      <c r="DR22" s="421"/>
      <c r="DS22" s="421"/>
      <c r="DT22" s="336"/>
      <c r="DU22" s="218"/>
      <c r="DV22" s="422" t="str">
        <f>IF(会社名等!E21="","",会社名等!E21)</f>
        <v/>
      </c>
      <c r="DW22" s="422"/>
      <c r="DX22" s="422"/>
      <c r="DY22" s="422"/>
      <c r="DZ22" s="422"/>
      <c r="EA22" s="422"/>
      <c r="EB22" s="422"/>
      <c r="EC22" s="422"/>
      <c r="ED22" s="422"/>
      <c r="EE22" s="422"/>
      <c r="EF22" s="422"/>
      <c r="EG22" s="422"/>
      <c r="EH22" s="422"/>
      <c r="EI22" s="422"/>
      <c r="EJ22" s="422"/>
      <c r="EK22" s="422"/>
      <c r="EL22" s="422"/>
      <c r="EM22" s="422"/>
      <c r="EN22" s="422"/>
      <c r="EO22" s="422"/>
      <c r="EP22" s="422"/>
      <c r="EQ22" s="422"/>
      <c r="ER22" s="422"/>
      <c r="ES22" s="422"/>
      <c r="ET22" s="422"/>
      <c r="EU22" s="422"/>
      <c r="EV22" s="422"/>
      <c r="EW22" s="422"/>
      <c r="EX22" s="422"/>
      <c r="EY22" s="422"/>
      <c r="EZ22" s="422"/>
      <c r="FA22" s="422"/>
      <c r="FB22" s="422"/>
      <c r="FC22" s="422"/>
      <c r="FD22" s="422"/>
      <c r="FE22" s="422"/>
      <c r="FF22" s="422"/>
      <c r="FG22" s="422"/>
      <c r="FH22" s="422"/>
      <c r="FI22" s="422"/>
      <c r="FJ22" s="422"/>
      <c r="FK22" s="422"/>
      <c r="FL22" s="422"/>
      <c r="FM22" s="422"/>
      <c r="FN22" s="422"/>
      <c r="FO22" s="422"/>
      <c r="FP22" s="422"/>
      <c r="FQ22" s="422"/>
      <c r="FR22" s="422"/>
      <c r="FS22" s="422"/>
      <c r="FT22" s="422"/>
      <c r="FU22" s="422"/>
      <c r="FV22" s="422"/>
      <c r="FW22" s="422"/>
      <c r="FX22" s="422"/>
      <c r="FY22" s="422"/>
      <c r="FZ22" s="422"/>
      <c r="GA22" s="422"/>
      <c r="GB22" s="422"/>
      <c r="GC22" s="422"/>
      <c r="GD22" s="422"/>
      <c r="GE22" s="422"/>
      <c r="GF22" s="422"/>
      <c r="GG22" s="422"/>
      <c r="GH22" s="422"/>
      <c r="GI22" s="422"/>
      <c r="GJ22" s="422"/>
      <c r="GK22" s="422"/>
      <c r="GL22" s="422"/>
      <c r="GM22" s="422"/>
      <c r="GN22" s="422"/>
      <c r="GO22" s="422"/>
      <c r="GP22" s="422"/>
      <c r="GQ22" s="422"/>
      <c r="GR22" s="422"/>
      <c r="GS22" s="422"/>
      <c r="GT22" s="422"/>
      <c r="GU22" s="422"/>
      <c r="GV22" s="422"/>
      <c r="GW22" s="422"/>
      <c r="GX22" s="422"/>
      <c r="GY22" s="422"/>
      <c r="GZ22" s="422"/>
      <c r="HA22" s="422"/>
      <c r="HB22" s="422"/>
      <c r="HC22" s="185"/>
    </row>
    <row r="23" spans="1:212" s="6" customFormat="1" ht="19.5" customHeight="1">
      <c r="B23" s="183"/>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E23" s="220"/>
      <c r="AF23" s="220"/>
      <c r="AG23" s="220"/>
      <c r="AH23" s="220"/>
      <c r="AI23" s="220"/>
      <c r="AJ23" s="220"/>
      <c r="AK23" s="220"/>
      <c r="AL23" s="220"/>
      <c r="AM23" s="273"/>
      <c r="AN23" s="273"/>
      <c r="AO23" s="273"/>
      <c r="AP23" s="273"/>
      <c r="AQ23" s="273"/>
      <c r="AR23" s="273"/>
      <c r="AS23" s="273"/>
      <c r="AT23" s="273"/>
      <c r="AU23" s="273"/>
      <c r="AV23" s="273"/>
      <c r="AW23" s="273"/>
      <c r="AX23" s="273"/>
      <c r="AY23" s="273"/>
      <c r="AZ23" s="273"/>
      <c r="BA23" s="273"/>
      <c r="BB23" s="273"/>
      <c r="BC23" s="273"/>
      <c r="BD23" s="273"/>
      <c r="BE23" s="273"/>
      <c r="BF23" s="273"/>
      <c r="BG23" s="273"/>
      <c r="BH23" s="273"/>
      <c r="BI23" s="273"/>
      <c r="BJ23" s="273"/>
      <c r="BK23" s="273"/>
      <c r="BL23" s="273"/>
      <c r="BM23" s="273"/>
      <c r="BN23" s="273"/>
      <c r="BO23" s="273"/>
      <c r="BP23" s="273"/>
      <c r="BQ23" s="273"/>
      <c r="BR23" s="273"/>
      <c r="BS23" s="273"/>
      <c r="BT23" s="273"/>
      <c r="BU23" s="273"/>
      <c r="BV23" s="273"/>
      <c r="BW23" s="273"/>
      <c r="BX23" s="273"/>
      <c r="BY23" s="273"/>
      <c r="BZ23" s="273"/>
      <c r="CA23" s="273"/>
      <c r="CB23" s="273"/>
      <c r="CC23" s="273"/>
      <c r="CD23" s="273"/>
      <c r="CE23" s="273"/>
      <c r="CF23" s="273"/>
      <c r="CG23" s="215"/>
      <c r="CH23" s="215"/>
      <c r="CI23" s="215"/>
      <c r="CJ23" s="215"/>
      <c r="CK23" s="215"/>
      <c r="CL23" s="215"/>
      <c r="CM23" s="215"/>
      <c r="CN23" s="215"/>
      <c r="CO23" s="215"/>
      <c r="CP23" s="215"/>
      <c r="CQ23" s="215"/>
      <c r="CR23" s="215"/>
      <c r="CS23" s="215"/>
      <c r="CT23" s="421" t="str">
        <f>IF(会社名等!D22="","",会社名等!D22)</f>
        <v/>
      </c>
      <c r="CU23" s="421"/>
      <c r="CV23" s="421"/>
      <c r="CW23" s="421"/>
      <c r="CX23" s="421"/>
      <c r="CY23" s="421"/>
      <c r="CZ23" s="421"/>
      <c r="DA23" s="421"/>
      <c r="DB23" s="421"/>
      <c r="DC23" s="421"/>
      <c r="DD23" s="421"/>
      <c r="DE23" s="421"/>
      <c r="DF23" s="421"/>
      <c r="DG23" s="421"/>
      <c r="DH23" s="421"/>
      <c r="DI23" s="421"/>
      <c r="DJ23" s="421"/>
      <c r="DK23" s="421"/>
      <c r="DL23" s="421"/>
      <c r="DM23" s="421"/>
      <c r="DN23" s="421"/>
      <c r="DO23" s="421"/>
      <c r="DP23" s="421"/>
      <c r="DQ23" s="421"/>
      <c r="DR23" s="421"/>
      <c r="DS23" s="421"/>
      <c r="DT23" s="336"/>
      <c r="DU23" s="223"/>
      <c r="DV23" s="422" t="str">
        <f>IF(会社名等!E22="","",会社名等!E22)</f>
        <v/>
      </c>
      <c r="DW23" s="422"/>
      <c r="DX23" s="422"/>
      <c r="DY23" s="422"/>
      <c r="DZ23" s="422"/>
      <c r="EA23" s="422"/>
      <c r="EB23" s="422"/>
      <c r="EC23" s="422"/>
      <c r="ED23" s="422"/>
      <c r="EE23" s="422"/>
      <c r="EF23" s="422"/>
      <c r="EG23" s="422"/>
      <c r="EH23" s="422"/>
      <c r="EI23" s="422"/>
      <c r="EJ23" s="422"/>
      <c r="EK23" s="422"/>
      <c r="EL23" s="422"/>
      <c r="EM23" s="422"/>
      <c r="EN23" s="422"/>
      <c r="EO23" s="422"/>
      <c r="EP23" s="422"/>
      <c r="EQ23" s="422"/>
      <c r="ER23" s="422"/>
      <c r="ES23" s="422"/>
      <c r="ET23" s="422"/>
      <c r="EU23" s="422"/>
      <c r="EV23" s="422"/>
      <c r="EW23" s="422"/>
      <c r="EX23" s="422"/>
      <c r="EY23" s="422"/>
      <c r="EZ23" s="422"/>
      <c r="FA23" s="422"/>
      <c r="FB23" s="422"/>
      <c r="FC23" s="422"/>
      <c r="FD23" s="422"/>
      <c r="FE23" s="422"/>
      <c r="FF23" s="422"/>
      <c r="FG23" s="422"/>
      <c r="FH23" s="422"/>
      <c r="FI23" s="422"/>
      <c r="FJ23" s="422"/>
      <c r="FK23" s="422"/>
      <c r="FL23" s="422"/>
      <c r="FM23" s="422"/>
      <c r="FN23" s="422"/>
      <c r="FO23" s="422"/>
      <c r="FP23" s="422"/>
      <c r="FQ23" s="422"/>
      <c r="FR23" s="422"/>
      <c r="FS23" s="422"/>
      <c r="FT23" s="422"/>
      <c r="FU23" s="422"/>
      <c r="FV23" s="422"/>
      <c r="FW23" s="422"/>
      <c r="FX23" s="422"/>
      <c r="FY23" s="422"/>
      <c r="FZ23" s="422"/>
      <c r="GA23" s="422"/>
      <c r="GB23" s="422"/>
      <c r="GC23" s="422"/>
      <c r="GD23" s="422"/>
      <c r="GE23" s="422"/>
      <c r="GF23" s="422"/>
      <c r="GG23" s="422"/>
      <c r="GH23" s="422"/>
      <c r="GI23" s="422"/>
      <c r="GJ23" s="422"/>
      <c r="GK23" s="422"/>
      <c r="GL23" s="422"/>
      <c r="GM23" s="422"/>
      <c r="GN23" s="422"/>
      <c r="GO23" s="422"/>
      <c r="GP23" s="422"/>
      <c r="GQ23" s="422"/>
      <c r="GR23" s="422"/>
      <c r="GS23" s="422"/>
      <c r="GT23" s="422"/>
      <c r="GU23" s="422"/>
      <c r="GV23" s="422"/>
      <c r="GW23" s="422"/>
      <c r="GX23" s="422"/>
      <c r="GY23" s="422"/>
      <c r="GZ23" s="422"/>
      <c r="HA23" s="422"/>
      <c r="HB23" s="422"/>
      <c r="HC23" s="185"/>
    </row>
    <row r="24" spans="1:212" s="6" customFormat="1" ht="9.75" customHeight="1">
      <c r="B24" s="183"/>
      <c r="D24" s="420" t="str">
        <f>会社名等!C5</f>
        <v>○○局長</v>
      </c>
      <c r="E24" s="420"/>
      <c r="F24" s="420"/>
      <c r="G24" s="420"/>
      <c r="H24" s="420"/>
      <c r="I24" s="420"/>
      <c r="J24" s="420"/>
      <c r="K24" s="420"/>
      <c r="L24" s="420"/>
      <c r="M24" s="420"/>
      <c r="N24" s="420"/>
      <c r="O24" s="420"/>
      <c r="P24" s="420"/>
      <c r="Q24" s="223"/>
      <c r="R24" s="223"/>
      <c r="S24" s="223"/>
      <c r="T24" s="223"/>
      <c r="U24" s="223"/>
      <c r="V24" s="223"/>
      <c r="W24" s="223"/>
      <c r="X24" s="223"/>
      <c r="Y24" s="223"/>
      <c r="Z24" s="223"/>
      <c r="AA24" s="223"/>
      <c r="AB24" s="223"/>
      <c r="AC24" s="223"/>
      <c r="AD24" s="223"/>
      <c r="AE24" s="223"/>
      <c r="AF24" s="223"/>
      <c r="AG24" s="223"/>
      <c r="AH24" s="223"/>
      <c r="AI24" s="223"/>
      <c r="AJ24" s="223"/>
      <c r="AK24" s="223"/>
      <c r="AL24" s="223"/>
      <c r="AM24" s="223"/>
      <c r="AN24" s="223"/>
      <c r="AO24" s="223"/>
      <c r="AP24" s="223"/>
      <c r="AQ24" s="223"/>
      <c r="AR24" s="223"/>
      <c r="AS24" s="223"/>
      <c r="AT24" s="223"/>
      <c r="AU24" s="223"/>
      <c r="AV24" s="223"/>
      <c r="AW24" s="223"/>
      <c r="AX24" s="223"/>
      <c r="AY24" s="223"/>
      <c r="AZ24" s="223"/>
      <c r="BA24" s="223"/>
      <c r="BB24" s="223"/>
      <c r="BC24" s="223"/>
      <c r="BD24" s="223"/>
      <c r="BE24" s="223"/>
      <c r="BF24" s="223"/>
      <c r="BG24" s="223"/>
      <c r="BH24" s="223"/>
      <c r="BI24" s="223"/>
      <c r="BJ24" s="223"/>
      <c r="BK24" s="223"/>
      <c r="BL24" s="223"/>
      <c r="BM24" s="223"/>
      <c r="BN24" s="223"/>
      <c r="BO24" s="223"/>
      <c r="BP24" s="223"/>
      <c r="BQ24" s="223"/>
      <c r="BR24" s="223"/>
      <c r="BS24" s="223"/>
      <c r="BT24" s="223"/>
      <c r="BU24" s="223"/>
      <c r="BV24" s="223"/>
      <c r="BW24" s="223"/>
      <c r="BX24" s="223"/>
      <c r="BY24" s="223"/>
      <c r="BZ24" s="223"/>
      <c r="CA24" s="223"/>
      <c r="CB24" s="223"/>
      <c r="CC24" s="223"/>
      <c r="CD24" s="223"/>
      <c r="CE24" s="223"/>
      <c r="CF24" s="223"/>
      <c r="CG24" s="215"/>
      <c r="CH24" s="215"/>
      <c r="CI24" s="215"/>
      <c r="CJ24" s="215"/>
      <c r="CK24" s="215"/>
      <c r="CL24" s="215"/>
      <c r="CM24" s="215"/>
      <c r="CN24" s="215"/>
      <c r="CO24" s="215"/>
      <c r="CP24" s="215"/>
      <c r="CQ24" s="215"/>
      <c r="CR24" s="215"/>
      <c r="CS24" s="215"/>
      <c r="CT24" s="421" t="str">
        <f>IF(会社名等!D23="","",会社名等!D23)</f>
        <v>代理人</v>
      </c>
      <c r="CU24" s="421"/>
      <c r="CV24" s="421"/>
      <c r="CW24" s="421"/>
      <c r="CX24" s="421"/>
      <c r="CY24" s="421"/>
      <c r="CZ24" s="421"/>
      <c r="DA24" s="421"/>
      <c r="DB24" s="421"/>
      <c r="DC24" s="421"/>
      <c r="DD24" s="421"/>
      <c r="DE24" s="421"/>
      <c r="DF24" s="421"/>
      <c r="DG24" s="421"/>
      <c r="DH24" s="421"/>
      <c r="DI24" s="421"/>
      <c r="DJ24" s="421"/>
      <c r="DK24" s="421"/>
      <c r="DL24" s="421"/>
      <c r="DM24" s="421"/>
      <c r="DN24" s="421"/>
      <c r="DO24" s="421"/>
      <c r="DP24" s="421"/>
      <c r="DQ24" s="421"/>
      <c r="DR24" s="421"/>
      <c r="DS24" s="421"/>
      <c r="DT24" s="273"/>
      <c r="DU24" s="273"/>
      <c r="DV24" s="422" t="str">
        <f>IF(会社名等!E23="","",会社名等!E23)</f>
        <v/>
      </c>
      <c r="DW24" s="422"/>
      <c r="DX24" s="422"/>
      <c r="DY24" s="422"/>
      <c r="DZ24" s="422"/>
      <c r="EA24" s="422"/>
      <c r="EB24" s="422"/>
      <c r="EC24" s="422"/>
      <c r="ED24" s="422"/>
      <c r="EE24" s="422"/>
      <c r="EF24" s="422"/>
      <c r="EG24" s="422"/>
      <c r="EH24" s="422"/>
      <c r="EI24" s="422"/>
      <c r="EJ24" s="422"/>
      <c r="EK24" s="422"/>
      <c r="EL24" s="422"/>
      <c r="EM24" s="422"/>
      <c r="EN24" s="422"/>
      <c r="EO24" s="422"/>
      <c r="EP24" s="422"/>
      <c r="EQ24" s="422"/>
      <c r="ER24" s="422"/>
      <c r="ES24" s="422"/>
      <c r="ET24" s="422"/>
      <c r="EU24" s="422"/>
      <c r="EV24" s="422"/>
      <c r="EW24" s="422"/>
      <c r="EX24" s="422"/>
      <c r="EY24" s="422"/>
      <c r="EZ24" s="422"/>
      <c r="FA24" s="422"/>
      <c r="FB24" s="422"/>
      <c r="FC24" s="422"/>
      <c r="FD24" s="422"/>
      <c r="FE24" s="422"/>
      <c r="FF24" s="422"/>
      <c r="FG24" s="422"/>
      <c r="FH24" s="422"/>
      <c r="FI24" s="422"/>
      <c r="FJ24" s="422"/>
      <c r="FK24" s="422"/>
      <c r="FL24" s="422"/>
      <c r="FM24" s="422"/>
      <c r="FN24" s="422"/>
      <c r="FO24" s="422"/>
      <c r="FP24" s="422"/>
      <c r="FQ24" s="422"/>
      <c r="FR24" s="422"/>
      <c r="FS24" s="422"/>
      <c r="FT24" s="422"/>
      <c r="FU24" s="422"/>
      <c r="FV24" s="422"/>
      <c r="FW24" s="422"/>
      <c r="FX24" s="422"/>
      <c r="FY24" s="422"/>
      <c r="FZ24" s="422"/>
      <c r="GA24" s="422"/>
      <c r="GB24" s="422"/>
      <c r="GC24" s="422"/>
      <c r="GD24" s="422"/>
      <c r="GE24" s="422"/>
      <c r="GF24" s="422"/>
      <c r="GG24" s="422"/>
      <c r="GH24" s="422"/>
      <c r="GI24" s="422"/>
      <c r="GJ24" s="422"/>
      <c r="GK24" s="422"/>
      <c r="GL24" s="422"/>
      <c r="GM24" s="422"/>
      <c r="GN24" s="422"/>
      <c r="GO24" s="422"/>
      <c r="GP24" s="422"/>
      <c r="GQ24" s="422"/>
      <c r="GR24" s="422"/>
      <c r="GS24" s="422"/>
      <c r="GT24" s="422"/>
      <c r="GU24" s="422"/>
      <c r="GV24" s="422"/>
      <c r="GW24" s="422"/>
      <c r="GX24" s="422"/>
      <c r="GY24" s="422"/>
      <c r="GZ24" s="422"/>
      <c r="HA24" s="422"/>
      <c r="HB24" s="422"/>
      <c r="HC24" s="7"/>
    </row>
    <row r="25" spans="1:212" s="6" customFormat="1" ht="9.75" customHeight="1">
      <c r="B25" s="183"/>
      <c r="D25" s="420"/>
      <c r="E25" s="420"/>
      <c r="F25" s="420"/>
      <c r="G25" s="420"/>
      <c r="H25" s="420"/>
      <c r="I25" s="420"/>
      <c r="J25" s="420"/>
      <c r="K25" s="420"/>
      <c r="L25" s="420"/>
      <c r="M25" s="420"/>
      <c r="N25" s="420"/>
      <c r="O25" s="420"/>
      <c r="P25" s="420"/>
      <c r="Q25" s="224"/>
      <c r="R25" s="224"/>
      <c r="S25" s="223"/>
      <c r="T25" s="223"/>
      <c r="U25" s="223"/>
      <c r="V25" s="223"/>
      <c r="W25" s="223"/>
      <c r="X25" s="223"/>
      <c r="Y25" s="223"/>
      <c r="Z25" s="223"/>
      <c r="AA25" s="223"/>
      <c r="AB25" s="223"/>
      <c r="AC25" s="223"/>
      <c r="AD25" s="223"/>
      <c r="AE25" s="223"/>
      <c r="AF25" s="223"/>
      <c r="AG25" s="223"/>
      <c r="AH25" s="223"/>
      <c r="AI25" s="223"/>
      <c r="AJ25" s="223"/>
      <c r="AK25" s="223"/>
      <c r="AL25" s="223"/>
      <c r="AM25" s="223"/>
      <c r="AN25" s="223"/>
      <c r="AO25" s="223"/>
      <c r="AP25" s="223"/>
      <c r="AQ25" s="223"/>
      <c r="AR25" s="223"/>
      <c r="AS25" s="223"/>
      <c r="AT25" s="223"/>
      <c r="AU25" s="223"/>
      <c r="AV25" s="223"/>
      <c r="AW25" s="223"/>
      <c r="AX25" s="223"/>
      <c r="AY25" s="223"/>
      <c r="AZ25" s="223"/>
      <c r="BA25" s="223"/>
      <c r="BB25" s="223"/>
      <c r="BC25" s="223"/>
      <c r="BD25" s="223"/>
      <c r="BE25" s="223"/>
      <c r="BF25" s="223"/>
      <c r="BG25" s="223"/>
      <c r="BH25" s="223"/>
      <c r="BI25" s="223"/>
      <c r="BJ25" s="223"/>
      <c r="BK25" s="223"/>
      <c r="BL25" s="223"/>
      <c r="BM25" s="223"/>
      <c r="BN25" s="223"/>
      <c r="BO25" s="223"/>
      <c r="BP25" s="223"/>
      <c r="BQ25" s="223"/>
      <c r="BR25" s="223"/>
      <c r="BS25" s="223"/>
      <c r="BT25" s="223"/>
      <c r="BU25" s="223"/>
      <c r="BV25" s="223"/>
      <c r="BW25" s="223"/>
      <c r="BX25" s="223"/>
      <c r="BY25" s="223"/>
      <c r="BZ25" s="223"/>
      <c r="CA25" s="223"/>
      <c r="CB25" s="223"/>
      <c r="CC25" s="223"/>
      <c r="CD25" s="223"/>
      <c r="CE25" s="223"/>
      <c r="CF25" s="223"/>
      <c r="CG25" s="215"/>
      <c r="CH25" s="215"/>
      <c r="CI25" s="215"/>
      <c r="CJ25" s="215"/>
      <c r="CK25" s="215"/>
      <c r="CL25" s="215"/>
      <c r="CM25" s="215"/>
      <c r="CN25" s="215"/>
      <c r="CO25" s="215"/>
      <c r="CP25" s="215"/>
      <c r="CQ25" s="215"/>
      <c r="CR25" s="215"/>
      <c r="CS25" s="215"/>
      <c r="CT25" s="421"/>
      <c r="CU25" s="421"/>
      <c r="CV25" s="421"/>
      <c r="CW25" s="421"/>
      <c r="CX25" s="421"/>
      <c r="CY25" s="421"/>
      <c r="CZ25" s="421"/>
      <c r="DA25" s="421"/>
      <c r="DB25" s="421"/>
      <c r="DC25" s="421"/>
      <c r="DD25" s="421"/>
      <c r="DE25" s="421"/>
      <c r="DF25" s="421"/>
      <c r="DG25" s="421"/>
      <c r="DH25" s="421"/>
      <c r="DI25" s="421"/>
      <c r="DJ25" s="421"/>
      <c r="DK25" s="421"/>
      <c r="DL25" s="421"/>
      <c r="DM25" s="421"/>
      <c r="DN25" s="421"/>
      <c r="DO25" s="421"/>
      <c r="DP25" s="421"/>
      <c r="DQ25" s="421"/>
      <c r="DR25" s="421"/>
      <c r="DS25" s="421"/>
      <c r="DT25" s="273"/>
      <c r="DU25" s="273"/>
      <c r="DV25" s="422"/>
      <c r="DW25" s="422"/>
      <c r="DX25" s="422"/>
      <c r="DY25" s="422"/>
      <c r="DZ25" s="422"/>
      <c r="EA25" s="422"/>
      <c r="EB25" s="422"/>
      <c r="EC25" s="422"/>
      <c r="ED25" s="422"/>
      <c r="EE25" s="422"/>
      <c r="EF25" s="422"/>
      <c r="EG25" s="422"/>
      <c r="EH25" s="422"/>
      <c r="EI25" s="422"/>
      <c r="EJ25" s="422"/>
      <c r="EK25" s="422"/>
      <c r="EL25" s="422"/>
      <c r="EM25" s="422"/>
      <c r="EN25" s="422"/>
      <c r="EO25" s="422"/>
      <c r="EP25" s="422"/>
      <c r="EQ25" s="422"/>
      <c r="ER25" s="422"/>
      <c r="ES25" s="422"/>
      <c r="ET25" s="422"/>
      <c r="EU25" s="422"/>
      <c r="EV25" s="422"/>
      <c r="EW25" s="422"/>
      <c r="EX25" s="422"/>
      <c r="EY25" s="422"/>
      <c r="EZ25" s="422"/>
      <c r="FA25" s="422"/>
      <c r="FB25" s="422"/>
      <c r="FC25" s="422"/>
      <c r="FD25" s="422"/>
      <c r="FE25" s="422"/>
      <c r="FF25" s="422"/>
      <c r="FG25" s="422"/>
      <c r="FH25" s="422"/>
      <c r="FI25" s="422"/>
      <c r="FJ25" s="422"/>
      <c r="FK25" s="422"/>
      <c r="FL25" s="422"/>
      <c r="FM25" s="422"/>
      <c r="FN25" s="422"/>
      <c r="FO25" s="422"/>
      <c r="FP25" s="422"/>
      <c r="FQ25" s="422"/>
      <c r="FR25" s="422"/>
      <c r="FS25" s="422"/>
      <c r="FT25" s="422"/>
      <c r="FU25" s="422"/>
      <c r="FV25" s="422"/>
      <c r="FW25" s="422"/>
      <c r="FX25" s="422"/>
      <c r="FY25" s="422"/>
      <c r="FZ25" s="422"/>
      <c r="GA25" s="422"/>
      <c r="GB25" s="422"/>
      <c r="GC25" s="422"/>
      <c r="GD25" s="422"/>
      <c r="GE25" s="422"/>
      <c r="GF25" s="422"/>
      <c r="GG25" s="422"/>
      <c r="GH25" s="422"/>
      <c r="GI25" s="422"/>
      <c r="GJ25" s="422"/>
      <c r="GK25" s="422"/>
      <c r="GL25" s="422"/>
      <c r="GM25" s="422"/>
      <c r="GN25" s="422"/>
      <c r="GO25" s="422"/>
      <c r="GP25" s="422"/>
      <c r="GQ25" s="422"/>
      <c r="GR25" s="422"/>
      <c r="GS25" s="422"/>
      <c r="GT25" s="422"/>
      <c r="GU25" s="422"/>
      <c r="GV25" s="422"/>
      <c r="GW25" s="422"/>
      <c r="GX25" s="422"/>
      <c r="GY25" s="422"/>
      <c r="GZ25" s="422"/>
      <c r="HA25" s="422"/>
      <c r="HB25" s="422"/>
    </row>
    <row r="26" spans="1:212" s="6" customFormat="1" ht="9.75" customHeight="1">
      <c r="B26" s="183"/>
      <c r="D26" s="421" t="str">
        <f>会社名等!C6</f>
        <v>○○知事</v>
      </c>
      <c r="E26" s="421"/>
      <c r="F26" s="421"/>
      <c r="G26" s="421"/>
      <c r="H26" s="421"/>
      <c r="I26" s="421"/>
      <c r="J26" s="421"/>
      <c r="K26" s="421"/>
      <c r="L26" s="421"/>
      <c r="M26" s="421"/>
      <c r="N26" s="421"/>
      <c r="O26" s="421"/>
      <c r="P26" s="421"/>
      <c r="Q26" s="223"/>
      <c r="R26" s="428" t="s">
        <v>10</v>
      </c>
      <c r="S26" s="428"/>
      <c r="T26" s="428"/>
      <c r="U26" s="428"/>
      <c r="V26" s="428"/>
      <c r="W26" s="223"/>
      <c r="X26" s="223"/>
      <c r="Y26" s="223"/>
      <c r="Z26" s="223"/>
      <c r="AA26" s="223"/>
      <c r="AB26" s="225"/>
      <c r="AC26" s="225"/>
      <c r="AD26" s="225"/>
      <c r="AE26" s="225"/>
      <c r="AF26" s="225"/>
      <c r="AG26" s="225"/>
      <c r="AH26" s="225"/>
      <c r="AI26" s="225"/>
      <c r="AJ26" s="225"/>
      <c r="AK26" s="225"/>
      <c r="AL26" s="225"/>
      <c r="AM26" s="225"/>
      <c r="AN26" s="225"/>
      <c r="AO26" s="225"/>
      <c r="AP26" s="225"/>
      <c r="AQ26" s="225"/>
      <c r="AR26" s="225"/>
      <c r="AS26" s="225"/>
      <c r="AT26" s="225"/>
      <c r="AU26" s="225"/>
      <c r="AV26" s="225"/>
      <c r="AW26" s="225"/>
      <c r="AX26" s="225"/>
      <c r="AY26" s="225"/>
      <c r="AZ26" s="225"/>
      <c r="BA26" s="225"/>
      <c r="BB26" s="225"/>
      <c r="BC26" s="225"/>
      <c r="BD26" s="225"/>
      <c r="BE26" s="225"/>
      <c r="BF26" s="225"/>
      <c r="BG26" s="225"/>
      <c r="BH26" s="225"/>
      <c r="BI26" s="225"/>
      <c r="BJ26" s="225"/>
      <c r="BK26" s="225"/>
      <c r="BL26" s="225"/>
      <c r="BM26" s="225"/>
      <c r="BN26" s="225"/>
      <c r="BO26" s="225"/>
      <c r="BP26" s="225"/>
      <c r="BQ26" s="225"/>
      <c r="BR26" s="225"/>
      <c r="BS26" s="226"/>
      <c r="BT26" s="223"/>
      <c r="BU26" s="223"/>
      <c r="BV26" s="223"/>
      <c r="BW26" s="223"/>
      <c r="BX26" s="219"/>
      <c r="BY26" s="219"/>
      <c r="BZ26" s="219"/>
      <c r="CA26" s="219"/>
      <c r="CB26" s="219"/>
      <c r="CC26" s="223"/>
      <c r="CD26" s="223"/>
      <c r="CE26" s="223"/>
      <c r="CF26" s="223"/>
      <c r="CG26" s="215"/>
      <c r="CH26" s="215"/>
      <c r="CI26" s="215"/>
      <c r="CJ26" s="215"/>
      <c r="CK26" s="215"/>
      <c r="CL26" s="215"/>
      <c r="CM26" s="215"/>
      <c r="CN26" s="215"/>
      <c r="CO26" s="215"/>
      <c r="CP26" s="215"/>
      <c r="CQ26" s="215"/>
      <c r="CR26" s="215"/>
      <c r="CS26" s="215"/>
      <c r="CT26" s="421" t="str">
        <f>IF(会社名等!D24="","",会社名等!D24)</f>
        <v/>
      </c>
      <c r="CU26" s="421"/>
      <c r="CV26" s="421"/>
      <c r="CW26" s="421"/>
      <c r="CX26" s="421"/>
      <c r="CY26" s="421"/>
      <c r="CZ26" s="421"/>
      <c r="DA26" s="421"/>
      <c r="DB26" s="421"/>
      <c r="DC26" s="421"/>
      <c r="DD26" s="421"/>
      <c r="DE26" s="421"/>
      <c r="DF26" s="421"/>
      <c r="DG26" s="421"/>
      <c r="DH26" s="421"/>
      <c r="DI26" s="421"/>
      <c r="DJ26" s="421"/>
      <c r="DK26" s="421"/>
      <c r="DL26" s="421"/>
      <c r="DM26" s="421"/>
      <c r="DN26" s="421"/>
      <c r="DO26" s="421"/>
      <c r="DP26" s="421"/>
      <c r="DQ26" s="421"/>
      <c r="DR26" s="421"/>
      <c r="DS26" s="421"/>
      <c r="DT26" s="342"/>
      <c r="DU26" s="213"/>
      <c r="DV26" s="422" t="str">
        <f>IF(会社名等!E24="","",会社名等!E24)</f>
        <v/>
      </c>
      <c r="DW26" s="422"/>
      <c r="DX26" s="422"/>
      <c r="DY26" s="422"/>
      <c r="DZ26" s="422"/>
      <c r="EA26" s="422"/>
      <c r="EB26" s="422"/>
      <c r="EC26" s="422"/>
      <c r="ED26" s="422"/>
      <c r="EE26" s="422"/>
      <c r="EF26" s="422"/>
      <c r="EG26" s="422"/>
      <c r="EH26" s="422"/>
      <c r="EI26" s="422"/>
      <c r="EJ26" s="422"/>
      <c r="EK26" s="422"/>
      <c r="EL26" s="422"/>
      <c r="EM26" s="422"/>
      <c r="EN26" s="422"/>
      <c r="EO26" s="422"/>
      <c r="EP26" s="422"/>
      <c r="EQ26" s="422"/>
      <c r="ER26" s="422"/>
      <c r="ES26" s="422"/>
      <c r="ET26" s="422"/>
      <c r="EU26" s="422"/>
      <c r="EV26" s="422"/>
      <c r="EW26" s="422"/>
      <c r="EX26" s="422"/>
      <c r="EY26" s="422"/>
      <c r="EZ26" s="422"/>
      <c r="FA26" s="422"/>
      <c r="FB26" s="422"/>
      <c r="FC26" s="422"/>
      <c r="FD26" s="422"/>
      <c r="FE26" s="422"/>
      <c r="FF26" s="422"/>
      <c r="FG26" s="422"/>
      <c r="FH26" s="422"/>
      <c r="FI26" s="422"/>
      <c r="FJ26" s="422"/>
      <c r="FK26" s="422"/>
      <c r="FL26" s="422"/>
      <c r="FM26" s="422"/>
      <c r="FN26" s="422"/>
      <c r="FO26" s="422"/>
      <c r="FP26" s="422"/>
      <c r="FQ26" s="422"/>
      <c r="FR26" s="422"/>
      <c r="FS26" s="422"/>
      <c r="FT26" s="422"/>
      <c r="FU26" s="422"/>
      <c r="FV26" s="422"/>
      <c r="FW26" s="422"/>
      <c r="FX26" s="422"/>
      <c r="FY26" s="422"/>
      <c r="FZ26" s="422"/>
      <c r="GA26" s="422"/>
      <c r="GB26" s="422"/>
      <c r="GC26" s="422"/>
      <c r="GD26" s="422"/>
      <c r="GE26" s="422"/>
      <c r="GF26" s="422"/>
      <c r="GG26" s="422"/>
      <c r="GH26" s="422"/>
      <c r="GI26" s="422"/>
      <c r="GJ26" s="422"/>
      <c r="GK26" s="422"/>
      <c r="GL26" s="422"/>
      <c r="GM26" s="422"/>
      <c r="GN26" s="422"/>
      <c r="GO26" s="422"/>
      <c r="GP26" s="422"/>
      <c r="GQ26" s="422"/>
      <c r="GR26" s="422"/>
      <c r="GS26" s="422"/>
      <c r="GT26" s="422"/>
      <c r="GU26" s="422"/>
      <c r="GV26" s="422"/>
      <c r="GW26" s="422"/>
      <c r="GX26" s="422"/>
      <c r="GY26" s="422"/>
      <c r="GZ26" s="422"/>
      <c r="HA26" s="422"/>
      <c r="HB26" s="422"/>
    </row>
    <row r="27" spans="1:212" s="6" customFormat="1" ht="9.75" customHeight="1">
      <c r="B27" s="183"/>
      <c r="D27" s="421"/>
      <c r="E27" s="421"/>
      <c r="F27" s="421"/>
      <c r="G27" s="421"/>
      <c r="H27" s="421"/>
      <c r="I27" s="421"/>
      <c r="J27" s="421"/>
      <c r="K27" s="421"/>
      <c r="L27" s="421"/>
      <c r="M27" s="421"/>
      <c r="N27" s="421"/>
      <c r="O27" s="421"/>
      <c r="P27" s="421"/>
      <c r="Q27" s="224"/>
      <c r="R27" s="428"/>
      <c r="S27" s="428"/>
      <c r="T27" s="428"/>
      <c r="U27" s="428"/>
      <c r="V27" s="428"/>
      <c r="W27" s="223"/>
      <c r="X27" s="223"/>
      <c r="Y27" s="223"/>
      <c r="Z27" s="223"/>
      <c r="AA27" s="223"/>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5"/>
      <c r="AY27" s="225"/>
      <c r="AZ27" s="225"/>
      <c r="BA27" s="225"/>
      <c r="BB27" s="225"/>
      <c r="BC27" s="225"/>
      <c r="BD27" s="225"/>
      <c r="BE27" s="225"/>
      <c r="BF27" s="225"/>
      <c r="BG27" s="225"/>
      <c r="BH27" s="225"/>
      <c r="BI27" s="225"/>
      <c r="BJ27" s="225"/>
      <c r="BK27" s="225"/>
      <c r="BL27" s="225"/>
      <c r="BM27" s="225"/>
      <c r="BN27" s="225"/>
      <c r="BO27" s="225"/>
      <c r="BP27" s="225"/>
      <c r="BQ27" s="225"/>
      <c r="BR27" s="225"/>
      <c r="BS27" s="226"/>
      <c r="BT27" s="223"/>
      <c r="BU27" s="223"/>
      <c r="BV27" s="223"/>
      <c r="BW27" s="223"/>
      <c r="BX27" s="219"/>
      <c r="BY27" s="219"/>
      <c r="BZ27" s="219"/>
      <c r="CA27" s="219"/>
      <c r="CB27" s="219"/>
      <c r="CC27" s="223"/>
      <c r="CD27" s="223"/>
      <c r="CE27" s="223"/>
      <c r="CF27" s="223"/>
      <c r="CG27" s="215"/>
      <c r="CH27" s="215"/>
      <c r="CI27" s="215"/>
      <c r="CJ27" s="215"/>
      <c r="CK27" s="215"/>
      <c r="CL27" s="215"/>
      <c r="CM27" s="215"/>
      <c r="CN27" s="215"/>
      <c r="CO27" s="215"/>
      <c r="CP27" s="215"/>
      <c r="CQ27" s="215"/>
      <c r="CR27" s="215"/>
      <c r="CS27" s="215"/>
      <c r="CT27" s="421"/>
      <c r="CU27" s="421"/>
      <c r="CV27" s="421"/>
      <c r="CW27" s="421"/>
      <c r="CX27" s="421"/>
      <c r="CY27" s="421"/>
      <c r="CZ27" s="421"/>
      <c r="DA27" s="421"/>
      <c r="DB27" s="421"/>
      <c r="DC27" s="421"/>
      <c r="DD27" s="421"/>
      <c r="DE27" s="421"/>
      <c r="DF27" s="421"/>
      <c r="DG27" s="421"/>
      <c r="DH27" s="421"/>
      <c r="DI27" s="421"/>
      <c r="DJ27" s="421"/>
      <c r="DK27" s="421"/>
      <c r="DL27" s="421"/>
      <c r="DM27" s="421"/>
      <c r="DN27" s="421"/>
      <c r="DO27" s="421"/>
      <c r="DP27" s="421"/>
      <c r="DQ27" s="421"/>
      <c r="DR27" s="421"/>
      <c r="DS27" s="421"/>
      <c r="DT27" s="342"/>
      <c r="DU27" s="213"/>
      <c r="DV27" s="429"/>
      <c r="DW27" s="429"/>
      <c r="DX27" s="429"/>
      <c r="DY27" s="429"/>
      <c r="DZ27" s="429"/>
      <c r="EA27" s="429"/>
      <c r="EB27" s="429"/>
      <c r="EC27" s="429"/>
      <c r="ED27" s="429"/>
      <c r="EE27" s="429"/>
      <c r="EF27" s="429"/>
      <c r="EG27" s="429"/>
      <c r="EH27" s="429"/>
      <c r="EI27" s="429"/>
      <c r="EJ27" s="429"/>
      <c r="EK27" s="429"/>
      <c r="EL27" s="429"/>
      <c r="EM27" s="429"/>
      <c r="EN27" s="429"/>
      <c r="EO27" s="429"/>
      <c r="EP27" s="429"/>
      <c r="EQ27" s="429"/>
      <c r="ER27" s="429"/>
      <c r="ES27" s="429"/>
      <c r="ET27" s="429"/>
      <c r="EU27" s="429"/>
      <c r="EV27" s="429"/>
      <c r="EW27" s="429"/>
      <c r="EX27" s="429"/>
      <c r="EY27" s="429"/>
      <c r="EZ27" s="429"/>
      <c r="FA27" s="429"/>
      <c r="FB27" s="429"/>
      <c r="FC27" s="429"/>
      <c r="FD27" s="429"/>
      <c r="FE27" s="429"/>
      <c r="FF27" s="429"/>
      <c r="FG27" s="429"/>
      <c r="FH27" s="429"/>
      <c r="FI27" s="429"/>
      <c r="FJ27" s="429"/>
      <c r="FK27" s="429"/>
      <c r="FL27" s="429"/>
      <c r="FM27" s="429"/>
      <c r="FN27" s="429"/>
      <c r="FO27" s="429"/>
      <c r="FP27" s="429"/>
      <c r="FQ27" s="429"/>
      <c r="FR27" s="429"/>
      <c r="FS27" s="429"/>
      <c r="FT27" s="429"/>
      <c r="FU27" s="429"/>
      <c r="FV27" s="429"/>
      <c r="FW27" s="429"/>
      <c r="FX27" s="429"/>
      <c r="FY27" s="429"/>
      <c r="FZ27" s="429"/>
      <c r="GA27" s="429"/>
      <c r="GB27" s="429"/>
      <c r="GC27" s="429"/>
      <c r="GD27" s="429"/>
      <c r="GE27" s="429"/>
      <c r="GF27" s="429"/>
      <c r="GG27" s="429"/>
      <c r="GH27" s="429"/>
      <c r="GI27" s="429"/>
      <c r="GJ27" s="429"/>
      <c r="GK27" s="429"/>
      <c r="GL27" s="429"/>
      <c r="GM27" s="429"/>
      <c r="GN27" s="429"/>
      <c r="GO27" s="429"/>
      <c r="GP27" s="429"/>
      <c r="GQ27" s="429"/>
      <c r="GR27" s="429"/>
      <c r="GS27" s="429"/>
      <c r="GT27" s="429"/>
      <c r="GU27" s="429"/>
      <c r="GV27" s="429"/>
      <c r="GW27" s="429"/>
      <c r="GX27" s="429"/>
      <c r="GY27" s="429"/>
      <c r="GZ27" s="429"/>
      <c r="HA27" s="429"/>
      <c r="HB27" s="429"/>
    </row>
    <row r="28" spans="1:212" s="6" customFormat="1" ht="18.75" customHeight="1" thickBot="1">
      <c r="B28" s="183"/>
      <c r="D28" s="227"/>
      <c r="E28" s="228"/>
      <c r="F28" s="228"/>
      <c r="G28" s="228"/>
      <c r="H28" s="228"/>
      <c r="I28" s="228"/>
      <c r="J28" s="228"/>
      <c r="K28" s="228"/>
      <c r="L28" s="228"/>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c r="AT28" s="228"/>
      <c r="AU28" s="228"/>
      <c r="AV28" s="228"/>
      <c r="AW28" s="228"/>
      <c r="AX28" s="228"/>
      <c r="AY28" s="228"/>
      <c r="AZ28" s="228"/>
      <c r="BA28" s="228"/>
      <c r="BB28" s="228"/>
      <c r="BC28" s="228"/>
      <c r="BD28" s="228"/>
      <c r="BE28" s="228"/>
      <c r="BF28" s="228"/>
      <c r="BG28" s="228"/>
      <c r="BH28" s="228"/>
      <c r="BI28" s="228"/>
      <c r="BJ28" s="228"/>
      <c r="BK28" s="228"/>
      <c r="BL28" s="228"/>
      <c r="BM28" s="228"/>
      <c r="BN28" s="228"/>
      <c r="BO28" s="228"/>
      <c r="BP28" s="228"/>
      <c r="BQ28" s="228"/>
      <c r="BR28" s="228"/>
      <c r="BS28" s="228"/>
      <c r="BT28" s="228"/>
      <c r="BU28" s="228"/>
      <c r="BV28" s="228"/>
      <c r="BW28" s="228"/>
      <c r="BX28" s="228"/>
      <c r="BY28" s="228"/>
      <c r="BZ28" s="228"/>
      <c r="CA28" s="228"/>
      <c r="CB28" s="228"/>
      <c r="CC28" s="228"/>
      <c r="CD28" s="228"/>
      <c r="CE28" s="228"/>
      <c r="CF28" s="228"/>
      <c r="CG28" s="228"/>
      <c r="CH28" s="228"/>
      <c r="CI28" s="228"/>
      <c r="CJ28" s="228"/>
      <c r="CK28" s="228"/>
      <c r="CL28" s="228"/>
      <c r="CM28" s="228"/>
      <c r="CN28" s="228"/>
      <c r="CO28" s="228"/>
      <c r="CP28" s="228"/>
      <c r="CQ28" s="228"/>
      <c r="CR28" s="228"/>
      <c r="CS28" s="228"/>
      <c r="CT28" s="228"/>
      <c r="CU28" s="228"/>
      <c r="CV28" s="228"/>
      <c r="CW28" s="228"/>
      <c r="CX28" s="228"/>
      <c r="CY28" s="228"/>
      <c r="CZ28" s="228"/>
      <c r="DA28" s="228"/>
      <c r="DB28" s="228"/>
      <c r="DC28" s="228"/>
      <c r="DD28" s="228"/>
      <c r="DE28" s="228"/>
      <c r="DF28" s="228"/>
      <c r="DG28" s="228"/>
      <c r="DH28" s="228"/>
      <c r="DI28" s="228"/>
      <c r="DJ28" s="228"/>
      <c r="DK28" s="228"/>
      <c r="DL28" s="228"/>
      <c r="DM28" s="228"/>
      <c r="DN28" s="228"/>
      <c r="DO28" s="228"/>
      <c r="DP28" s="228"/>
      <c r="DQ28" s="228"/>
      <c r="DR28" s="228"/>
      <c r="DS28" s="228"/>
      <c r="DT28" s="228"/>
      <c r="DU28" s="228"/>
      <c r="DV28" s="228"/>
      <c r="DW28" s="228"/>
      <c r="DX28" s="228"/>
      <c r="DY28" s="228"/>
      <c r="DZ28" s="228"/>
      <c r="EA28" s="228"/>
      <c r="EB28" s="228"/>
      <c r="EC28" s="228"/>
      <c r="ED28" s="228"/>
      <c r="EE28" s="228"/>
      <c r="EF28" s="228"/>
      <c r="EG28" s="228"/>
      <c r="EH28" s="228"/>
      <c r="EI28" s="228"/>
      <c r="EJ28" s="228"/>
      <c r="EK28" s="228"/>
      <c r="EL28" s="228"/>
      <c r="EM28" s="228"/>
      <c r="EN28" s="228"/>
      <c r="EO28" s="228"/>
      <c r="EP28" s="228"/>
      <c r="EQ28" s="228"/>
      <c r="ER28" s="228"/>
      <c r="ES28" s="228"/>
      <c r="ET28" s="228"/>
      <c r="EU28" s="228"/>
      <c r="EV28" s="228"/>
      <c r="EW28" s="228"/>
      <c r="EX28" s="228"/>
      <c r="EY28" s="228"/>
      <c r="EZ28" s="228"/>
      <c r="FA28" s="228"/>
      <c r="FB28" s="228"/>
      <c r="FC28" s="228"/>
      <c r="FD28" s="228"/>
      <c r="FE28" s="228"/>
      <c r="FF28" s="228"/>
      <c r="FG28" s="227"/>
      <c r="FH28" s="227"/>
      <c r="FI28" s="227"/>
      <c r="FJ28" s="227"/>
      <c r="FK28" s="227"/>
      <c r="FL28" s="227"/>
      <c r="FM28" s="227"/>
      <c r="FN28" s="227"/>
      <c r="FO28" s="227"/>
      <c r="FP28" s="227"/>
      <c r="FQ28" s="227"/>
      <c r="FR28" s="227"/>
      <c r="FS28" s="227"/>
      <c r="FT28" s="227"/>
      <c r="FU28" s="227"/>
      <c r="FV28" s="227"/>
      <c r="FW28" s="227"/>
      <c r="FX28" s="227"/>
      <c r="FY28" s="227"/>
      <c r="FZ28" s="227"/>
      <c r="GA28" s="227"/>
      <c r="GB28" s="227"/>
      <c r="GC28" s="227"/>
      <c r="GD28" s="227"/>
      <c r="GE28" s="227"/>
      <c r="GF28" s="227"/>
      <c r="GG28" s="227"/>
      <c r="GH28" s="227"/>
      <c r="GI28" s="227"/>
      <c r="GJ28" s="227"/>
      <c r="GK28" s="227"/>
      <c r="GL28" s="227"/>
      <c r="GM28" s="227"/>
      <c r="GN28" s="227"/>
      <c r="GO28" s="227"/>
      <c r="GP28" s="227"/>
      <c r="GQ28" s="227"/>
      <c r="GR28" s="227"/>
      <c r="GS28" s="227"/>
      <c r="GT28" s="227"/>
      <c r="GU28" s="227"/>
      <c r="GV28" s="227"/>
      <c r="GW28" s="227"/>
      <c r="GX28" s="227"/>
      <c r="GY28" s="227"/>
      <c r="GZ28" s="227"/>
      <c r="HA28" s="227"/>
      <c r="HB28" s="215"/>
    </row>
    <row r="29" spans="1:212" s="7" customFormat="1" ht="33.75" customHeight="1">
      <c r="B29" s="184"/>
      <c r="D29" s="229"/>
      <c r="E29" s="430" t="s">
        <v>68</v>
      </c>
      <c r="F29" s="430"/>
      <c r="G29" s="430"/>
      <c r="H29" s="430"/>
      <c r="I29" s="430"/>
      <c r="J29" s="218"/>
      <c r="K29" s="218"/>
      <c r="L29" s="218"/>
      <c r="M29" s="218"/>
      <c r="N29" s="218"/>
      <c r="O29" s="218"/>
      <c r="P29" s="218"/>
      <c r="Q29" s="218"/>
      <c r="R29" s="230"/>
      <c r="S29" s="230"/>
      <c r="T29" s="230"/>
      <c r="U29" s="230"/>
      <c r="V29" s="230"/>
      <c r="W29" s="230"/>
      <c r="X29" s="230"/>
      <c r="Y29" s="230"/>
      <c r="Z29" s="230"/>
      <c r="AA29" s="230"/>
      <c r="AB29" s="431" t="s">
        <v>69</v>
      </c>
      <c r="AC29" s="431"/>
      <c r="AD29" s="431"/>
      <c r="AE29" s="431"/>
      <c r="AF29" s="431"/>
      <c r="AG29" s="431"/>
      <c r="AH29" s="431"/>
      <c r="AI29" s="431"/>
      <c r="AJ29" s="431"/>
      <c r="AK29" s="431"/>
      <c r="AL29" s="430" t="s">
        <v>217</v>
      </c>
      <c r="AM29" s="430"/>
      <c r="AN29" s="430"/>
      <c r="AO29" s="430"/>
      <c r="AP29" s="430"/>
      <c r="AQ29" s="430"/>
      <c r="AR29" s="430"/>
      <c r="AS29" s="430"/>
      <c r="AT29" s="430"/>
      <c r="AU29" s="430"/>
      <c r="AV29" s="430"/>
      <c r="AW29" s="430"/>
      <c r="AX29" s="218"/>
      <c r="AY29" s="218"/>
      <c r="AZ29" s="218"/>
      <c r="BA29" s="218"/>
      <c r="BB29" s="218"/>
      <c r="BC29" s="218"/>
      <c r="BD29" s="218"/>
      <c r="BE29" s="218"/>
      <c r="BF29" s="218"/>
      <c r="BG29" s="218"/>
      <c r="BH29" s="218"/>
      <c r="BI29" s="218"/>
      <c r="BJ29" s="218"/>
      <c r="BK29" s="218"/>
      <c r="BL29" s="218"/>
      <c r="BM29" s="218"/>
      <c r="BN29" s="218"/>
      <c r="BO29" s="218"/>
      <c r="BP29" s="218"/>
      <c r="BQ29" s="218"/>
      <c r="BR29" s="218"/>
      <c r="BS29" s="218"/>
      <c r="BT29" s="218"/>
      <c r="BU29" s="218"/>
      <c r="BV29" s="218"/>
      <c r="BW29" s="218"/>
      <c r="BX29" s="218"/>
      <c r="BY29" s="218"/>
      <c r="BZ29" s="218"/>
      <c r="CA29" s="218"/>
      <c r="CB29" s="218"/>
      <c r="CC29" s="218"/>
      <c r="CD29" s="218"/>
      <c r="CE29" s="218"/>
      <c r="CF29" s="218"/>
      <c r="CG29" s="218"/>
      <c r="CH29" s="218"/>
      <c r="CI29" s="218"/>
      <c r="CJ29" s="218"/>
      <c r="CK29" s="218"/>
      <c r="CL29" s="218"/>
      <c r="CM29" s="218"/>
      <c r="CN29" s="218"/>
      <c r="CO29" s="218"/>
      <c r="CP29" s="218"/>
      <c r="CQ29" s="218"/>
      <c r="CR29" s="218"/>
      <c r="CS29" s="218"/>
      <c r="CT29" s="218"/>
      <c r="CU29" s="218"/>
      <c r="CV29" s="218"/>
      <c r="CW29" s="218"/>
      <c r="CX29" s="218"/>
      <c r="CY29" s="218"/>
      <c r="CZ29" s="218"/>
      <c r="DA29" s="218"/>
      <c r="DB29" s="218"/>
      <c r="DC29" s="218"/>
      <c r="DD29" s="218"/>
      <c r="DE29" s="218"/>
      <c r="DF29" s="218"/>
      <c r="DG29" s="218"/>
      <c r="DH29" s="218"/>
      <c r="DI29" s="218"/>
      <c r="DJ29" s="218"/>
      <c r="DK29" s="218"/>
      <c r="DL29" s="218"/>
      <c r="DM29" s="218"/>
      <c r="DN29" s="218"/>
      <c r="DO29" s="218"/>
      <c r="DP29" s="218"/>
      <c r="DQ29" s="218"/>
      <c r="DR29" s="218"/>
      <c r="DS29" s="218"/>
      <c r="DT29" s="218"/>
      <c r="DU29" s="218"/>
      <c r="DV29" s="218"/>
      <c r="DW29" s="218"/>
      <c r="DX29" s="218"/>
      <c r="DY29" s="218"/>
      <c r="DZ29" s="218"/>
      <c r="EA29" s="218"/>
      <c r="EB29" s="218"/>
      <c r="EC29" s="218"/>
      <c r="ED29" s="218"/>
      <c r="EE29" s="218"/>
      <c r="EF29" s="218"/>
      <c r="EG29" s="218"/>
      <c r="EH29" s="218"/>
      <c r="EI29" s="218"/>
      <c r="EJ29" s="218"/>
      <c r="EK29" s="218"/>
      <c r="EL29" s="218"/>
      <c r="EM29" s="218"/>
      <c r="EN29" s="218"/>
      <c r="EO29" s="218"/>
      <c r="EP29" s="218"/>
      <c r="EQ29" s="218"/>
      <c r="ER29" s="218"/>
      <c r="ES29" s="218"/>
      <c r="ET29" s="218"/>
      <c r="EU29" s="217"/>
      <c r="EV29" s="345"/>
      <c r="EW29" s="450" t="s">
        <v>35</v>
      </c>
      <c r="EX29" s="450"/>
      <c r="EY29" s="450"/>
      <c r="EZ29" s="450"/>
      <c r="FA29" s="450"/>
      <c r="FB29" s="450"/>
      <c r="FC29" s="450"/>
      <c r="FD29" s="450"/>
      <c r="FE29" s="450"/>
      <c r="FF29" s="450"/>
      <c r="FG29" s="450"/>
      <c r="FH29" s="450"/>
      <c r="FI29" s="450"/>
      <c r="FJ29" s="450"/>
      <c r="FK29" s="450"/>
      <c r="FL29" s="450"/>
      <c r="FM29" s="450"/>
      <c r="FN29" s="450"/>
      <c r="FO29" s="450"/>
      <c r="FP29" s="345"/>
      <c r="FQ29" s="345"/>
      <c r="FR29" s="345"/>
      <c r="FS29" s="345"/>
      <c r="FT29" s="345"/>
      <c r="FU29" s="218"/>
      <c r="FV29" s="218"/>
      <c r="FW29" s="218"/>
      <c r="FX29" s="218"/>
      <c r="FY29" s="218"/>
      <c r="FZ29" s="218"/>
      <c r="GA29" s="218"/>
      <c r="GB29" s="218"/>
      <c r="GC29" s="218"/>
      <c r="GD29" s="218"/>
      <c r="GE29" s="218"/>
      <c r="GF29" s="218"/>
      <c r="GG29" s="218"/>
      <c r="GH29" s="218"/>
      <c r="GI29" s="218"/>
      <c r="GJ29" s="218"/>
      <c r="GK29" s="218"/>
      <c r="GL29" s="218"/>
      <c r="GM29" s="218"/>
      <c r="GN29" s="218"/>
      <c r="GO29" s="218"/>
      <c r="GP29" s="218"/>
      <c r="GQ29" s="218"/>
      <c r="GR29" s="218"/>
      <c r="GS29" s="218"/>
      <c r="GT29" s="218"/>
      <c r="GU29" s="231"/>
      <c r="GV29" s="231"/>
      <c r="GW29" s="231"/>
      <c r="GX29" s="231"/>
      <c r="GY29" s="231"/>
      <c r="GZ29" s="231"/>
      <c r="HA29" s="231"/>
      <c r="HB29" s="229"/>
      <c r="HC29" s="232"/>
      <c r="HD29" s="451" t="s">
        <v>391</v>
      </c>
    </row>
    <row r="30" spans="1:212" s="10" customFormat="1" ht="12.75" customHeight="1">
      <c r="B30" s="186"/>
      <c r="D30" s="233"/>
      <c r="E30" s="219"/>
      <c r="F30" s="219"/>
      <c r="G30" s="219"/>
      <c r="H30" s="219"/>
      <c r="I30" s="219"/>
      <c r="J30" s="234"/>
      <c r="K30" s="234"/>
      <c r="L30" s="234"/>
      <c r="M30" s="234"/>
      <c r="N30" s="234"/>
      <c r="O30" s="234"/>
      <c r="P30" s="234"/>
      <c r="Q30" s="234"/>
      <c r="R30" s="454" t="s">
        <v>13</v>
      </c>
      <c r="S30" s="454"/>
      <c r="T30" s="454"/>
      <c r="U30" s="454"/>
      <c r="V30" s="454"/>
      <c r="W30" s="218"/>
      <c r="X30" s="455" t="s">
        <v>14</v>
      </c>
      <c r="Y30" s="455"/>
      <c r="Z30" s="455"/>
      <c r="AA30" s="455"/>
      <c r="AB30" s="455"/>
      <c r="AC30" s="234"/>
      <c r="AD30" s="234"/>
      <c r="AE30" s="425">
        <v>3</v>
      </c>
      <c r="AF30" s="425"/>
      <c r="AG30" s="425"/>
      <c r="AH30" s="425"/>
      <c r="AI30" s="268"/>
      <c r="AJ30" s="234"/>
      <c r="AK30" s="234"/>
      <c r="AL30" s="234"/>
      <c r="AM30" s="234"/>
      <c r="AN30" s="234"/>
      <c r="AO30" s="234"/>
      <c r="AP30" s="456" t="s">
        <v>381</v>
      </c>
      <c r="AQ30" s="456"/>
      <c r="AR30" s="456"/>
      <c r="AS30" s="456"/>
      <c r="AT30" s="456"/>
      <c r="AU30" s="456"/>
      <c r="AV30" s="456"/>
      <c r="AW30" s="456"/>
      <c r="AX30" s="456"/>
      <c r="AY30" s="456"/>
      <c r="AZ30" s="456"/>
      <c r="BA30" s="456"/>
      <c r="BB30" s="456"/>
      <c r="BC30" s="456"/>
      <c r="BD30" s="456"/>
      <c r="BE30" s="456"/>
      <c r="BF30" s="456"/>
      <c r="BG30" s="456"/>
      <c r="BH30" s="456"/>
      <c r="BI30" s="456"/>
      <c r="BJ30" s="456"/>
      <c r="BK30" s="456"/>
      <c r="BL30" s="456"/>
      <c r="BM30" s="456"/>
      <c r="BN30" s="456"/>
      <c r="BO30" s="456"/>
      <c r="BP30" s="235"/>
      <c r="BQ30" s="235"/>
      <c r="BR30" s="235"/>
      <c r="BS30" s="235"/>
      <c r="BT30" s="235"/>
      <c r="BU30" s="235"/>
      <c r="BV30" s="235"/>
      <c r="BW30" s="235"/>
      <c r="BX30" s="235"/>
      <c r="BY30" s="235"/>
      <c r="BZ30" s="235"/>
      <c r="CA30" s="235"/>
      <c r="CB30" s="235"/>
      <c r="CC30" s="235"/>
      <c r="CD30" s="235"/>
      <c r="CE30" s="235"/>
      <c r="CF30" s="235"/>
      <c r="CG30" s="235"/>
      <c r="CH30" s="235"/>
      <c r="CI30" s="235"/>
      <c r="CJ30" s="235"/>
      <c r="CK30" s="235"/>
      <c r="CL30" s="235"/>
      <c r="CM30" s="235"/>
      <c r="CN30" s="235"/>
      <c r="CO30" s="235"/>
      <c r="CP30" s="235"/>
      <c r="CQ30" s="235"/>
      <c r="CR30" s="235"/>
      <c r="CS30" s="235"/>
      <c r="CT30" s="235"/>
      <c r="CU30" s="235"/>
      <c r="CV30" s="235"/>
      <c r="CW30" s="235"/>
      <c r="CX30" s="235"/>
      <c r="CY30" s="235"/>
      <c r="CZ30" s="235"/>
      <c r="DA30" s="425">
        <v>5</v>
      </c>
      <c r="DB30" s="425"/>
      <c r="DC30" s="425"/>
      <c r="DD30" s="425"/>
      <c r="DE30" s="234"/>
      <c r="DF30" s="234"/>
      <c r="DG30" s="234"/>
      <c r="DH30" s="234"/>
      <c r="DI30" s="235"/>
      <c r="DJ30" s="268"/>
      <c r="DK30" s="268"/>
      <c r="DL30" s="268"/>
      <c r="DM30" s="268"/>
      <c r="DN30" s="268"/>
      <c r="DO30" s="235"/>
      <c r="DP30" s="235"/>
      <c r="DQ30" s="235"/>
      <c r="DR30" s="235"/>
      <c r="DS30" s="235"/>
      <c r="DT30" s="235"/>
      <c r="DU30" s="235"/>
      <c r="DV30" s="235"/>
      <c r="DW30" s="235"/>
      <c r="DX30" s="235"/>
      <c r="DY30" s="235"/>
      <c r="DZ30" s="425">
        <v>10</v>
      </c>
      <c r="EA30" s="425"/>
      <c r="EB30" s="425"/>
      <c r="EC30" s="425"/>
      <c r="ED30" s="234"/>
      <c r="EE30" s="234"/>
      <c r="EF30" s="234"/>
      <c r="EG30" s="234"/>
      <c r="EH30" s="235"/>
      <c r="EI30" s="235"/>
      <c r="EJ30" s="235"/>
      <c r="EK30" s="235"/>
      <c r="EL30" s="235"/>
      <c r="EM30" s="268"/>
      <c r="EN30" s="268"/>
      <c r="EO30" s="268"/>
      <c r="EP30" s="235"/>
      <c r="EQ30" s="235"/>
      <c r="ER30" s="235"/>
      <c r="ES30" s="235"/>
      <c r="ET30" s="235"/>
      <c r="EU30" s="235"/>
      <c r="EV30" s="235"/>
      <c r="EW30" s="234"/>
      <c r="EX30" s="425">
        <v>11</v>
      </c>
      <c r="EY30" s="425"/>
      <c r="EZ30" s="425"/>
      <c r="FA30" s="425"/>
      <c r="FB30" s="235"/>
      <c r="FC30" s="235"/>
      <c r="FD30" s="268"/>
      <c r="FE30" s="268"/>
      <c r="FF30" s="234"/>
      <c r="FG30" s="234"/>
      <c r="FH30" s="234"/>
      <c r="FI30" s="234"/>
      <c r="FJ30" s="235"/>
      <c r="FK30" s="426">
        <v>13</v>
      </c>
      <c r="FL30" s="426"/>
      <c r="FM30" s="426"/>
      <c r="FN30" s="426"/>
      <c r="FO30" s="426"/>
      <c r="FP30" s="235"/>
      <c r="FQ30" s="235"/>
      <c r="FR30" s="235"/>
      <c r="FS30" s="268"/>
      <c r="FT30" s="268"/>
      <c r="FU30" s="234"/>
      <c r="FV30" s="234"/>
      <c r="FW30" s="234"/>
      <c r="FX30" s="234"/>
      <c r="FY30" s="426">
        <v>15</v>
      </c>
      <c r="FZ30" s="426"/>
      <c r="GA30" s="426"/>
      <c r="GB30" s="426"/>
      <c r="GC30" s="426"/>
      <c r="GD30" s="235"/>
      <c r="GE30" s="235"/>
      <c r="GF30" s="235"/>
      <c r="GG30" s="235"/>
      <c r="GH30" s="268"/>
      <c r="GI30" s="235"/>
      <c r="GJ30" s="235"/>
      <c r="GK30" s="234"/>
      <c r="GL30" s="234"/>
      <c r="GM30" s="234"/>
      <c r="GN30" s="234"/>
      <c r="GO30" s="234"/>
      <c r="GP30" s="235"/>
      <c r="GQ30" s="235"/>
      <c r="GR30" s="235"/>
      <c r="GS30" s="235"/>
      <c r="GT30" s="235"/>
      <c r="GU30" s="235"/>
      <c r="GV30" s="235"/>
      <c r="GW30" s="235"/>
      <c r="GX30" s="235"/>
      <c r="GY30" s="235"/>
      <c r="GZ30" s="235"/>
      <c r="HA30" s="235"/>
      <c r="HB30" s="233"/>
      <c r="HC30" s="208" t="s">
        <v>218</v>
      </c>
      <c r="HD30" s="452"/>
    </row>
    <row r="31" spans="1:212" s="12" customFormat="1" ht="3" customHeight="1">
      <c r="B31" s="187"/>
      <c r="D31" s="236"/>
      <c r="E31" s="219"/>
      <c r="F31" s="219"/>
      <c r="G31" s="219"/>
      <c r="H31" s="219"/>
      <c r="I31" s="219"/>
      <c r="J31" s="223"/>
      <c r="K31" s="223"/>
      <c r="L31" s="469"/>
      <c r="M31" s="470"/>
      <c r="N31" s="470"/>
      <c r="O31" s="471"/>
      <c r="P31" s="223"/>
      <c r="Q31" s="223"/>
      <c r="R31" s="223"/>
      <c r="S31" s="432">
        <v>0</v>
      </c>
      <c r="T31" s="433"/>
      <c r="U31" s="433"/>
      <c r="V31" s="434"/>
      <c r="W31" s="219"/>
      <c r="X31" s="432">
        <v>1</v>
      </c>
      <c r="Y31" s="433"/>
      <c r="Z31" s="433"/>
      <c r="AA31" s="434"/>
      <c r="AB31" s="341"/>
      <c r="AC31" s="341"/>
      <c r="AD31" s="341"/>
      <c r="AE31" s="440"/>
      <c r="AF31" s="441"/>
      <c r="AG31" s="441"/>
      <c r="AH31" s="442"/>
      <c r="AI31" s="314"/>
      <c r="AJ31" s="440"/>
      <c r="AK31" s="441"/>
      <c r="AL31" s="441"/>
      <c r="AM31" s="442"/>
      <c r="AN31" s="213"/>
      <c r="AO31" s="223"/>
      <c r="AP31" s="456"/>
      <c r="AQ31" s="456"/>
      <c r="AR31" s="456"/>
      <c r="AS31" s="456"/>
      <c r="AT31" s="456"/>
      <c r="AU31" s="456"/>
      <c r="AV31" s="456"/>
      <c r="AW31" s="456"/>
      <c r="AX31" s="456"/>
      <c r="AY31" s="456"/>
      <c r="AZ31" s="456"/>
      <c r="BA31" s="456"/>
      <c r="BB31" s="456"/>
      <c r="BC31" s="456"/>
      <c r="BD31" s="456"/>
      <c r="BE31" s="456"/>
      <c r="BF31" s="456"/>
      <c r="BG31" s="456"/>
      <c r="BH31" s="456"/>
      <c r="BI31" s="456"/>
      <c r="BJ31" s="456"/>
      <c r="BK31" s="456"/>
      <c r="BL31" s="456"/>
      <c r="BM31" s="456"/>
      <c r="BN31" s="456"/>
      <c r="BO31" s="456"/>
      <c r="BP31" s="219"/>
      <c r="BQ31" s="219"/>
      <c r="BR31" s="219"/>
      <c r="BS31" s="219"/>
      <c r="BT31" s="219"/>
      <c r="BU31" s="219"/>
      <c r="BV31" s="219"/>
      <c r="BW31" s="219"/>
      <c r="BX31" s="219"/>
      <c r="BY31" s="219"/>
      <c r="BZ31" s="219"/>
      <c r="CA31" s="219"/>
      <c r="CB31" s="219"/>
      <c r="CC31" s="219"/>
      <c r="CD31" s="423" t="s">
        <v>58</v>
      </c>
      <c r="CE31" s="423"/>
      <c r="CF31" s="423"/>
      <c r="CG31" s="423"/>
      <c r="CH31" s="423"/>
      <c r="CI31" s="213"/>
      <c r="CJ31" s="213"/>
      <c r="CK31" s="213"/>
      <c r="CL31" s="223"/>
      <c r="CM31" s="223"/>
      <c r="CN31" s="223"/>
      <c r="CO31" s="223"/>
      <c r="CP31" s="223"/>
      <c r="CQ31" s="223"/>
      <c r="CR31" s="223"/>
      <c r="CS31" s="223"/>
      <c r="CT31" s="223"/>
      <c r="CU31" s="223"/>
      <c r="CV31" s="223"/>
      <c r="CW31" s="219"/>
      <c r="CX31" s="219"/>
      <c r="CY31" s="219"/>
      <c r="CZ31" s="219"/>
      <c r="DA31" s="432"/>
      <c r="DB31" s="433"/>
      <c r="DC31" s="433"/>
      <c r="DD31" s="434"/>
      <c r="DE31" s="219"/>
      <c r="DF31" s="432"/>
      <c r="DG31" s="433"/>
      <c r="DH31" s="433"/>
      <c r="DI31" s="434"/>
      <c r="DJ31" s="219"/>
      <c r="DK31" s="432"/>
      <c r="DL31" s="433"/>
      <c r="DM31" s="433"/>
      <c r="DN31" s="434"/>
      <c r="DO31" s="219"/>
      <c r="DP31" s="432"/>
      <c r="DQ31" s="433"/>
      <c r="DR31" s="433"/>
      <c r="DS31" s="434"/>
      <c r="DT31" s="219"/>
      <c r="DU31" s="432"/>
      <c r="DV31" s="433"/>
      <c r="DW31" s="433"/>
      <c r="DX31" s="434"/>
      <c r="DY31" s="219"/>
      <c r="DZ31" s="432"/>
      <c r="EA31" s="433"/>
      <c r="EB31" s="433"/>
      <c r="EC31" s="434"/>
      <c r="ED31" s="219"/>
      <c r="EE31" s="219"/>
      <c r="EF31" s="219"/>
      <c r="EG31" s="219"/>
      <c r="EH31" s="219"/>
      <c r="EI31" s="219"/>
      <c r="EJ31" s="219"/>
      <c r="EK31" s="219"/>
      <c r="EL31" s="219"/>
      <c r="EM31" s="312"/>
      <c r="EN31" s="312"/>
      <c r="EO31" s="312"/>
      <c r="EP31" s="219"/>
      <c r="EQ31" s="219"/>
      <c r="ER31" s="219"/>
      <c r="ES31" s="219"/>
      <c r="ET31" s="219"/>
      <c r="EU31" s="219"/>
      <c r="EV31" s="219"/>
      <c r="EW31" s="213"/>
      <c r="EX31" s="432"/>
      <c r="EY31" s="433"/>
      <c r="EZ31" s="433"/>
      <c r="FA31" s="434"/>
      <c r="FB31" s="219"/>
      <c r="FC31" s="432"/>
      <c r="FD31" s="433"/>
      <c r="FE31" s="433"/>
      <c r="FF31" s="434"/>
      <c r="FG31" s="213"/>
      <c r="FH31" s="213"/>
      <c r="FI31" s="213"/>
      <c r="FJ31" s="219"/>
      <c r="FK31" s="219"/>
      <c r="FL31" s="432"/>
      <c r="FM31" s="433"/>
      <c r="FN31" s="433"/>
      <c r="FO31" s="434"/>
      <c r="FP31" s="219"/>
      <c r="FQ31" s="457"/>
      <c r="FR31" s="457"/>
      <c r="FS31" s="457"/>
      <c r="FT31" s="457"/>
      <c r="FU31" s="219"/>
      <c r="FV31" s="219"/>
      <c r="FW31" s="219"/>
      <c r="FX31" s="219"/>
      <c r="FY31" s="219"/>
      <c r="FZ31" s="432"/>
      <c r="GA31" s="433"/>
      <c r="GB31" s="433"/>
      <c r="GC31" s="434"/>
      <c r="GD31" s="219"/>
      <c r="GE31" s="432"/>
      <c r="GF31" s="433"/>
      <c r="GG31" s="433"/>
      <c r="GH31" s="434"/>
      <c r="GI31" s="219"/>
      <c r="GJ31" s="219"/>
      <c r="GK31" s="219"/>
      <c r="GL31" s="219"/>
      <c r="GM31" s="219"/>
      <c r="GN31" s="219"/>
      <c r="GO31" s="219"/>
      <c r="GP31" s="219"/>
      <c r="GQ31" s="219"/>
      <c r="GR31" s="219"/>
      <c r="GS31" s="219"/>
      <c r="GT31" s="219"/>
      <c r="GU31" s="219"/>
      <c r="GV31" s="219"/>
      <c r="GW31" s="219"/>
      <c r="GX31" s="219"/>
      <c r="GY31" s="219"/>
      <c r="GZ31" s="219"/>
      <c r="HA31" s="213"/>
      <c r="HB31" s="236"/>
      <c r="HD31" s="452"/>
    </row>
    <row r="32" spans="1:212" s="12" customFormat="1" ht="11.25" customHeight="1">
      <c r="A32" s="458" t="s">
        <v>446</v>
      </c>
      <c r="B32" s="187"/>
      <c r="D32" s="236"/>
      <c r="E32" s="459" t="s">
        <v>207</v>
      </c>
      <c r="F32" s="459"/>
      <c r="G32" s="459"/>
      <c r="H32" s="459"/>
      <c r="I32" s="459"/>
      <c r="J32" s="344"/>
      <c r="K32" s="223"/>
      <c r="L32" s="472"/>
      <c r="M32" s="473"/>
      <c r="N32" s="473"/>
      <c r="O32" s="474"/>
      <c r="P32" s="223"/>
      <c r="Q32" s="223"/>
      <c r="R32" s="223"/>
      <c r="S32" s="435"/>
      <c r="T32" s="423"/>
      <c r="U32" s="423"/>
      <c r="V32" s="436"/>
      <c r="W32" s="219"/>
      <c r="X32" s="435"/>
      <c r="Y32" s="423"/>
      <c r="Z32" s="423"/>
      <c r="AA32" s="436"/>
      <c r="AB32" s="266"/>
      <c r="AC32" s="266"/>
      <c r="AD32" s="341"/>
      <c r="AE32" s="443"/>
      <c r="AF32" s="444"/>
      <c r="AG32" s="444"/>
      <c r="AH32" s="445"/>
      <c r="AI32" s="314"/>
      <c r="AJ32" s="443"/>
      <c r="AK32" s="444"/>
      <c r="AL32" s="444"/>
      <c r="AM32" s="445"/>
      <c r="AN32" s="213"/>
      <c r="AO32" s="223"/>
      <c r="AP32" s="456"/>
      <c r="AQ32" s="456"/>
      <c r="AR32" s="456"/>
      <c r="AS32" s="456"/>
      <c r="AT32" s="456"/>
      <c r="AU32" s="456"/>
      <c r="AV32" s="456"/>
      <c r="AW32" s="456"/>
      <c r="AX32" s="456"/>
      <c r="AY32" s="456"/>
      <c r="AZ32" s="456"/>
      <c r="BA32" s="456"/>
      <c r="BB32" s="456"/>
      <c r="BC32" s="456"/>
      <c r="BD32" s="456"/>
      <c r="BE32" s="456"/>
      <c r="BF32" s="456"/>
      <c r="BG32" s="456"/>
      <c r="BH32" s="456"/>
      <c r="BI32" s="456"/>
      <c r="BJ32" s="456"/>
      <c r="BK32" s="456"/>
      <c r="BL32" s="456"/>
      <c r="BM32" s="456"/>
      <c r="BN32" s="456"/>
      <c r="BO32" s="456"/>
      <c r="BP32" s="460" t="s">
        <v>61</v>
      </c>
      <c r="BQ32" s="460"/>
      <c r="BR32" s="460"/>
      <c r="BS32" s="460"/>
      <c r="BT32" s="460"/>
      <c r="BU32" s="460"/>
      <c r="BV32" s="460"/>
      <c r="BW32" s="460"/>
      <c r="BX32" s="460"/>
      <c r="BY32" s="460"/>
      <c r="BZ32" s="460"/>
      <c r="CA32" s="460"/>
      <c r="CB32" s="460"/>
      <c r="CC32" s="460"/>
      <c r="CD32" s="423"/>
      <c r="CE32" s="423"/>
      <c r="CF32" s="423"/>
      <c r="CG32" s="423"/>
      <c r="CH32" s="423"/>
      <c r="CI32" s="423" t="s">
        <v>222</v>
      </c>
      <c r="CJ32" s="423"/>
      <c r="CK32" s="423"/>
      <c r="CL32" s="423"/>
      <c r="CM32" s="461"/>
      <c r="CN32" s="462"/>
      <c r="CO32" s="463"/>
      <c r="CP32" s="235"/>
      <c r="CQ32" s="461"/>
      <c r="CR32" s="462"/>
      <c r="CS32" s="463"/>
      <c r="CT32" s="435" t="s">
        <v>206</v>
      </c>
      <c r="CU32" s="423"/>
      <c r="CV32" s="423"/>
      <c r="CW32" s="423"/>
      <c r="CX32" s="423"/>
      <c r="CY32" s="423"/>
      <c r="CZ32" s="423"/>
      <c r="DA32" s="435"/>
      <c r="DB32" s="423"/>
      <c r="DC32" s="423"/>
      <c r="DD32" s="436"/>
      <c r="DE32" s="219"/>
      <c r="DF32" s="435"/>
      <c r="DG32" s="423"/>
      <c r="DH32" s="423"/>
      <c r="DI32" s="436"/>
      <c r="DJ32" s="219"/>
      <c r="DK32" s="435"/>
      <c r="DL32" s="423"/>
      <c r="DM32" s="423"/>
      <c r="DN32" s="436"/>
      <c r="DO32" s="219"/>
      <c r="DP32" s="435"/>
      <c r="DQ32" s="423"/>
      <c r="DR32" s="423"/>
      <c r="DS32" s="436"/>
      <c r="DT32" s="219"/>
      <c r="DU32" s="435"/>
      <c r="DV32" s="423"/>
      <c r="DW32" s="423"/>
      <c r="DX32" s="436"/>
      <c r="DY32" s="219"/>
      <c r="DZ32" s="435"/>
      <c r="EA32" s="423"/>
      <c r="EB32" s="423"/>
      <c r="EC32" s="436"/>
      <c r="ED32" s="435" t="s">
        <v>11</v>
      </c>
      <c r="EE32" s="423"/>
      <c r="EF32" s="423"/>
      <c r="EG32" s="423"/>
      <c r="EH32" s="423"/>
      <c r="EI32" s="219"/>
      <c r="EJ32" s="219"/>
      <c r="EK32" s="219"/>
      <c r="EL32" s="219"/>
      <c r="EM32" s="219"/>
      <c r="EN32" s="219"/>
      <c r="EO32" s="427" t="s">
        <v>447</v>
      </c>
      <c r="EP32" s="427"/>
      <c r="EQ32" s="427"/>
      <c r="ER32" s="427"/>
      <c r="ES32" s="427"/>
      <c r="ET32" s="427"/>
      <c r="EU32" s="427"/>
      <c r="EV32" s="427"/>
      <c r="EW32" s="449"/>
      <c r="EX32" s="435"/>
      <c r="EY32" s="423"/>
      <c r="EZ32" s="423"/>
      <c r="FA32" s="436"/>
      <c r="FB32" s="219"/>
      <c r="FC32" s="435"/>
      <c r="FD32" s="423"/>
      <c r="FE32" s="423"/>
      <c r="FF32" s="436"/>
      <c r="FG32" s="423" t="s">
        <v>7</v>
      </c>
      <c r="FH32" s="423"/>
      <c r="FI32" s="423"/>
      <c r="FJ32" s="423"/>
      <c r="FK32" s="423"/>
      <c r="FL32" s="435"/>
      <c r="FM32" s="423"/>
      <c r="FN32" s="423"/>
      <c r="FO32" s="436"/>
      <c r="FP32" s="219"/>
      <c r="FQ32" s="457"/>
      <c r="FR32" s="457"/>
      <c r="FS32" s="457"/>
      <c r="FT32" s="457"/>
      <c r="FU32" s="423" t="s">
        <v>8</v>
      </c>
      <c r="FV32" s="423"/>
      <c r="FW32" s="423"/>
      <c r="FX32" s="423"/>
      <c r="FY32" s="423"/>
      <c r="FZ32" s="435"/>
      <c r="GA32" s="423"/>
      <c r="GB32" s="423"/>
      <c r="GC32" s="436"/>
      <c r="GD32" s="219"/>
      <c r="GE32" s="435"/>
      <c r="GF32" s="423"/>
      <c r="GG32" s="423"/>
      <c r="GH32" s="436"/>
      <c r="GI32" s="435" t="s">
        <v>9</v>
      </c>
      <c r="GJ32" s="423"/>
      <c r="GK32" s="423"/>
      <c r="GL32" s="423"/>
      <c r="GM32" s="423"/>
      <c r="GN32" s="219"/>
      <c r="GO32" s="219"/>
      <c r="GP32" s="219"/>
      <c r="GQ32" s="219"/>
      <c r="GR32" s="219"/>
      <c r="GS32" s="219"/>
      <c r="GT32" s="219"/>
      <c r="GU32" s="213"/>
      <c r="GV32" s="213"/>
      <c r="GW32" s="213"/>
      <c r="GX32" s="213"/>
      <c r="GY32" s="213"/>
      <c r="GZ32" s="213"/>
      <c r="HA32" s="213"/>
      <c r="HB32" s="236"/>
      <c r="HD32" s="452"/>
    </row>
    <row r="33" spans="1:213" s="12" customFormat="1" ht="11.25" customHeight="1">
      <c r="A33" s="458"/>
      <c r="B33" s="187"/>
      <c r="D33" s="236"/>
      <c r="E33" s="459"/>
      <c r="F33" s="459"/>
      <c r="G33" s="459"/>
      <c r="H33" s="459"/>
      <c r="I33" s="459"/>
      <c r="J33" s="344"/>
      <c r="K33" s="298"/>
      <c r="L33" s="472"/>
      <c r="M33" s="473"/>
      <c r="N33" s="473"/>
      <c r="O33" s="474"/>
      <c r="P33" s="298"/>
      <c r="Q33" s="298"/>
      <c r="R33" s="298"/>
      <c r="S33" s="435"/>
      <c r="T33" s="423"/>
      <c r="U33" s="423"/>
      <c r="V33" s="436"/>
      <c r="W33" s="312"/>
      <c r="X33" s="435"/>
      <c r="Y33" s="423"/>
      <c r="Z33" s="423"/>
      <c r="AA33" s="436"/>
      <c r="AB33" s="266"/>
      <c r="AC33" s="266"/>
      <c r="AD33" s="266"/>
      <c r="AE33" s="443"/>
      <c r="AF33" s="444"/>
      <c r="AG33" s="444"/>
      <c r="AH33" s="445"/>
      <c r="AI33" s="314"/>
      <c r="AJ33" s="443"/>
      <c r="AK33" s="444"/>
      <c r="AL33" s="444"/>
      <c r="AM33" s="445"/>
      <c r="AN33" s="213"/>
      <c r="AO33" s="298"/>
      <c r="AP33" s="467" t="str">
        <f>+D26</f>
        <v>○○知事</v>
      </c>
      <c r="AQ33" s="467"/>
      <c r="AR33" s="467"/>
      <c r="AS33" s="467"/>
      <c r="AT33" s="467"/>
      <c r="AU33" s="467"/>
      <c r="AV33" s="467"/>
      <c r="AW33" s="467"/>
      <c r="AX33" s="467"/>
      <c r="AY33" s="467"/>
      <c r="AZ33" s="467"/>
      <c r="BA33" s="467"/>
      <c r="BB33" s="467"/>
      <c r="BC33" s="467"/>
      <c r="BD33" s="467"/>
      <c r="BE33" s="467"/>
      <c r="BF33" s="467"/>
      <c r="BG33" s="467"/>
      <c r="BH33" s="467"/>
      <c r="BI33" s="467"/>
      <c r="BJ33" s="467"/>
      <c r="BK33" s="467"/>
      <c r="BL33" s="467"/>
      <c r="BM33" s="467"/>
      <c r="BN33" s="467"/>
      <c r="BO33" s="467"/>
      <c r="BP33" s="460"/>
      <c r="BQ33" s="460"/>
      <c r="BR33" s="460"/>
      <c r="BS33" s="460"/>
      <c r="BT33" s="460"/>
      <c r="BU33" s="460"/>
      <c r="BV33" s="460"/>
      <c r="BW33" s="460"/>
      <c r="BX33" s="460"/>
      <c r="BY33" s="460"/>
      <c r="BZ33" s="460"/>
      <c r="CA33" s="460"/>
      <c r="CB33" s="460"/>
      <c r="CC33" s="460"/>
      <c r="CD33" s="468" t="s">
        <v>59</v>
      </c>
      <c r="CE33" s="468"/>
      <c r="CF33" s="468"/>
      <c r="CG33" s="468"/>
      <c r="CH33" s="468"/>
      <c r="CI33" s="423"/>
      <c r="CJ33" s="423"/>
      <c r="CK33" s="423"/>
      <c r="CL33" s="423"/>
      <c r="CM33" s="464"/>
      <c r="CN33" s="465"/>
      <c r="CO33" s="466"/>
      <c r="CP33" s="235"/>
      <c r="CQ33" s="464"/>
      <c r="CR33" s="465"/>
      <c r="CS33" s="466"/>
      <c r="CT33" s="435"/>
      <c r="CU33" s="423"/>
      <c r="CV33" s="423"/>
      <c r="CW33" s="423"/>
      <c r="CX33" s="423"/>
      <c r="CY33" s="423"/>
      <c r="CZ33" s="423"/>
      <c r="DA33" s="435"/>
      <c r="DB33" s="423"/>
      <c r="DC33" s="423"/>
      <c r="DD33" s="436"/>
      <c r="DE33" s="219"/>
      <c r="DF33" s="435"/>
      <c r="DG33" s="423"/>
      <c r="DH33" s="423"/>
      <c r="DI33" s="436"/>
      <c r="DJ33" s="219"/>
      <c r="DK33" s="435"/>
      <c r="DL33" s="423"/>
      <c r="DM33" s="423"/>
      <c r="DN33" s="436"/>
      <c r="DO33" s="219"/>
      <c r="DP33" s="435"/>
      <c r="DQ33" s="423"/>
      <c r="DR33" s="423"/>
      <c r="DS33" s="436"/>
      <c r="DT33" s="219"/>
      <c r="DU33" s="435"/>
      <c r="DV33" s="423"/>
      <c r="DW33" s="423"/>
      <c r="DX33" s="436"/>
      <c r="DY33" s="219"/>
      <c r="DZ33" s="435"/>
      <c r="EA33" s="423"/>
      <c r="EB33" s="423"/>
      <c r="EC33" s="436"/>
      <c r="ED33" s="435"/>
      <c r="EE33" s="423"/>
      <c r="EF33" s="423"/>
      <c r="EG33" s="423"/>
      <c r="EH33" s="423"/>
      <c r="EI33" s="219"/>
      <c r="EJ33" s="219"/>
      <c r="EK33" s="219"/>
      <c r="EL33" s="219"/>
      <c r="EM33" s="219"/>
      <c r="EN33" s="219"/>
      <c r="EO33" s="427"/>
      <c r="EP33" s="427"/>
      <c r="EQ33" s="427"/>
      <c r="ER33" s="427"/>
      <c r="ES33" s="427"/>
      <c r="ET33" s="427"/>
      <c r="EU33" s="427"/>
      <c r="EV33" s="427"/>
      <c r="EW33" s="449"/>
      <c r="EX33" s="435"/>
      <c r="EY33" s="423"/>
      <c r="EZ33" s="423"/>
      <c r="FA33" s="436"/>
      <c r="FB33" s="219"/>
      <c r="FC33" s="435"/>
      <c r="FD33" s="423"/>
      <c r="FE33" s="423"/>
      <c r="FF33" s="436"/>
      <c r="FG33" s="423"/>
      <c r="FH33" s="423"/>
      <c r="FI33" s="423"/>
      <c r="FJ33" s="423"/>
      <c r="FK33" s="423"/>
      <c r="FL33" s="435"/>
      <c r="FM33" s="423"/>
      <c r="FN33" s="423"/>
      <c r="FO33" s="436"/>
      <c r="FP33" s="219"/>
      <c r="FQ33" s="457"/>
      <c r="FR33" s="457"/>
      <c r="FS33" s="457"/>
      <c r="FT33" s="457"/>
      <c r="FU33" s="423"/>
      <c r="FV33" s="423"/>
      <c r="FW33" s="423"/>
      <c r="FX33" s="423"/>
      <c r="FY33" s="423"/>
      <c r="FZ33" s="435"/>
      <c r="GA33" s="423"/>
      <c r="GB33" s="423"/>
      <c r="GC33" s="436"/>
      <c r="GD33" s="219"/>
      <c r="GE33" s="435"/>
      <c r="GF33" s="423"/>
      <c r="GG33" s="423"/>
      <c r="GH33" s="436"/>
      <c r="GI33" s="435"/>
      <c r="GJ33" s="423"/>
      <c r="GK33" s="423"/>
      <c r="GL33" s="423"/>
      <c r="GM33" s="423"/>
      <c r="GN33" s="219"/>
      <c r="GO33" s="219"/>
      <c r="GP33" s="219"/>
      <c r="GQ33" s="219"/>
      <c r="GR33" s="219"/>
      <c r="GS33" s="219"/>
      <c r="GT33" s="219"/>
      <c r="GU33" s="213"/>
      <c r="GV33" s="213"/>
      <c r="GW33" s="213"/>
      <c r="GX33" s="213"/>
      <c r="GY33" s="213"/>
      <c r="GZ33" s="213"/>
      <c r="HA33" s="213"/>
      <c r="HB33" s="236"/>
      <c r="HD33" s="452"/>
    </row>
    <row r="34" spans="1:213" s="12" customFormat="1" ht="3" customHeight="1">
      <c r="B34" s="187"/>
      <c r="D34" s="236"/>
      <c r="E34" s="280"/>
      <c r="F34" s="280"/>
      <c r="G34" s="280"/>
      <c r="H34" s="280"/>
      <c r="I34" s="280"/>
      <c r="J34" s="344"/>
      <c r="K34" s="298"/>
      <c r="L34" s="475"/>
      <c r="M34" s="476"/>
      <c r="N34" s="476"/>
      <c r="O34" s="477"/>
      <c r="P34" s="298"/>
      <c r="Q34" s="298"/>
      <c r="R34" s="298"/>
      <c r="S34" s="437"/>
      <c r="T34" s="438"/>
      <c r="U34" s="438"/>
      <c r="V34" s="439"/>
      <c r="W34" s="312"/>
      <c r="X34" s="437"/>
      <c r="Y34" s="438"/>
      <c r="Z34" s="438"/>
      <c r="AA34" s="439"/>
      <c r="AB34" s="266"/>
      <c r="AC34" s="266"/>
      <c r="AD34" s="266"/>
      <c r="AE34" s="446"/>
      <c r="AF34" s="447"/>
      <c r="AG34" s="447"/>
      <c r="AH34" s="448"/>
      <c r="AI34" s="314"/>
      <c r="AJ34" s="446"/>
      <c r="AK34" s="447"/>
      <c r="AL34" s="447"/>
      <c r="AM34" s="448"/>
      <c r="AN34" s="213"/>
      <c r="AO34" s="298"/>
      <c r="AP34" s="467"/>
      <c r="AQ34" s="467"/>
      <c r="AR34" s="467"/>
      <c r="AS34" s="467"/>
      <c r="AT34" s="467"/>
      <c r="AU34" s="467"/>
      <c r="AV34" s="467"/>
      <c r="AW34" s="467"/>
      <c r="AX34" s="467"/>
      <c r="AY34" s="467"/>
      <c r="AZ34" s="467"/>
      <c r="BA34" s="467"/>
      <c r="BB34" s="467"/>
      <c r="BC34" s="467"/>
      <c r="BD34" s="467"/>
      <c r="BE34" s="467"/>
      <c r="BF34" s="467"/>
      <c r="BG34" s="467"/>
      <c r="BH34" s="467"/>
      <c r="BI34" s="467"/>
      <c r="BJ34" s="467"/>
      <c r="BK34" s="467"/>
      <c r="BL34" s="467"/>
      <c r="BM34" s="467"/>
      <c r="BN34" s="467"/>
      <c r="BO34" s="467"/>
      <c r="BP34" s="219"/>
      <c r="BQ34" s="219"/>
      <c r="BR34" s="219"/>
      <c r="BS34" s="312"/>
      <c r="BT34" s="312"/>
      <c r="BU34" s="312"/>
      <c r="BV34" s="312"/>
      <c r="BW34" s="312"/>
      <c r="BX34" s="312"/>
      <c r="BY34" s="312"/>
      <c r="BZ34" s="312"/>
      <c r="CA34" s="312"/>
      <c r="CB34" s="312"/>
      <c r="CC34" s="219"/>
      <c r="CD34" s="468"/>
      <c r="CE34" s="468"/>
      <c r="CF34" s="468"/>
      <c r="CG34" s="468"/>
      <c r="CH34" s="468"/>
      <c r="CI34" s="213"/>
      <c r="CJ34" s="213"/>
      <c r="CK34" s="344"/>
      <c r="CL34" s="213"/>
      <c r="CM34" s="298"/>
      <c r="CN34" s="298"/>
      <c r="CO34" s="298"/>
      <c r="CP34" s="298"/>
      <c r="CQ34" s="298"/>
      <c r="CR34" s="298"/>
      <c r="CS34" s="298"/>
      <c r="CT34" s="298"/>
      <c r="CU34" s="298"/>
      <c r="CV34" s="298"/>
      <c r="CW34" s="312"/>
      <c r="CX34" s="312"/>
      <c r="CY34" s="312"/>
      <c r="CZ34" s="312"/>
      <c r="DA34" s="437"/>
      <c r="DB34" s="438"/>
      <c r="DC34" s="438"/>
      <c r="DD34" s="439"/>
      <c r="DE34" s="219"/>
      <c r="DF34" s="437"/>
      <c r="DG34" s="438"/>
      <c r="DH34" s="438"/>
      <c r="DI34" s="439"/>
      <c r="DJ34" s="219"/>
      <c r="DK34" s="437"/>
      <c r="DL34" s="438"/>
      <c r="DM34" s="438"/>
      <c r="DN34" s="439"/>
      <c r="DO34" s="219"/>
      <c r="DP34" s="437"/>
      <c r="DQ34" s="438"/>
      <c r="DR34" s="438"/>
      <c r="DS34" s="439"/>
      <c r="DT34" s="219"/>
      <c r="DU34" s="437"/>
      <c r="DV34" s="438"/>
      <c r="DW34" s="438"/>
      <c r="DX34" s="439"/>
      <c r="DY34" s="219"/>
      <c r="DZ34" s="437"/>
      <c r="EA34" s="438"/>
      <c r="EB34" s="438"/>
      <c r="EC34" s="439"/>
      <c r="ED34" s="219"/>
      <c r="EE34" s="219"/>
      <c r="EF34" s="219"/>
      <c r="EG34" s="219"/>
      <c r="EH34" s="219"/>
      <c r="EI34" s="219"/>
      <c r="EJ34" s="219"/>
      <c r="EK34" s="312"/>
      <c r="EL34" s="312"/>
      <c r="EM34" s="312"/>
      <c r="EN34" s="312"/>
      <c r="EO34" s="427"/>
      <c r="EP34" s="427"/>
      <c r="EQ34" s="427"/>
      <c r="ER34" s="427"/>
      <c r="ES34" s="427"/>
      <c r="ET34" s="427"/>
      <c r="EU34" s="427"/>
      <c r="EV34" s="427"/>
      <c r="EW34" s="449"/>
      <c r="EX34" s="437"/>
      <c r="EY34" s="438"/>
      <c r="EZ34" s="438"/>
      <c r="FA34" s="439"/>
      <c r="FB34" s="219"/>
      <c r="FC34" s="437"/>
      <c r="FD34" s="438"/>
      <c r="FE34" s="438"/>
      <c r="FF34" s="439"/>
      <c r="FG34" s="213"/>
      <c r="FH34" s="213"/>
      <c r="FI34" s="213"/>
      <c r="FJ34" s="312"/>
      <c r="FK34" s="219"/>
      <c r="FL34" s="437"/>
      <c r="FM34" s="438"/>
      <c r="FN34" s="438"/>
      <c r="FO34" s="439"/>
      <c r="FP34" s="219"/>
      <c r="FQ34" s="457"/>
      <c r="FR34" s="457"/>
      <c r="FS34" s="457"/>
      <c r="FT34" s="457"/>
      <c r="FU34" s="219"/>
      <c r="FV34" s="219"/>
      <c r="FW34" s="219"/>
      <c r="FX34" s="219"/>
      <c r="FY34" s="219"/>
      <c r="FZ34" s="437"/>
      <c r="GA34" s="438"/>
      <c r="GB34" s="438"/>
      <c r="GC34" s="439"/>
      <c r="GD34" s="219"/>
      <c r="GE34" s="437"/>
      <c r="GF34" s="438"/>
      <c r="GG34" s="438"/>
      <c r="GH34" s="439"/>
      <c r="GI34" s="219"/>
      <c r="GJ34" s="219"/>
      <c r="GK34" s="219"/>
      <c r="GL34" s="219"/>
      <c r="GM34" s="219"/>
      <c r="GN34" s="219"/>
      <c r="GO34" s="219"/>
      <c r="GP34" s="219"/>
      <c r="GQ34" s="219"/>
      <c r="GR34" s="219"/>
      <c r="GS34" s="219"/>
      <c r="GT34" s="219"/>
      <c r="GU34" s="219"/>
      <c r="GV34" s="219"/>
      <c r="GW34" s="219"/>
      <c r="GX34" s="219"/>
      <c r="GY34" s="219"/>
      <c r="GZ34" s="219"/>
      <c r="HA34" s="213"/>
      <c r="HB34" s="236"/>
      <c r="HD34" s="453"/>
    </row>
    <row r="35" spans="1:213" s="12" customFormat="1" ht="3" customHeight="1" thickBot="1">
      <c r="B35" s="187"/>
      <c r="D35" s="236"/>
      <c r="E35" s="280"/>
      <c r="F35" s="280"/>
      <c r="G35" s="280"/>
      <c r="H35" s="280"/>
      <c r="I35" s="280"/>
      <c r="J35" s="344"/>
      <c r="K35" s="298"/>
      <c r="L35" s="343"/>
      <c r="M35" s="343"/>
      <c r="N35" s="343"/>
      <c r="O35" s="343"/>
      <c r="P35" s="298"/>
      <c r="Q35" s="298"/>
      <c r="R35" s="298"/>
      <c r="S35" s="312"/>
      <c r="T35" s="312"/>
      <c r="U35" s="312"/>
      <c r="V35" s="312"/>
      <c r="W35" s="312"/>
      <c r="X35" s="312"/>
      <c r="Y35" s="312"/>
      <c r="Z35" s="312"/>
      <c r="AA35" s="312"/>
      <c r="AB35" s="237"/>
      <c r="AC35" s="237"/>
      <c r="AD35" s="298"/>
      <c r="AE35" s="298"/>
      <c r="AF35" s="298"/>
      <c r="AG35" s="298"/>
      <c r="AH35" s="298"/>
      <c r="AI35" s="298"/>
      <c r="AJ35" s="298"/>
      <c r="AK35" s="298"/>
      <c r="AL35" s="298"/>
      <c r="AM35" s="298"/>
      <c r="AN35" s="298"/>
      <c r="AO35" s="298"/>
      <c r="AP35" s="467"/>
      <c r="AQ35" s="467"/>
      <c r="AR35" s="467"/>
      <c r="AS35" s="467"/>
      <c r="AT35" s="467"/>
      <c r="AU35" s="467"/>
      <c r="AV35" s="467"/>
      <c r="AW35" s="467"/>
      <c r="AX35" s="467"/>
      <c r="AY35" s="467"/>
      <c r="AZ35" s="467"/>
      <c r="BA35" s="467"/>
      <c r="BB35" s="467"/>
      <c r="BC35" s="467"/>
      <c r="BD35" s="467"/>
      <c r="BE35" s="467"/>
      <c r="BF35" s="467"/>
      <c r="BG35" s="467"/>
      <c r="BH35" s="467"/>
      <c r="BI35" s="467"/>
      <c r="BJ35" s="467"/>
      <c r="BK35" s="467"/>
      <c r="BL35" s="467"/>
      <c r="BM35" s="467"/>
      <c r="BN35" s="467"/>
      <c r="BO35" s="467"/>
      <c r="BP35" s="342"/>
      <c r="BQ35" s="342"/>
      <c r="BR35" s="342"/>
      <c r="BS35" s="342"/>
      <c r="BT35" s="342"/>
      <c r="BU35" s="342"/>
      <c r="BV35" s="342"/>
      <c r="BW35" s="312"/>
      <c r="BX35" s="312"/>
      <c r="BY35" s="312"/>
      <c r="BZ35" s="312"/>
      <c r="CA35" s="312"/>
      <c r="CB35" s="312"/>
      <c r="CC35" s="312"/>
      <c r="CD35" s="312"/>
      <c r="CE35" s="312"/>
      <c r="CF35" s="312"/>
      <c r="CG35" s="312"/>
      <c r="CH35" s="312"/>
      <c r="CI35" s="314"/>
      <c r="CJ35" s="314"/>
      <c r="CK35" s="344"/>
      <c r="CL35" s="213"/>
      <c r="CM35" s="298"/>
      <c r="CN35" s="298"/>
      <c r="CO35" s="298"/>
      <c r="CP35" s="298"/>
      <c r="CQ35" s="298"/>
      <c r="CR35" s="298"/>
      <c r="CS35" s="298"/>
      <c r="CT35" s="298"/>
      <c r="CU35" s="298"/>
      <c r="CV35" s="298"/>
      <c r="CW35" s="298"/>
      <c r="CX35" s="298"/>
      <c r="CY35" s="238"/>
      <c r="CZ35" s="238"/>
      <c r="DA35" s="238"/>
      <c r="DB35" s="343"/>
      <c r="DC35" s="343"/>
      <c r="DD35" s="343"/>
      <c r="DE35" s="343"/>
      <c r="DF35" s="298"/>
      <c r="DG35" s="298"/>
      <c r="DH35" s="343"/>
      <c r="DI35" s="343"/>
      <c r="DJ35" s="343"/>
      <c r="DK35" s="298"/>
      <c r="DL35" s="298"/>
      <c r="DM35" s="298"/>
      <c r="DN35" s="343"/>
      <c r="DO35" s="343"/>
      <c r="DP35" s="343"/>
      <c r="DQ35" s="298"/>
      <c r="DR35" s="298"/>
      <c r="DS35" s="343"/>
      <c r="DT35" s="343"/>
      <c r="DU35" s="343"/>
      <c r="DV35" s="343"/>
      <c r="DW35" s="298"/>
      <c r="DX35" s="298"/>
      <c r="DY35" s="343"/>
      <c r="DZ35" s="343"/>
      <c r="EA35" s="343"/>
      <c r="EB35" s="343"/>
      <c r="EC35" s="343"/>
      <c r="ED35" s="298"/>
      <c r="EE35" s="343"/>
      <c r="EF35" s="343"/>
      <c r="EG35" s="343"/>
      <c r="EH35" s="343"/>
      <c r="EI35" s="298"/>
      <c r="EJ35" s="298"/>
      <c r="EK35" s="298"/>
      <c r="EL35" s="298"/>
      <c r="EM35" s="298"/>
      <c r="EN35" s="298"/>
      <c r="EO35" s="427"/>
      <c r="EP35" s="427"/>
      <c r="EQ35" s="427"/>
      <c r="ER35" s="427"/>
      <c r="ES35" s="427"/>
      <c r="ET35" s="427"/>
      <c r="EU35" s="427"/>
      <c r="EV35" s="427"/>
      <c r="EW35" s="449"/>
      <c r="EX35" s="314"/>
      <c r="EY35" s="314"/>
      <c r="EZ35" s="314"/>
      <c r="FA35" s="343"/>
      <c r="FB35" s="343"/>
      <c r="FC35" s="343"/>
      <c r="FD35" s="298"/>
      <c r="FE35" s="298"/>
      <c r="FF35" s="239"/>
      <c r="FG35" s="239"/>
      <c r="FH35" s="239"/>
      <c r="FI35" s="239"/>
      <c r="FJ35" s="240"/>
      <c r="FK35" s="240"/>
      <c r="FL35" s="240"/>
      <c r="FM35" s="240"/>
      <c r="FN35" s="240"/>
      <c r="FO35" s="239"/>
      <c r="FP35" s="239"/>
      <c r="FQ35" s="239"/>
      <c r="FR35" s="240"/>
      <c r="FS35" s="239"/>
      <c r="FT35" s="239"/>
      <c r="FU35" s="239"/>
      <c r="FV35" s="239"/>
      <c r="FW35" s="239"/>
      <c r="FX35" s="240"/>
      <c r="FY35" s="240"/>
      <c r="FZ35" s="240"/>
      <c r="GA35" s="239"/>
      <c r="GB35" s="239"/>
      <c r="GC35" s="239"/>
      <c r="GD35" s="240"/>
      <c r="GE35" s="240"/>
      <c r="GF35" s="239"/>
      <c r="GG35" s="239"/>
      <c r="GH35" s="239"/>
      <c r="GI35" s="240"/>
      <c r="GJ35" s="240"/>
      <c r="GK35" s="240"/>
      <c r="GL35" s="240"/>
      <c r="GM35" s="240"/>
      <c r="GN35" s="240"/>
      <c r="GO35" s="241"/>
      <c r="GP35" s="241"/>
      <c r="GQ35" s="241"/>
      <c r="GR35" s="241"/>
      <c r="GS35" s="241"/>
      <c r="GT35" s="241"/>
      <c r="GU35" s="241"/>
      <c r="GV35" s="241"/>
      <c r="GW35" s="241"/>
      <c r="GX35" s="241"/>
      <c r="GY35" s="241"/>
      <c r="GZ35" s="241"/>
      <c r="HA35" s="241"/>
      <c r="HB35" s="236"/>
    </row>
    <row r="36" spans="1:213" s="12" customFormat="1" ht="15" customHeight="1">
      <c r="B36" s="187"/>
      <c r="D36" s="236"/>
      <c r="E36" s="280"/>
      <c r="F36" s="280"/>
      <c r="G36" s="280"/>
      <c r="H36" s="280"/>
      <c r="I36" s="280"/>
      <c r="J36" s="344"/>
      <c r="K36" s="298"/>
      <c r="L36" s="343"/>
      <c r="M36" s="343"/>
      <c r="N36" s="343"/>
      <c r="O36" s="343"/>
      <c r="P36" s="298"/>
      <c r="Q36" s="298"/>
      <c r="R36" s="298"/>
      <c r="S36" s="312"/>
      <c r="T36" s="312"/>
      <c r="U36" s="312"/>
      <c r="V36" s="312"/>
      <c r="W36" s="312"/>
      <c r="X36" s="312"/>
      <c r="Y36" s="312"/>
      <c r="Z36" s="312"/>
      <c r="AA36" s="312"/>
      <c r="AB36" s="237"/>
      <c r="AC36" s="237"/>
      <c r="AD36" s="298"/>
      <c r="AE36" s="425">
        <v>3</v>
      </c>
      <c r="AF36" s="425"/>
      <c r="AG36" s="425"/>
      <c r="AH36" s="425"/>
      <c r="AI36" s="268"/>
      <c r="AJ36" s="237"/>
      <c r="AK36" s="237"/>
      <c r="AL36" s="237"/>
      <c r="AM36" s="237"/>
      <c r="AN36" s="237"/>
      <c r="AO36" s="298"/>
      <c r="AP36" s="298"/>
      <c r="AQ36" s="298"/>
      <c r="AR36" s="298"/>
      <c r="AS36" s="478" t="s">
        <v>56</v>
      </c>
      <c r="AT36" s="478"/>
      <c r="AU36" s="478"/>
      <c r="AV36" s="478"/>
      <c r="AW36" s="478"/>
      <c r="AX36" s="478"/>
      <c r="AY36" s="478"/>
      <c r="AZ36" s="478"/>
      <c r="BA36" s="478"/>
      <c r="BB36" s="478"/>
      <c r="BC36" s="478"/>
      <c r="BD36" s="478"/>
      <c r="BE36" s="478"/>
      <c r="BF36" s="478"/>
      <c r="BG36" s="478"/>
      <c r="BH36" s="478"/>
      <c r="BI36" s="478"/>
      <c r="BJ36" s="478"/>
      <c r="BK36" s="478"/>
      <c r="BL36" s="478"/>
      <c r="BM36" s="478"/>
      <c r="BN36" s="478"/>
      <c r="BO36" s="478"/>
      <c r="BP36" s="478"/>
      <c r="BQ36" s="478"/>
      <c r="BR36" s="289"/>
      <c r="BS36" s="478" t="s">
        <v>62</v>
      </c>
      <c r="BT36" s="478"/>
      <c r="BU36" s="478"/>
      <c r="BV36" s="478"/>
      <c r="BW36" s="478"/>
      <c r="BX36" s="478"/>
      <c r="BY36" s="478"/>
      <c r="BZ36" s="478"/>
      <c r="CA36" s="478"/>
      <c r="CB36" s="478"/>
      <c r="CC36" s="478"/>
      <c r="CD36" s="478"/>
      <c r="CE36" s="478"/>
      <c r="CF36" s="478"/>
      <c r="CG36" s="478"/>
      <c r="CH36" s="478"/>
      <c r="CI36" s="478"/>
      <c r="CJ36" s="478"/>
      <c r="CK36" s="478"/>
      <c r="CL36" s="478"/>
      <c r="CM36" s="478"/>
      <c r="CN36" s="478"/>
      <c r="CO36" s="478"/>
      <c r="CP36" s="478"/>
      <c r="CQ36" s="478"/>
      <c r="CR36" s="478"/>
      <c r="CS36" s="478"/>
      <c r="CT36" s="478"/>
      <c r="CU36" s="478"/>
      <c r="CV36" s="478"/>
      <c r="CW36" s="478"/>
      <c r="CX36" s="478"/>
      <c r="CY36" s="478"/>
      <c r="CZ36" s="478"/>
      <c r="DA36" s="478"/>
      <c r="DB36" s="478"/>
      <c r="DC36" s="478"/>
      <c r="DD36" s="478"/>
      <c r="DE36" s="478" t="s">
        <v>208</v>
      </c>
      <c r="DF36" s="478"/>
      <c r="DG36" s="478"/>
      <c r="DH36" s="478"/>
      <c r="DI36" s="478"/>
      <c r="DJ36" s="478"/>
      <c r="DK36" s="478"/>
      <c r="DL36" s="478"/>
      <c r="DM36" s="478"/>
      <c r="DN36" s="478"/>
      <c r="DO36" s="478"/>
      <c r="DP36" s="478"/>
      <c r="DQ36" s="478"/>
      <c r="DR36" s="478"/>
      <c r="DS36" s="478"/>
      <c r="DT36" s="478"/>
      <c r="DU36" s="478"/>
      <c r="DV36" s="478"/>
      <c r="DW36" s="478"/>
      <c r="DX36" s="478"/>
      <c r="DY36" s="478"/>
      <c r="DZ36" s="478"/>
      <c r="EA36" s="478"/>
      <c r="EB36" s="478"/>
      <c r="EC36" s="478"/>
      <c r="ED36" s="478"/>
      <c r="EE36" s="478"/>
      <c r="EF36" s="478"/>
      <c r="EG36" s="478"/>
      <c r="EH36" s="478"/>
      <c r="EI36" s="478"/>
      <c r="EJ36" s="478"/>
      <c r="EK36" s="478"/>
      <c r="EL36" s="478"/>
      <c r="EM36" s="478"/>
      <c r="EN36" s="478"/>
      <c r="EO36" s="478"/>
      <c r="EP36" s="478"/>
      <c r="EQ36" s="478"/>
      <c r="ER36" s="478"/>
      <c r="ES36" s="478"/>
      <c r="ET36" s="478"/>
      <c r="EU36" s="478"/>
      <c r="EV36" s="478"/>
      <c r="EW36" s="478"/>
      <c r="EX36" s="478"/>
      <c r="EY36" s="478"/>
      <c r="EZ36" s="478"/>
      <c r="FA36" s="235"/>
      <c r="FB36" s="235"/>
      <c r="FC36" s="235"/>
      <c r="FD36" s="242"/>
      <c r="FE36" s="243"/>
      <c r="FF36" s="237"/>
      <c r="FG36" s="237"/>
      <c r="FH36" s="237"/>
      <c r="FI36" s="237"/>
      <c r="FJ36" s="237"/>
      <c r="FK36" s="237"/>
      <c r="FL36" s="237"/>
      <c r="FM36" s="237"/>
      <c r="FN36" s="237"/>
      <c r="FO36" s="268"/>
      <c r="FP36" s="268"/>
      <c r="FQ36" s="268"/>
      <c r="FR36" s="237"/>
      <c r="FS36" s="237"/>
      <c r="FT36" s="237"/>
      <c r="FU36" s="237"/>
      <c r="FV36" s="479">
        <v>4</v>
      </c>
      <c r="FW36" s="479"/>
      <c r="FX36" s="479"/>
      <c r="FY36" s="479"/>
      <c r="FZ36" s="213"/>
      <c r="GA36" s="213"/>
      <c r="GB36" s="213"/>
      <c r="GC36" s="310"/>
      <c r="GD36" s="237"/>
      <c r="GE36" s="237"/>
      <c r="GF36" s="237"/>
      <c r="GG36" s="237"/>
      <c r="GH36" s="237"/>
      <c r="GI36" s="237"/>
      <c r="GJ36" s="298"/>
      <c r="GK36" s="298"/>
      <c r="GL36" s="298"/>
      <c r="GM36" s="298"/>
      <c r="GN36" s="298"/>
      <c r="GO36" s="298"/>
      <c r="GP36" s="213"/>
      <c r="GQ36" s="213"/>
      <c r="GR36" s="213"/>
      <c r="GS36" s="213"/>
      <c r="GT36" s="213"/>
      <c r="GU36" s="213"/>
      <c r="GV36" s="213"/>
      <c r="GW36" s="213"/>
      <c r="GX36" s="213"/>
      <c r="GY36" s="213"/>
      <c r="GZ36" s="213"/>
      <c r="HA36" s="213"/>
      <c r="HB36" s="213"/>
    </row>
    <row r="37" spans="1:213" s="12" customFormat="1" ht="14.25" customHeight="1">
      <c r="B37" s="187"/>
      <c r="D37" s="236"/>
      <c r="E37" s="459" t="s">
        <v>65</v>
      </c>
      <c r="F37" s="459"/>
      <c r="G37" s="459"/>
      <c r="H37" s="459"/>
      <c r="I37" s="459"/>
      <c r="J37" s="244"/>
      <c r="K37" s="223"/>
      <c r="L37" s="469"/>
      <c r="M37" s="470"/>
      <c r="N37" s="470"/>
      <c r="O37" s="471"/>
      <c r="P37" s="223"/>
      <c r="Q37" s="223"/>
      <c r="R37" s="223"/>
      <c r="S37" s="432">
        <v>0</v>
      </c>
      <c r="T37" s="433"/>
      <c r="U37" s="433"/>
      <c r="V37" s="434"/>
      <c r="W37" s="219"/>
      <c r="X37" s="432">
        <v>2</v>
      </c>
      <c r="Y37" s="433"/>
      <c r="Z37" s="433"/>
      <c r="AA37" s="434"/>
      <c r="AB37" s="266"/>
      <c r="AC37" s="266"/>
      <c r="AD37" s="341"/>
      <c r="AE37" s="440"/>
      <c r="AF37" s="441"/>
      <c r="AG37" s="441"/>
      <c r="AH37" s="442"/>
      <c r="AI37" s="314"/>
      <c r="AJ37" s="223"/>
      <c r="AK37" s="298"/>
      <c r="AL37" s="298"/>
      <c r="AM37" s="298"/>
      <c r="AN37" s="298"/>
      <c r="AO37" s="298"/>
      <c r="AP37" s="298"/>
      <c r="AQ37" s="298"/>
      <c r="AR37" s="298"/>
      <c r="AS37" s="478" t="s">
        <v>57</v>
      </c>
      <c r="AT37" s="478"/>
      <c r="AU37" s="478"/>
      <c r="AV37" s="478"/>
      <c r="AW37" s="478"/>
      <c r="AX37" s="478"/>
      <c r="AY37" s="478"/>
      <c r="AZ37" s="478"/>
      <c r="BA37" s="478"/>
      <c r="BB37" s="478"/>
      <c r="BC37" s="478"/>
      <c r="BD37" s="478"/>
      <c r="BE37" s="478"/>
      <c r="BF37" s="478"/>
      <c r="BG37" s="478"/>
      <c r="BH37" s="478"/>
      <c r="BI37" s="478"/>
      <c r="BJ37" s="478"/>
      <c r="BK37" s="478"/>
      <c r="BL37" s="478"/>
      <c r="BM37" s="478"/>
      <c r="BN37" s="478"/>
      <c r="BO37" s="478"/>
      <c r="BP37" s="478"/>
      <c r="BQ37" s="478"/>
      <c r="BR37" s="289"/>
      <c r="BS37" s="478" t="s">
        <v>63</v>
      </c>
      <c r="BT37" s="478"/>
      <c r="BU37" s="478"/>
      <c r="BV37" s="478"/>
      <c r="BW37" s="478"/>
      <c r="BX37" s="478"/>
      <c r="BY37" s="478"/>
      <c r="BZ37" s="478"/>
      <c r="CA37" s="478"/>
      <c r="CB37" s="478"/>
      <c r="CC37" s="478"/>
      <c r="CD37" s="478"/>
      <c r="CE37" s="478"/>
      <c r="CF37" s="478"/>
      <c r="CG37" s="478"/>
      <c r="CH37" s="478"/>
      <c r="CI37" s="478"/>
      <c r="CJ37" s="478"/>
      <c r="CK37" s="478"/>
      <c r="CL37" s="478"/>
      <c r="CM37" s="478"/>
      <c r="CN37" s="478"/>
      <c r="CO37" s="478"/>
      <c r="CP37" s="478"/>
      <c r="CQ37" s="478"/>
      <c r="CR37" s="478"/>
      <c r="CS37" s="478"/>
      <c r="CT37" s="478"/>
      <c r="CU37" s="478"/>
      <c r="CV37" s="478"/>
      <c r="CW37" s="478"/>
      <c r="CX37" s="478"/>
      <c r="CY37" s="478"/>
      <c r="CZ37" s="478"/>
      <c r="DA37" s="478"/>
      <c r="DB37" s="478"/>
      <c r="DC37" s="478"/>
      <c r="DD37" s="478"/>
      <c r="DE37" s="478" t="s">
        <v>64</v>
      </c>
      <c r="DF37" s="478"/>
      <c r="DG37" s="478"/>
      <c r="DH37" s="478"/>
      <c r="DI37" s="478"/>
      <c r="DJ37" s="478"/>
      <c r="DK37" s="478"/>
      <c r="DL37" s="478"/>
      <c r="DM37" s="478"/>
      <c r="DN37" s="478"/>
      <c r="DO37" s="478"/>
      <c r="DP37" s="478"/>
      <c r="DQ37" s="478"/>
      <c r="DR37" s="478"/>
      <c r="DS37" s="478"/>
      <c r="DT37" s="478"/>
      <c r="DU37" s="478"/>
      <c r="DV37" s="478"/>
      <c r="DW37" s="478"/>
      <c r="DX37" s="478"/>
      <c r="DY37" s="478"/>
      <c r="DZ37" s="478"/>
      <c r="EA37" s="478"/>
      <c r="EB37" s="478"/>
      <c r="EC37" s="478"/>
      <c r="ED37" s="478"/>
      <c r="EE37" s="478"/>
      <c r="EF37" s="478"/>
      <c r="EG37" s="478"/>
      <c r="EH37" s="478"/>
      <c r="EI37" s="478"/>
      <c r="EJ37" s="478"/>
      <c r="EK37" s="478"/>
      <c r="EL37" s="478"/>
      <c r="EM37" s="478"/>
      <c r="EN37" s="478"/>
      <c r="EO37" s="478"/>
      <c r="EP37" s="478"/>
      <c r="EQ37" s="478"/>
      <c r="ER37" s="478"/>
      <c r="ES37" s="478"/>
      <c r="ET37" s="478"/>
      <c r="EU37" s="478"/>
      <c r="EV37" s="478"/>
      <c r="EW37" s="478"/>
      <c r="EX37" s="478"/>
      <c r="EY37" s="478"/>
      <c r="EZ37" s="478"/>
      <c r="FA37" s="235"/>
      <c r="FB37" s="235"/>
      <c r="FC37" s="235"/>
      <c r="FD37" s="480" t="s">
        <v>43</v>
      </c>
      <c r="FE37" s="444"/>
      <c r="FF37" s="444"/>
      <c r="FG37" s="444"/>
      <c r="FH37" s="444"/>
      <c r="FI37" s="444"/>
      <c r="FJ37" s="444"/>
      <c r="FK37" s="444"/>
      <c r="FL37" s="444"/>
      <c r="FM37" s="444"/>
      <c r="FN37" s="444"/>
      <c r="FO37" s="444"/>
      <c r="FP37" s="444"/>
      <c r="FQ37" s="444"/>
      <c r="FR37" s="444"/>
      <c r="FS37" s="444"/>
      <c r="FT37" s="444"/>
      <c r="FU37" s="445"/>
      <c r="FV37" s="481"/>
      <c r="FW37" s="482"/>
      <c r="FX37" s="482"/>
      <c r="FY37" s="483"/>
      <c r="FZ37" s="213"/>
      <c r="GA37" s="460" t="s">
        <v>223</v>
      </c>
      <c r="GB37" s="460"/>
      <c r="GC37" s="460"/>
      <c r="GD37" s="460"/>
      <c r="GE37" s="460"/>
      <c r="GF37" s="487" t="s">
        <v>382</v>
      </c>
      <c r="GG37" s="487"/>
      <c r="GH37" s="487"/>
      <c r="GI37" s="487"/>
      <c r="GJ37" s="487"/>
      <c r="GK37" s="487"/>
      <c r="GL37" s="487"/>
      <c r="GM37" s="487"/>
      <c r="GN37" s="487"/>
      <c r="GO37" s="487"/>
      <c r="GP37" s="487"/>
      <c r="GQ37" s="487"/>
      <c r="GR37" s="487"/>
      <c r="GS37" s="487"/>
      <c r="GT37" s="487"/>
      <c r="GU37" s="487"/>
      <c r="GV37" s="487"/>
      <c r="GW37" s="488" t="s">
        <v>383</v>
      </c>
      <c r="GX37" s="488"/>
      <c r="GY37" s="488"/>
      <c r="GZ37" s="488"/>
      <c r="HA37" s="213"/>
      <c r="HB37" s="213"/>
      <c r="HD37" s="489" t="s">
        <v>392</v>
      </c>
      <c r="HE37" s="490"/>
    </row>
    <row r="38" spans="1:213" s="12" customFormat="1" ht="14.25" customHeight="1">
      <c r="B38" s="187"/>
      <c r="D38" s="236"/>
      <c r="E38" s="459"/>
      <c r="F38" s="459"/>
      <c r="G38" s="459"/>
      <c r="H38" s="459"/>
      <c r="I38" s="459"/>
      <c r="J38" s="244"/>
      <c r="K38" s="298"/>
      <c r="L38" s="475"/>
      <c r="M38" s="476"/>
      <c r="N38" s="476"/>
      <c r="O38" s="477"/>
      <c r="P38" s="298"/>
      <c r="Q38" s="298"/>
      <c r="R38" s="298"/>
      <c r="S38" s="437"/>
      <c r="T38" s="438"/>
      <c r="U38" s="438"/>
      <c r="V38" s="439"/>
      <c r="W38" s="312"/>
      <c r="X38" s="437"/>
      <c r="Y38" s="438"/>
      <c r="Z38" s="438"/>
      <c r="AA38" s="439"/>
      <c r="AB38" s="266"/>
      <c r="AC38" s="266"/>
      <c r="AD38" s="266"/>
      <c r="AE38" s="446"/>
      <c r="AF38" s="447"/>
      <c r="AG38" s="447"/>
      <c r="AH38" s="448"/>
      <c r="AI38" s="314"/>
      <c r="AJ38" s="298"/>
      <c r="AK38" s="298"/>
      <c r="AL38" s="298"/>
      <c r="AM38" s="298"/>
      <c r="AN38" s="298"/>
      <c r="AO38" s="298"/>
      <c r="AP38" s="298"/>
      <c r="AQ38" s="298"/>
      <c r="AR38" s="298"/>
      <c r="AS38" s="478" t="s">
        <v>210</v>
      </c>
      <c r="AT38" s="478"/>
      <c r="AU38" s="478"/>
      <c r="AV38" s="478"/>
      <c r="AW38" s="478"/>
      <c r="AX38" s="478"/>
      <c r="AY38" s="478"/>
      <c r="AZ38" s="478"/>
      <c r="BA38" s="478"/>
      <c r="BB38" s="478"/>
      <c r="BC38" s="478"/>
      <c r="BD38" s="478"/>
      <c r="BE38" s="478"/>
      <c r="BF38" s="478"/>
      <c r="BG38" s="478"/>
      <c r="BH38" s="478"/>
      <c r="BI38" s="478"/>
      <c r="BJ38" s="478"/>
      <c r="BK38" s="478"/>
      <c r="BL38" s="478"/>
      <c r="BM38" s="478"/>
      <c r="BN38" s="478"/>
      <c r="BO38" s="478"/>
      <c r="BP38" s="478"/>
      <c r="BQ38" s="478"/>
      <c r="BR38" s="289"/>
      <c r="BS38" s="478" t="s">
        <v>211</v>
      </c>
      <c r="BT38" s="478"/>
      <c r="BU38" s="478"/>
      <c r="BV38" s="478"/>
      <c r="BW38" s="478"/>
      <c r="BX38" s="478"/>
      <c r="BY38" s="478"/>
      <c r="BZ38" s="478"/>
      <c r="CA38" s="478"/>
      <c r="CB38" s="478"/>
      <c r="CC38" s="478"/>
      <c r="CD38" s="478"/>
      <c r="CE38" s="478"/>
      <c r="CF38" s="478"/>
      <c r="CG38" s="478"/>
      <c r="CH38" s="478"/>
      <c r="CI38" s="478"/>
      <c r="CJ38" s="478"/>
      <c r="CK38" s="478"/>
      <c r="CL38" s="478"/>
      <c r="CM38" s="478"/>
      <c r="CN38" s="478"/>
      <c r="CO38" s="478"/>
      <c r="CP38" s="478"/>
      <c r="CQ38" s="478"/>
      <c r="CR38" s="478"/>
      <c r="CS38" s="478"/>
      <c r="CT38" s="478"/>
      <c r="CU38" s="478"/>
      <c r="CV38" s="478"/>
      <c r="CW38" s="478"/>
      <c r="CX38" s="478"/>
      <c r="CY38" s="478"/>
      <c r="CZ38" s="478"/>
      <c r="DA38" s="478"/>
      <c r="DB38" s="478"/>
      <c r="DC38" s="478"/>
      <c r="DD38" s="478"/>
      <c r="DE38" s="478" t="s">
        <v>209</v>
      </c>
      <c r="DF38" s="478"/>
      <c r="DG38" s="478"/>
      <c r="DH38" s="478"/>
      <c r="DI38" s="478"/>
      <c r="DJ38" s="478"/>
      <c r="DK38" s="478"/>
      <c r="DL38" s="478"/>
      <c r="DM38" s="478"/>
      <c r="DN38" s="478"/>
      <c r="DO38" s="478"/>
      <c r="DP38" s="478"/>
      <c r="DQ38" s="478"/>
      <c r="DR38" s="478"/>
      <c r="DS38" s="478"/>
      <c r="DT38" s="478"/>
      <c r="DU38" s="478"/>
      <c r="DV38" s="478"/>
      <c r="DW38" s="478"/>
      <c r="DX38" s="478"/>
      <c r="DY38" s="478"/>
      <c r="DZ38" s="478"/>
      <c r="EA38" s="478"/>
      <c r="EB38" s="478"/>
      <c r="EC38" s="478"/>
      <c r="ED38" s="478"/>
      <c r="EE38" s="478"/>
      <c r="EF38" s="478"/>
      <c r="EG38" s="478"/>
      <c r="EH38" s="478"/>
      <c r="EI38" s="478"/>
      <c r="EJ38" s="478"/>
      <c r="EK38" s="478"/>
      <c r="EL38" s="478"/>
      <c r="EM38" s="478"/>
      <c r="EN38" s="478"/>
      <c r="EO38" s="478"/>
      <c r="EP38" s="478"/>
      <c r="EQ38" s="478"/>
      <c r="ER38" s="478"/>
      <c r="ES38" s="478"/>
      <c r="ET38" s="478"/>
      <c r="EU38" s="478"/>
      <c r="EV38" s="478"/>
      <c r="EW38" s="478"/>
      <c r="EX38" s="478"/>
      <c r="EY38" s="478"/>
      <c r="EZ38" s="478"/>
      <c r="FA38" s="235"/>
      <c r="FB38" s="235"/>
      <c r="FC38" s="235"/>
      <c r="FD38" s="480" t="s">
        <v>44</v>
      </c>
      <c r="FE38" s="444"/>
      <c r="FF38" s="444"/>
      <c r="FG38" s="444"/>
      <c r="FH38" s="444"/>
      <c r="FI38" s="444"/>
      <c r="FJ38" s="444"/>
      <c r="FK38" s="444"/>
      <c r="FL38" s="444"/>
      <c r="FM38" s="444"/>
      <c r="FN38" s="444"/>
      <c r="FO38" s="444"/>
      <c r="FP38" s="444"/>
      <c r="FQ38" s="444"/>
      <c r="FR38" s="444"/>
      <c r="FS38" s="444"/>
      <c r="FT38" s="444"/>
      <c r="FU38" s="445"/>
      <c r="FV38" s="484"/>
      <c r="FW38" s="485"/>
      <c r="FX38" s="485"/>
      <c r="FY38" s="486"/>
      <c r="FZ38" s="213"/>
      <c r="GA38" s="460"/>
      <c r="GB38" s="460"/>
      <c r="GC38" s="460"/>
      <c r="GD38" s="460"/>
      <c r="GE38" s="460"/>
      <c r="GF38" s="487" t="s">
        <v>384</v>
      </c>
      <c r="GG38" s="487"/>
      <c r="GH38" s="487"/>
      <c r="GI38" s="487"/>
      <c r="GJ38" s="487"/>
      <c r="GK38" s="487"/>
      <c r="GL38" s="487"/>
      <c r="GM38" s="487"/>
      <c r="GN38" s="487"/>
      <c r="GO38" s="487"/>
      <c r="GP38" s="487"/>
      <c r="GQ38" s="487"/>
      <c r="GR38" s="487"/>
      <c r="GS38" s="487"/>
      <c r="GT38" s="487"/>
      <c r="GU38" s="487"/>
      <c r="GV38" s="487"/>
      <c r="GW38" s="488"/>
      <c r="GX38" s="488"/>
      <c r="GY38" s="488"/>
      <c r="GZ38" s="488"/>
      <c r="HA38" s="213"/>
      <c r="HB38" s="213"/>
      <c r="HC38" s="208" t="s">
        <v>218</v>
      </c>
      <c r="HD38" s="491"/>
      <c r="HE38" s="492"/>
    </row>
    <row r="39" spans="1:213" s="10" customFormat="1" ht="9.75" customHeight="1">
      <c r="B39" s="186"/>
      <c r="D39" s="233"/>
      <c r="E39" s="280"/>
      <c r="F39" s="280"/>
      <c r="G39" s="280"/>
      <c r="H39" s="280"/>
      <c r="I39" s="280"/>
      <c r="J39" s="245"/>
      <c r="K39" s="246"/>
      <c r="L39" s="246"/>
      <c r="M39" s="246"/>
      <c r="N39" s="246"/>
      <c r="O39" s="246"/>
      <c r="P39" s="246"/>
      <c r="Q39" s="246"/>
      <c r="R39" s="246"/>
      <c r="S39" s="312"/>
      <c r="T39" s="312"/>
      <c r="U39" s="312"/>
      <c r="V39" s="312"/>
      <c r="W39" s="312"/>
      <c r="X39" s="312"/>
      <c r="Y39" s="312"/>
      <c r="Z39" s="312"/>
      <c r="AA39" s="312"/>
      <c r="AB39" s="246"/>
      <c r="AC39" s="246"/>
      <c r="AD39" s="246"/>
      <c r="AE39" s="246"/>
      <c r="AF39" s="246"/>
      <c r="AG39" s="234"/>
      <c r="AH39" s="234"/>
      <c r="AI39" s="234"/>
      <c r="AJ39" s="234"/>
      <c r="AK39" s="234"/>
      <c r="AL39" s="234"/>
      <c r="AM39" s="234"/>
      <c r="AN39" s="425">
        <v>3</v>
      </c>
      <c r="AO39" s="425"/>
      <c r="AP39" s="425"/>
      <c r="AQ39" s="425"/>
      <c r="AR39" s="235"/>
      <c r="AS39" s="235"/>
      <c r="AT39" s="268"/>
      <c r="AU39" s="268"/>
      <c r="AV39" s="268"/>
      <c r="AW39" s="235"/>
      <c r="AX39" s="235"/>
      <c r="AY39" s="235"/>
      <c r="AZ39" s="235"/>
      <c r="BA39" s="235"/>
      <c r="BB39" s="425">
        <v>5</v>
      </c>
      <c r="BC39" s="425"/>
      <c r="BD39" s="425"/>
      <c r="BE39" s="425"/>
      <c r="BF39" s="234"/>
      <c r="BG39" s="234"/>
      <c r="BH39" s="234"/>
      <c r="BI39" s="268"/>
      <c r="BJ39" s="268"/>
      <c r="BK39" s="268"/>
      <c r="BL39" s="268"/>
      <c r="BM39" s="268"/>
      <c r="BN39" s="268"/>
      <c r="BO39" s="235"/>
      <c r="BP39" s="425" t="s">
        <v>385</v>
      </c>
      <c r="BQ39" s="425"/>
      <c r="BR39" s="425"/>
      <c r="BS39" s="425"/>
      <c r="BT39" s="235"/>
      <c r="BU39" s="234"/>
      <c r="BV39" s="234"/>
      <c r="BW39" s="234"/>
      <c r="BX39" s="234"/>
      <c r="BY39" s="268"/>
      <c r="BZ39" s="268"/>
      <c r="CA39" s="268"/>
      <c r="CB39" s="268"/>
      <c r="CC39" s="268"/>
      <c r="CD39" s="235"/>
      <c r="CE39" s="235"/>
      <c r="CF39" s="235"/>
      <c r="CG39" s="235"/>
      <c r="CH39" s="235"/>
      <c r="CI39" s="234"/>
      <c r="CJ39" s="234"/>
      <c r="CK39" s="234"/>
      <c r="CL39" s="234"/>
      <c r="CM39" s="234"/>
      <c r="CN39" s="234"/>
      <c r="CO39" s="234"/>
      <c r="CP39" s="234"/>
      <c r="CQ39" s="234"/>
      <c r="CR39" s="234"/>
      <c r="CS39" s="234"/>
      <c r="CT39" s="234"/>
      <c r="CU39" s="234"/>
      <c r="CV39" s="234"/>
      <c r="CW39" s="234"/>
      <c r="CX39" s="234"/>
      <c r="CY39" s="234"/>
      <c r="CZ39" s="234"/>
      <c r="DA39" s="234"/>
      <c r="DB39" s="234"/>
      <c r="DC39" s="234"/>
      <c r="DD39" s="234"/>
      <c r="DE39" s="234"/>
      <c r="DF39" s="234"/>
      <c r="DG39" s="246"/>
      <c r="DH39" s="246"/>
      <c r="DI39" s="246"/>
      <c r="DJ39" s="246"/>
      <c r="DK39" s="246"/>
      <c r="DL39" s="246"/>
      <c r="DM39" s="246"/>
      <c r="DN39" s="246"/>
      <c r="DO39" s="246"/>
      <c r="DP39" s="246"/>
      <c r="DQ39" s="246"/>
      <c r="DR39" s="246"/>
      <c r="DS39" s="246"/>
      <c r="DT39" s="246"/>
      <c r="DU39" s="246"/>
      <c r="DV39" s="246"/>
      <c r="DW39" s="246"/>
      <c r="DX39" s="246"/>
      <c r="DY39" s="246"/>
      <c r="DZ39" s="246"/>
      <c r="EA39" s="246"/>
      <c r="EB39" s="246"/>
      <c r="EC39" s="246"/>
      <c r="ED39" s="246"/>
      <c r="EE39" s="246"/>
      <c r="EF39" s="246"/>
      <c r="EG39" s="246"/>
      <c r="EH39" s="246"/>
      <c r="EI39" s="246"/>
      <c r="EJ39" s="246"/>
      <c r="EK39" s="246"/>
      <c r="EL39" s="246"/>
      <c r="EM39" s="246"/>
      <c r="EN39" s="246"/>
      <c r="EO39" s="246"/>
      <c r="EP39" s="246"/>
      <c r="EQ39" s="246"/>
      <c r="ER39" s="246"/>
      <c r="ES39" s="246"/>
      <c r="ET39" s="246"/>
      <c r="EU39" s="246"/>
      <c r="EV39" s="246"/>
      <c r="EW39" s="246"/>
      <c r="EX39" s="246"/>
      <c r="EY39" s="246"/>
      <c r="EZ39" s="246"/>
      <c r="FA39" s="246"/>
      <c r="FB39" s="246"/>
      <c r="FC39" s="246"/>
      <c r="FD39" s="247"/>
      <c r="FE39" s="246"/>
      <c r="FF39" s="246"/>
      <c r="FG39" s="246"/>
      <c r="FH39" s="246"/>
      <c r="FI39" s="246"/>
      <c r="FJ39" s="246"/>
      <c r="FK39" s="246"/>
      <c r="FL39" s="246"/>
      <c r="FM39" s="246"/>
      <c r="FN39" s="246"/>
      <c r="FO39" s="246"/>
      <c r="FP39" s="246"/>
      <c r="FQ39" s="246"/>
      <c r="FR39" s="246"/>
      <c r="FS39" s="246"/>
      <c r="FT39" s="246"/>
      <c r="FU39" s="246"/>
      <c r="FV39" s="246"/>
      <c r="FW39" s="246"/>
      <c r="FX39" s="246"/>
      <c r="FY39" s="234"/>
      <c r="FZ39" s="234"/>
      <c r="GA39" s="234"/>
      <c r="GB39" s="234"/>
      <c r="GC39" s="234"/>
      <c r="GD39" s="234"/>
      <c r="GE39" s="234"/>
      <c r="GF39" s="234"/>
      <c r="GG39" s="234"/>
      <c r="GH39" s="234"/>
      <c r="GI39" s="234"/>
      <c r="GJ39" s="234"/>
      <c r="GK39" s="234"/>
      <c r="GL39" s="234"/>
      <c r="GM39" s="234"/>
      <c r="GN39" s="234"/>
      <c r="GO39" s="234"/>
      <c r="GP39" s="234"/>
      <c r="GQ39" s="234"/>
      <c r="GR39" s="234"/>
      <c r="GS39" s="234"/>
      <c r="GT39" s="234"/>
      <c r="GU39" s="234"/>
      <c r="GV39" s="234"/>
      <c r="GW39" s="234"/>
      <c r="GX39" s="234"/>
      <c r="GY39" s="234"/>
      <c r="GZ39" s="234"/>
      <c r="HA39" s="234"/>
      <c r="HB39" s="234"/>
      <c r="HD39" s="491"/>
      <c r="HE39" s="492"/>
    </row>
    <row r="40" spans="1:213" s="12" customFormat="1" ht="28.5" customHeight="1">
      <c r="A40" s="349" t="s">
        <v>446</v>
      </c>
      <c r="B40" s="187"/>
      <c r="D40" s="236"/>
      <c r="E40" s="459" t="s">
        <v>66</v>
      </c>
      <c r="F40" s="459"/>
      <c r="G40" s="459"/>
      <c r="H40" s="459"/>
      <c r="I40" s="459"/>
      <c r="J40" s="244"/>
      <c r="K40" s="223"/>
      <c r="L40" s="495"/>
      <c r="M40" s="496"/>
      <c r="N40" s="496"/>
      <c r="O40" s="497"/>
      <c r="P40" s="223"/>
      <c r="Q40" s="223"/>
      <c r="R40" s="223"/>
      <c r="S40" s="417">
        <v>0</v>
      </c>
      <c r="T40" s="418"/>
      <c r="U40" s="418"/>
      <c r="V40" s="419"/>
      <c r="W40" s="219"/>
      <c r="X40" s="417">
        <v>3</v>
      </c>
      <c r="Y40" s="418"/>
      <c r="Z40" s="418"/>
      <c r="AA40" s="419"/>
      <c r="AB40" s="498" t="s">
        <v>447</v>
      </c>
      <c r="AC40" s="499"/>
      <c r="AD40" s="499"/>
      <c r="AE40" s="499"/>
      <c r="AF40" s="499"/>
      <c r="AG40" s="499"/>
      <c r="AH40" s="499"/>
      <c r="AI40" s="499"/>
      <c r="AJ40" s="499"/>
      <c r="AK40" s="499"/>
      <c r="AL40" s="499"/>
      <c r="AM40" s="213"/>
      <c r="AN40" s="417"/>
      <c r="AO40" s="418"/>
      <c r="AP40" s="418"/>
      <c r="AQ40" s="419"/>
      <c r="AR40" s="219"/>
      <c r="AS40" s="417"/>
      <c r="AT40" s="418"/>
      <c r="AU40" s="418"/>
      <c r="AV40" s="419"/>
      <c r="AW40" s="435" t="s">
        <v>7</v>
      </c>
      <c r="AX40" s="423"/>
      <c r="AY40" s="423"/>
      <c r="AZ40" s="423"/>
      <c r="BA40" s="423"/>
      <c r="BB40" s="417"/>
      <c r="BC40" s="418"/>
      <c r="BD40" s="418"/>
      <c r="BE40" s="419"/>
      <c r="BF40" s="219"/>
      <c r="BG40" s="417"/>
      <c r="BH40" s="418"/>
      <c r="BI40" s="418"/>
      <c r="BJ40" s="419"/>
      <c r="BK40" s="435" t="s">
        <v>8</v>
      </c>
      <c r="BL40" s="423"/>
      <c r="BM40" s="423"/>
      <c r="BN40" s="423"/>
      <c r="BO40" s="423"/>
      <c r="BP40" s="417"/>
      <c r="BQ40" s="418"/>
      <c r="BR40" s="418"/>
      <c r="BS40" s="419"/>
      <c r="BT40" s="219"/>
      <c r="BU40" s="417"/>
      <c r="BV40" s="418"/>
      <c r="BW40" s="418"/>
      <c r="BX40" s="419"/>
      <c r="BY40" s="423" t="s">
        <v>9</v>
      </c>
      <c r="BZ40" s="423"/>
      <c r="CA40" s="423"/>
      <c r="CB40" s="423"/>
      <c r="CC40" s="423"/>
      <c r="CD40" s="219"/>
      <c r="CE40" s="213"/>
      <c r="CF40" s="213"/>
      <c r="CG40" s="213"/>
      <c r="CH40" s="213"/>
      <c r="CI40" s="213"/>
      <c r="CJ40" s="219"/>
      <c r="CK40" s="219"/>
      <c r="CL40" s="219"/>
      <c r="CM40" s="219"/>
      <c r="CN40" s="219"/>
      <c r="CO40" s="219"/>
      <c r="CP40" s="219"/>
      <c r="CQ40" s="219"/>
      <c r="CR40" s="213"/>
      <c r="CS40" s="213"/>
      <c r="CT40" s="213"/>
      <c r="CU40" s="213"/>
      <c r="CV40" s="213"/>
      <c r="CW40" s="213"/>
      <c r="CX40" s="213"/>
      <c r="CY40" s="213"/>
      <c r="CZ40" s="213"/>
      <c r="DA40" s="213"/>
      <c r="DB40" s="213"/>
      <c r="DC40" s="213"/>
      <c r="DD40" s="213"/>
      <c r="DE40" s="213"/>
      <c r="DF40" s="213"/>
      <c r="DG40" s="237"/>
      <c r="DH40" s="237"/>
      <c r="DI40" s="237"/>
      <c r="DJ40" s="237"/>
      <c r="DK40" s="237"/>
      <c r="DL40" s="237"/>
      <c r="DM40" s="237"/>
      <c r="DN40" s="237"/>
      <c r="DO40" s="237"/>
      <c r="DP40" s="237"/>
      <c r="DQ40" s="237"/>
      <c r="DR40" s="237"/>
      <c r="DS40" s="237"/>
      <c r="DT40" s="237"/>
      <c r="DU40" s="237"/>
      <c r="DV40" s="237"/>
      <c r="DW40" s="237"/>
      <c r="DX40" s="237"/>
      <c r="DY40" s="237"/>
      <c r="DZ40" s="237"/>
      <c r="EA40" s="237"/>
      <c r="EB40" s="237"/>
      <c r="EC40" s="237"/>
      <c r="ED40" s="237"/>
      <c r="EE40" s="237"/>
      <c r="EF40" s="298"/>
      <c r="EG40" s="314"/>
      <c r="EH40" s="314"/>
      <c r="EI40" s="314"/>
      <c r="EJ40" s="314"/>
      <c r="EK40" s="298"/>
      <c r="EL40" s="298"/>
      <c r="EM40" s="298"/>
      <c r="EN40" s="298"/>
      <c r="EO40" s="298"/>
      <c r="EP40" s="298"/>
      <c r="EQ40" s="298"/>
      <c r="ER40" s="298"/>
      <c r="ES40" s="298"/>
      <c r="ET40" s="237"/>
      <c r="EU40" s="237"/>
      <c r="EV40" s="237"/>
      <c r="EW40" s="237"/>
      <c r="EX40" s="237"/>
      <c r="EY40" s="237"/>
      <c r="EZ40" s="237"/>
      <c r="FA40" s="237"/>
      <c r="FB40" s="237"/>
      <c r="FC40" s="237"/>
      <c r="FD40" s="248"/>
      <c r="FE40" s="237"/>
      <c r="FF40" s="237"/>
      <c r="FG40" s="237"/>
      <c r="FH40" s="237"/>
      <c r="FI40" s="237"/>
      <c r="FJ40" s="237"/>
      <c r="FK40" s="237"/>
      <c r="FL40" s="237"/>
      <c r="FM40" s="237"/>
      <c r="FN40" s="237"/>
      <c r="FO40" s="237"/>
      <c r="FP40" s="237"/>
      <c r="FQ40" s="237"/>
      <c r="FR40" s="237"/>
      <c r="FS40" s="237"/>
      <c r="FT40" s="237"/>
      <c r="FU40" s="237"/>
      <c r="FV40" s="213"/>
      <c r="FW40" s="213"/>
      <c r="FX40" s="213"/>
      <c r="FY40" s="213"/>
      <c r="FZ40" s="213"/>
      <c r="GA40" s="213"/>
      <c r="GB40" s="213"/>
      <c r="GC40" s="213"/>
      <c r="GD40" s="213"/>
      <c r="GE40" s="213"/>
      <c r="GF40" s="213"/>
      <c r="GG40" s="213"/>
      <c r="GH40" s="213"/>
      <c r="GI40" s="213"/>
      <c r="GJ40" s="213"/>
      <c r="GK40" s="213"/>
      <c r="GL40" s="213"/>
      <c r="GM40" s="213"/>
      <c r="GN40" s="213"/>
      <c r="GO40" s="213"/>
      <c r="GP40" s="213"/>
      <c r="GQ40" s="213"/>
      <c r="GR40" s="213"/>
      <c r="GS40" s="213"/>
      <c r="GT40" s="213"/>
      <c r="GU40" s="213"/>
      <c r="GV40" s="213"/>
      <c r="GW40" s="213"/>
      <c r="GX40" s="213"/>
      <c r="GY40" s="213"/>
      <c r="GZ40" s="213"/>
      <c r="HA40" s="213"/>
      <c r="HB40" s="213"/>
      <c r="HD40" s="493"/>
      <c r="HE40" s="494"/>
    </row>
    <row r="41" spans="1:213" s="12" customFormat="1" ht="6" customHeight="1" thickBot="1">
      <c r="B41" s="187"/>
      <c r="D41" s="249"/>
      <c r="E41" s="250"/>
      <c r="F41" s="250"/>
      <c r="G41" s="250"/>
      <c r="H41" s="250"/>
      <c r="I41" s="250"/>
      <c r="J41" s="250"/>
      <c r="K41" s="240"/>
      <c r="L41" s="239"/>
      <c r="M41" s="239"/>
      <c r="N41" s="239"/>
      <c r="O41" s="239"/>
      <c r="P41" s="240"/>
      <c r="Q41" s="240"/>
      <c r="R41" s="240"/>
      <c r="S41" s="251"/>
      <c r="T41" s="251"/>
      <c r="U41" s="251"/>
      <c r="V41" s="251"/>
      <c r="W41" s="251"/>
      <c r="X41" s="251"/>
      <c r="Y41" s="251"/>
      <c r="Z41" s="251"/>
      <c r="AA41" s="251"/>
      <c r="AB41" s="252"/>
      <c r="AC41" s="252"/>
      <c r="AD41" s="500"/>
      <c r="AE41" s="500"/>
      <c r="AF41" s="500"/>
      <c r="AG41" s="500"/>
      <c r="AH41" s="500"/>
      <c r="AI41" s="500"/>
      <c r="AJ41" s="500"/>
      <c r="AK41" s="500"/>
      <c r="AL41" s="500"/>
      <c r="AM41" s="50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53"/>
      <c r="BO41" s="253"/>
      <c r="BP41" s="253"/>
      <c r="BQ41" s="253"/>
      <c r="BR41" s="253"/>
      <c r="BS41" s="254"/>
      <c r="BT41" s="254"/>
      <c r="BU41" s="254"/>
      <c r="BV41" s="254"/>
      <c r="BW41" s="254"/>
      <c r="BX41" s="240"/>
      <c r="BY41" s="255"/>
      <c r="BZ41" s="255"/>
      <c r="CA41" s="255"/>
      <c r="CB41" s="255"/>
      <c r="CC41" s="255"/>
      <c r="CD41" s="240"/>
      <c r="CE41" s="252"/>
      <c r="CF41" s="252"/>
      <c r="CG41" s="252"/>
      <c r="CH41" s="252"/>
      <c r="CI41" s="252"/>
      <c r="CJ41" s="252"/>
      <c r="CK41" s="252"/>
      <c r="CL41" s="252"/>
      <c r="CM41" s="252"/>
      <c r="CN41" s="240"/>
      <c r="CO41" s="253"/>
      <c r="CP41" s="253"/>
      <c r="CQ41" s="253"/>
      <c r="CR41" s="253"/>
      <c r="CS41" s="240"/>
      <c r="CT41" s="240"/>
      <c r="CU41" s="240"/>
      <c r="CV41" s="240"/>
      <c r="CW41" s="240"/>
      <c r="CX41" s="240"/>
      <c r="CY41" s="240"/>
      <c r="CZ41" s="252"/>
      <c r="DA41" s="252"/>
      <c r="DB41" s="252"/>
      <c r="DC41" s="252"/>
      <c r="DD41" s="252"/>
      <c r="DE41" s="252"/>
      <c r="DF41" s="252"/>
      <c r="DG41" s="252"/>
      <c r="DH41" s="252"/>
      <c r="DI41" s="252"/>
      <c r="DJ41" s="252"/>
      <c r="DK41" s="252"/>
      <c r="DL41" s="252"/>
      <c r="DM41" s="252"/>
      <c r="DN41" s="252"/>
      <c r="DO41" s="252"/>
      <c r="DP41" s="252"/>
      <c r="DQ41" s="252"/>
      <c r="DR41" s="252"/>
      <c r="DS41" s="252"/>
      <c r="DT41" s="252"/>
      <c r="DU41" s="252"/>
      <c r="DV41" s="252"/>
      <c r="DW41" s="252"/>
      <c r="DX41" s="252"/>
      <c r="DY41" s="252"/>
      <c r="DZ41" s="252"/>
      <c r="EA41" s="252"/>
      <c r="EB41" s="252"/>
      <c r="EC41" s="252"/>
      <c r="ED41" s="252"/>
      <c r="EE41" s="252"/>
      <c r="EF41" s="240"/>
      <c r="EG41" s="256"/>
      <c r="EH41" s="256"/>
      <c r="EI41" s="256"/>
      <c r="EJ41" s="256"/>
      <c r="EK41" s="240"/>
      <c r="EL41" s="240"/>
      <c r="EM41" s="240"/>
      <c r="EN41" s="240"/>
      <c r="EO41" s="240"/>
      <c r="EP41" s="240"/>
      <c r="EQ41" s="240"/>
      <c r="ER41" s="240"/>
      <c r="ES41" s="240"/>
      <c r="ET41" s="252"/>
      <c r="EU41" s="252"/>
      <c r="EV41" s="252"/>
      <c r="EW41" s="252"/>
      <c r="EX41" s="252"/>
      <c r="EY41" s="252"/>
      <c r="EZ41" s="252"/>
      <c r="FA41" s="252"/>
      <c r="FB41" s="252"/>
      <c r="FC41" s="252"/>
      <c r="FD41" s="248"/>
      <c r="FE41" s="237"/>
      <c r="FF41" s="237"/>
      <c r="FG41" s="237"/>
      <c r="FH41" s="237"/>
      <c r="FI41" s="237"/>
      <c r="FJ41" s="237"/>
      <c r="FK41" s="237"/>
      <c r="FL41" s="237"/>
      <c r="FM41" s="237"/>
      <c r="FN41" s="237"/>
      <c r="FO41" s="237"/>
      <c r="FP41" s="237"/>
      <c r="FQ41" s="237"/>
      <c r="FR41" s="237"/>
      <c r="FS41" s="237"/>
      <c r="FT41" s="237"/>
      <c r="FU41" s="237"/>
      <c r="FV41" s="213"/>
      <c r="FW41" s="213"/>
      <c r="FX41" s="213"/>
      <c r="FY41" s="213"/>
      <c r="FZ41" s="213"/>
      <c r="GA41" s="213"/>
      <c r="GB41" s="213"/>
      <c r="GC41" s="213"/>
      <c r="GD41" s="213"/>
      <c r="GE41" s="213"/>
      <c r="GF41" s="213"/>
      <c r="GG41" s="213"/>
      <c r="GH41" s="213"/>
      <c r="GI41" s="213"/>
      <c r="GJ41" s="213"/>
      <c r="GK41" s="213"/>
      <c r="GL41" s="213"/>
      <c r="GM41" s="213"/>
      <c r="GN41" s="213"/>
      <c r="GO41" s="213"/>
      <c r="GP41" s="213"/>
      <c r="GQ41" s="213"/>
      <c r="GR41" s="213"/>
      <c r="GS41" s="213"/>
      <c r="GT41" s="213"/>
      <c r="GU41" s="213"/>
      <c r="GV41" s="213"/>
      <c r="GW41" s="213"/>
      <c r="GX41" s="213"/>
      <c r="GY41" s="213"/>
      <c r="GZ41" s="213"/>
      <c r="HA41" s="213"/>
      <c r="HB41" s="213"/>
      <c r="HD41" s="209"/>
      <c r="HE41" s="209"/>
    </row>
    <row r="42" spans="1:213" s="6" customFormat="1" ht="13.5" customHeight="1">
      <c r="B42" s="183"/>
      <c r="D42" s="215"/>
      <c r="E42" s="257"/>
      <c r="F42" s="257"/>
      <c r="G42" s="257"/>
      <c r="H42" s="257"/>
      <c r="I42" s="257"/>
      <c r="J42" s="257"/>
      <c r="K42" s="258"/>
      <c r="L42" s="340"/>
      <c r="M42" s="340"/>
      <c r="N42" s="340"/>
      <c r="O42" s="258"/>
      <c r="P42" s="258"/>
      <c r="Q42" s="258"/>
      <c r="R42" s="259"/>
      <c r="S42" s="260"/>
      <c r="T42" s="260"/>
      <c r="U42" s="260"/>
      <c r="V42" s="260"/>
      <c r="W42" s="260"/>
      <c r="X42" s="260"/>
      <c r="Y42" s="260"/>
      <c r="Z42" s="260"/>
      <c r="AA42" s="260"/>
      <c r="AB42" s="298"/>
      <c r="AC42" s="298"/>
      <c r="AD42" s="298"/>
      <c r="AE42" s="298"/>
      <c r="AF42" s="298"/>
      <c r="AG42" s="298"/>
      <c r="AH42" s="298"/>
      <c r="AI42" s="298"/>
      <c r="AJ42" s="258"/>
      <c r="AK42" s="258"/>
      <c r="AL42" s="258"/>
      <c r="AM42" s="258"/>
      <c r="AN42" s="298"/>
      <c r="AO42" s="298"/>
      <c r="AP42" s="298"/>
      <c r="AQ42" s="298"/>
      <c r="AR42" s="298"/>
      <c r="AS42" s="298"/>
      <c r="AT42" s="298"/>
      <c r="AU42" s="298"/>
      <c r="AV42" s="298"/>
      <c r="AW42" s="298"/>
      <c r="AX42" s="298"/>
      <c r="AY42" s="298"/>
      <c r="AZ42" s="298"/>
      <c r="BA42" s="298"/>
      <c r="BB42" s="298"/>
      <c r="BC42" s="298"/>
      <c r="BD42" s="298"/>
      <c r="BE42" s="298"/>
      <c r="BF42" s="238"/>
      <c r="BG42" s="238"/>
      <c r="BH42" s="238"/>
      <c r="BI42" s="238"/>
      <c r="BJ42" s="238"/>
      <c r="BK42" s="261"/>
      <c r="BL42" s="261"/>
      <c r="BM42" s="261"/>
      <c r="BN42" s="261"/>
      <c r="BO42" s="258"/>
      <c r="BP42" s="262"/>
      <c r="BQ42" s="262"/>
      <c r="BR42" s="262"/>
      <c r="BS42" s="262"/>
      <c r="BT42" s="258"/>
      <c r="BU42" s="263"/>
      <c r="BV42" s="263"/>
      <c r="BW42" s="263"/>
      <c r="BX42" s="263"/>
      <c r="BY42" s="263"/>
      <c r="BZ42" s="263"/>
      <c r="CA42" s="263"/>
      <c r="CB42" s="263"/>
      <c r="CC42" s="258"/>
      <c r="CD42" s="264"/>
      <c r="CE42" s="264"/>
      <c r="CF42" s="264"/>
      <c r="CG42" s="258"/>
      <c r="CH42" s="258"/>
      <c r="CI42" s="258"/>
      <c r="CJ42" s="258"/>
      <c r="CK42" s="258"/>
      <c r="CL42" s="258"/>
      <c r="CM42" s="263"/>
      <c r="CN42" s="263"/>
      <c r="CO42" s="263"/>
      <c r="CP42" s="263"/>
      <c r="CQ42" s="263"/>
      <c r="CR42" s="263"/>
      <c r="CS42" s="263"/>
      <c r="CT42" s="263"/>
      <c r="CU42" s="263"/>
      <c r="CV42" s="263"/>
      <c r="CW42" s="263"/>
      <c r="CX42" s="263"/>
      <c r="CY42" s="263"/>
      <c r="CZ42" s="263"/>
      <c r="DA42" s="263"/>
      <c r="DB42" s="263"/>
      <c r="DC42" s="263"/>
      <c r="DD42" s="263"/>
      <c r="DE42" s="263"/>
      <c r="DF42" s="263"/>
      <c r="DG42" s="263"/>
      <c r="DH42" s="263"/>
      <c r="DI42" s="263"/>
      <c r="DJ42" s="263"/>
      <c r="DK42" s="263"/>
      <c r="DL42" s="263"/>
      <c r="DM42" s="258"/>
      <c r="DN42" s="259"/>
      <c r="DO42" s="259"/>
      <c r="DP42" s="259"/>
      <c r="DQ42" s="258"/>
      <c r="DR42" s="258"/>
      <c r="DS42" s="258"/>
      <c r="DT42" s="258"/>
      <c r="DU42" s="258"/>
      <c r="DV42" s="258"/>
      <c r="DW42" s="258"/>
      <c r="DX42" s="258"/>
      <c r="DY42" s="258"/>
      <c r="DZ42" s="258"/>
      <c r="EA42" s="263"/>
      <c r="EB42" s="263"/>
      <c r="EC42" s="263"/>
      <c r="ED42" s="263"/>
      <c r="EE42" s="263"/>
      <c r="EF42" s="263"/>
      <c r="EG42" s="263"/>
      <c r="EH42" s="263"/>
      <c r="EI42" s="263"/>
      <c r="EJ42" s="263"/>
      <c r="EK42" s="263"/>
      <c r="EL42" s="263"/>
      <c r="EM42" s="263"/>
      <c r="EN42" s="263"/>
      <c r="EO42" s="263"/>
      <c r="EP42" s="263"/>
      <c r="EQ42" s="263"/>
      <c r="ER42" s="263"/>
      <c r="ES42" s="263"/>
      <c r="ET42" s="263"/>
      <c r="EU42" s="263"/>
      <c r="EV42" s="263"/>
      <c r="EW42" s="263"/>
      <c r="EX42" s="263"/>
      <c r="EY42" s="263"/>
      <c r="EZ42" s="263"/>
      <c r="FA42" s="263"/>
      <c r="FB42" s="263"/>
      <c r="FC42" s="263"/>
      <c r="FD42" s="258"/>
      <c r="FE42" s="258"/>
      <c r="FF42" s="258"/>
      <c r="FG42" s="258"/>
      <c r="FH42" s="215"/>
      <c r="FI42" s="215"/>
      <c r="FJ42" s="215"/>
      <c r="FK42" s="215"/>
      <c r="FL42" s="215"/>
      <c r="FM42" s="215"/>
      <c r="FN42" s="215"/>
      <c r="FO42" s="215"/>
      <c r="FP42" s="215"/>
      <c r="FQ42" s="215"/>
      <c r="FR42" s="215"/>
      <c r="FS42" s="215"/>
      <c r="FT42" s="215"/>
      <c r="FU42" s="215"/>
      <c r="FV42" s="215"/>
      <c r="FW42" s="215"/>
      <c r="FX42" s="215"/>
      <c r="FY42" s="215"/>
      <c r="FZ42" s="215"/>
      <c r="GA42" s="215"/>
      <c r="GB42" s="215"/>
      <c r="GC42" s="215"/>
      <c r="GD42" s="215"/>
      <c r="GE42" s="215"/>
      <c r="GF42" s="215"/>
      <c r="GG42" s="215"/>
      <c r="GH42" s="215"/>
      <c r="GI42" s="215"/>
      <c r="GJ42" s="215"/>
      <c r="GK42" s="215"/>
      <c r="GL42" s="215"/>
      <c r="GM42" s="215"/>
      <c r="GN42" s="215"/>
      <c r="GO42" s="215"/>
      <c r="GP42" s="215"/>
      <c r="GQ42" s="215"/>
      <c r="GR42" s="215"/>
      <c r="GS42" s="215"/>
      <c r="GT42" s="215"/>
      <c r="GU42" s="215"/>
      <c r="GV42" s="215"/>
      <c r="GW42" s="215"/>
      <c r="GX42" s="215"/>
      <c r="GY42" s="215"/>
      <c r="GZ42" s="215"/>
      <c r="HA42" s="215"/>
      <c r="HB42" s="215"/>
      <c r="HD42" s="209"/>
      <c r="HE42" s="209"/>
    </row>
    <row r="43" spans="1:213" s="14" customFormat="1" ht="13.5" customHeight="1">
      <c r="B43" s="188"/>
      <c r="D43" s="218"/>
      <c r="E43" s="224"/>
      <c r="F43" s="224"/>
      <c r="G43" s="224"/>
      <c r="H43" s="224"/>
      <c r="I43" s="224"/>
      <c r="J43" s="224"/>
      <c r="K43" s="265"/>
      <c r="L43" s="265"/>
      <c r="M43" s="265"/>
      <c r="N43" s="265"/>
      <c r="O43" s="265"/>
      <c r="P43" s="265"/>
      <c r="Q43" s="265"/>
      <c r="R43" s="265"/>
      <c r="S43" s="312"/>
      <c r="T43" s="312"/>
      <c r="U43" s="312"/>
      <c r="V43" s="312"/>
      <c r="W43" s="312"/>
      <c r="X43" s="312"/>
      <c r="Y43" s="312"/>
      <c r="Z43" s="312"/>
      <c r="AA43" s="312"/>
      <c r="AB43" s="265"/>
      <c r="AC43" s="265"/>
      <c r="AD43" s="454" t="s">
        <v>16</v>
      </c>
      <c r="AE43" s="454"/>
      <c r="AF43" s="454"/>
      <c r="AG43" s="454"/>
      <c r="AH43" s="454"/>
      <c r="AI43" s="454" t="s">
        <v>17</v>
      </c>
      <c r="AJ43" s="454"/>
      <c r="AK43" s="454"/>
      <c r="AL43" s="454"/>
      <c r="AM43" s="454"/>
      <c r="AN43" s="454" t="s">
        <v>18</v>
      </c>
      <c r="AO43" s="454"/>
      <c r="AP43" s="454"/>
      <c r="AQ43" s="454"/>
      <c r="AR43" s="454"/>
      <c r="AS43" s="454" t="s">
        <v>19</v>
      </c>
      <c r="AT43" s="454"/>
      <c r="AU43" s="454"/>
      <c r="AV43" s="454"/>
      <c r="AW43" s="454"/>
      <c r="AX43" s="454" t="s">
        <v>401</v>
      </c>
      <c r="AY43" s="454"/>
      <c r="AZ43" s="454"/>
      <c r="BA43" s="454"/>
      <c r="BB43" s="454"/>
      <c r="BC43" s="454" t="s">
        <v>20</v>
      </c>
      <c r="BD43" s="454"/>
      <c r="BE43" s="454"/>
      <c r="BF43" s="454"/>
      <c r="BG43" s="454"/>
      <c r="BH43" s="454" t="s">
        <v>21</v>
      </c>
      <c r="BI43" s="454"/>
      <c r="BJ43" s="454"/>
      <c r="BK43" s="454"/>
      <c r="BL43" s="454"/>
      <c r="BM43" s="454" t="s">
        <v>22</v>
      </c>
      <c r="BN43" s="454"/>
      <c r="BO43" s="454"/>
      <c r="BP43" s="454"/>
      <c r="BQ43" s="454"/>
      <c r="BR43" s="454" t="s">
        <v>83</v>
      </c>
      <c r="BS43" s="454"/>
      <c r="BT43" s="454"/>
      <c r="BU43" s="454"/>
      <c r="BV43" s="454"/>
      <c r="BW43" s="454" t="s">
        <v>402</v>
      </c>
      <c r="BX43" s="454"/>
      <c r="BY43" s="454"/>
      <c r="BZ43" s="454"/>
      <c r="CA43" s="454"/>
      <c r="CB43" s="454" t="s">
        <v>24</v>
      </c>
      <c r="CC43" s="454"/>
      <c r="CD43" s="454"/>
      <c r="CE43" s="454"/>
      <c r="CF43" s="454"/>
      <c r="CG43" s="454" t="s">
        <v>25</v>
      </c>
      <c r="CH43" s="454"/>
      <c r="CI43" s="454"/>
      <c r="CJ43" s="454"/>
      <c r="CK43" s="454"/>
      <c r="CL43" s="454" t="s">
        <v>441</v>
      </c>
      <c r="CM43" s="454"/>
      <c r="CN43" s="454"/>
      <c r="CO43" s="454"/>
      <c r="CP43" s="454"/>
      <c r="CQ43" s="501" t="s">
        <v>403</v>
      </c>
      <c r="CR43" s="501"/>
      <c r="CS43" s="501"/>
      <c r="CT43" s="501"/>
      <c r="CU43" s="501"/>
      <c r="CV43" s="501"/>
      <c r="CW43" s="505" t="s">
        <v>26</v>
      </c>
      <c r="CX43" s="505"/>
      <c r="CY43" s="505"/>
      <c r="CZ43" s="505"/>
      <c r="DA43" s="454" t="s">
        <v>220</v>
      </c>
      <c r="DB43" s="454"/>
      <c r="DC43" s="454"/>
      <c r="DD43" s="454"/>
      <c r="DE43" s="454"/>
      <c r="DF43" s="454" t="s">
        <v>405</v>
      </c>
      <c r="DG43" s="454"/>
      <c r="DH43" s="454"/>
      <c r="DI43" s="454"/>
      <c r="DJ43" s="454"/>
      <c r="DK43" s="454" t="s">
        <v>406</v>
      </c>
      <c r="DL43" s="454"/>
      <c r="DM43" s="454"/>
      <c r="DN43" s="454"/>
      <c r="DO43" s="454"/>
      <c r="DP43" s="454" t="s">
        <v>84</v>
      </c>
      <c r="DQ43" s="454"/>
      <c r="DR43" s="454"/>
      <c r="DS43" s="454"/>
      <c r="DT43" s="454"/>
      <c r="DU43" s="454" t="s">
        <v>407</v>
      </c>
      <c r="DV43" s="454"/>
      <c r="DW43" s="454"/>
      <c r="DX43" s="454"/>
      <c r="DY43" s="454"/>
      <c r="DZ43" s="454" t="s">
        <v>85</v>
      </c>
      <c r="EA43" s="454"/>
      <c r="EB43" s="454"/>
      <c r="EC43" s="454"/>
      <c r="ED43" s="454"/>
      <c r="EE43" s="454" t="s">
        <v>86</v>
      </c>
      <c r="EF43" s="454"/>
      <c r="EG43" s="454"/>
      <c r="EH43" s="454"/>
      <c r="EI43" s="454"/>
      <c r="EJ43" s="454" t="s">
        <v>30</v>
      </c>
      <c r="EK43" s="454"/>
      <c r="EL43" s="454"/>
      <c r="EM43" s="454"/>
      <c r="EN43" s="454"/>
      <c r="EO43" s="454" t="s">
        <v>87</v>
      </c>
      <c r="EP43" s="454"/>
      <c r="EQ43" s="454"/>
      <c r="ER43" s="454"/>
      <c r="ES43" s="454"/>
      <c r="ET43" s="454" t="s">
        <v>31</v>
      </c>
      <c r="EU43" s="454"/>
      <c r="EV43" s="454"/>
      <c r="EW43" s="454"/>
      <c r="EX43" s="454"/>
      <c r="EY43" s="454" t="s">
        <v>32</v>
      </c>
      <c r="EZ43" s="454"/>
      <c r="FA43" s="454"/>
      <c r="FB43" s="454"/>
      <c r="FC43" s="454"/>
      <c r="FD43" s="454" t="s">
        <v>33</v>
      </c>
      <c r="FE43" s="454"/>
      <c r="FF43" s="454"/>
      <c r="FG43" s="454"/>
      <c r="FH43" s="454"/>
      <c r="FI43" s="454" t="s">
        <v>408</v>
      </c>
      <c r="FJ43" s="454"/>
      <c r="FK43" s="454"/>
      <c r="FL43" s="454"/>
      <c r="FM43" s="454"/>
      <c r="FN43" s="454" t="s">
        <v>409</v>
      </c>
      <c r="FO43" s="454"/>
      <c r="FP43" s="454"/>
      <c r="FQ43" s="454"/>
      <c r="FR43" s="454"/>
      <c r="FS43" s="218"/>
      <c r="FT43" s="218"/>
      <c r="FU43" s="218"/>
      <c r="FV43" s="218"/>
      <c r="FW43" s="218"/>
      <c r="FX43" s="218"/>
      <c r="FY43" s="218"/>
      <c r="FZ43" s="218"/>
      <c r="GA43" s="218"/>
      <c r="GB43" s="218"/>
      <c r="GC43" s="218"/>
      <c r="GD43" s="218"/>
      <c r="GE43" s="218"/>
      <c r="GF43" s="218"/>
      <c r="GG43" s="265"/>
      <c r="GH43" s="265"/>
      <c r="GI43" s="265"/>
      <c r="GJ43" s="265"/>
      <c r="GK43" s="265"/>
      <c r="GL43" s="265"/>
      <c r="GM43" s="265"/>
      <c r="GN43" s="265"/>
      <c r="GO43" s="265"/>
      <c r="GP43" s="265"/>
      <c r="GQ43" s="218"/>
      <c r="GR43" s="218"/>
      <c r="GS43" s="218"/>
      <c r="GT43" s="218"/>
      <c r="GU43" s="218"/>
      <c r="GV43" s="218"/>
      <c r="GW43" s="218"/>
      <c r="GX43" s="218"/>
      <c r="GY43" s="218"/>
      <c r="GZ43" s="218"/>
      <c r="HA43" s="218"/>
      <c r="HB43" s="218"/>
    </row>
    <row r="44" spans="1:213" s="6" customFormat="1" ht="28.5" customHeight="1">
      <c r="B44" s="183"/>
      <c r="D44" s="506" t="s">
        <v>50</v>
      </c>
      <c r="E44" s="506"/>
      <c r="F44" s="506"/>
      <c r="G44" s="506"/>
      <c r="H44" s="506"/>
      <c r="I44" s="506"/>
      <c r="J44" s="506"/>
      <c r="K44" s="258"/>
      <c r="L44" s="507"/>
      <c r="M44" s="508"/>
      <c r="N44" s="508"/>
      <c r="O44" s="509"/>
      <c r="P44" s="266"/>
      <c r="Q44" s="266"/>
      <c r="R44" s="266"/>
      <c r="S44" s="417">
        <v>0</v>
      </c>
      <c r="T44" s="418"/>
      <c r="U44" s="418"/>
      <c r="V44" s="419"/>
      <c r="W44" s="219"/>
      <c r="X44" s="417">
        <v>4</v>
      </c>
      <c r="Y44" s="418"/>
      <c r="Z44" s="418"/>
      <c r="AA44" s="419"/>
      <c r="AB44" s="314"/>
      <c r="AC44" s="314"/>
      <c r="AD44" s="314"/>
      <c r="AE44" s="502"/>
      <c r="AF44" s="503"/>
      <c r="AG44" s="503"/>
      <c r="AH44" s="504"/>
      <c r="AI44" s="341"/>
      <c r="AJ44" s="502"/>
      <c r="AK44" s="503"/>
      <c r="AL44" s="503"/>
      <c r="AM44" s="504"/>
      <c r="AN44" s="341"/>
      <c r="AO44" s="502"/>
      <c r="AP44" s="503"/>
      <c r="AQ44" s="503"/>
      <c r="AR44" s="504"/>
      <c r="AS44" s="341"/>
      <c r="AT44" s="502"/>
      <c r="AU44" s="503"/>
      <c r="AV44" s="503"/>
      <c r="AW44" s="504"/>
      <c r="AX44" s="341"/>
      <c r="AY44" s="502"/>
      <c r="AZ44" s="503"/>
      <c r="BA44" s="503"/>
      <c r="BB44" s="504"/>
      <c r="BC44" s="314"/>
      <c r="BD44" s="502"/>
      <c r="BE44" s="503"/>
      <c r="BF44" s="503"/>
      <c r="BG44" s="504"/>
      <c r="BH44" s="341"/>
      <c r="BI44" s="502"/>
      <c r="BJ44" s="503"/>
      <c r="BK44" s="503"/>
      <c r="BL44" s="504"/>
      <c r="BM44" s="341"/>
      <c r="BN44" s="502"/>
      <c r="BO44" s="503"/>
      <c r="BP44" s="503"/>
      <c r="BQ44" s="504"/>
      <c r="BR44" s="341"/>
      <c r="BS44" s="502"/>
      <c r="BT44" s="503"/>
      <c r="BU44" s="503"/>
      <c r="BV44" s="504"/>
      <c r="BW44" s="341"/>
      <c r="BX44" s="502"/>
      <c r="BY44" s="503"/>
      <c r="BZ44" s="503"/>
      <c r="CA44" s="504"/>
      <c r="CB44" s="314"/>
      <c r="CC44" s="502"/>
      <c r="CD44" s="503"/>
      <c r="CE44" s="503"/>
      <c r="CF44" s="504"/>
      <c r="CG44" s="341"/>
      <c r="CH44" s="502"/>
      <c r="CI44" s="503"/>
      <c r="CJ44" s="503"/>
      <c r="CK44" s="504"/>
      <c r="CL44" s="341"/>
      <c r="CM44" s="502"/>
      <c r="CN44" s="503"/>
      <c r="CO44" s="503"/>
      <c r="CP44" s="504"/>
      <c r="CQ44" s="341"/>
      <c r="CR44" s="502"/>
      <c r="CS44" s="503"/>
      <c r="CT44" s="503"/>
      <c r="CU44" s="504"/>
      <c r="CV44" s="341"/>
      <c r="CW44" s="502"/>
      <c r="CX44" s="503"/>
      <c r="CY44" s="503"/>
      <c r="CZ44" s="504"/>
      <c r="DA44" s="314"/>
      <c r="DB44" s="502"/>
      <c r="DC44" s="503"/>
      <c r="DD44" s="503"/>
      <c r="DE44" s="504"/>
      <c r="DF44" s="341"/>
      <c r="DG44" s="502"/>
      <c r="DH44" s="503"/>
      <c r="DI44" s="503"/>
      <c r="DJ44" s="504"/>
      <c r="DK44" s="341"/>
      <c r="DL44" s="502"/>
      <c r="DM44" s="503"/>
      <c r="DN44" s="503"/>
      <c r="DO44" s="504"/>
      <c r="DP44" s="341"/>
      <c r="DQ44" s="502"/>
      <c r="DR44" s="503"/>
      <c r="DS44" s="503"/>
      <c r="DT44" s="504"/>
      <c r="DU44" s="341"/>
      <c r="DV44" s="502"/>
      <c r="DW44" s="503"/>
      <c r="DX44" s="503"/>
      <c r="DY44" s="504"/>
      <c r="DZ44" s="314"/>
      <c r="EA44" s="502"/>
      <c r="EB44" s="503"/>
      <c r="EC44" s="503"/>
      <c r="ED44" s="504"/>
      <c r="EE44" s="341"/>
      <c r="EF44" s="502"/>
      <c r="EG44" s="503"/>
      <c r="EH44" s="503"/>
      <c r="EI44" s="504"/>
      <c r="EJ44" s="341"/>
      <c r="EK44" s="502"/>
      <c r="EL44" s="503"/>
      <c r="EM44" s="503"/>
      <c r="EN44" s="504"/>
      <c r="EO44" s="341"/>
      <c r="EP44" s="502"/>
      <c r="EQ44" s="503"/>
      <c r="ER44" s="503"/>
      <c r="ES44" s="504"/>
      <c r="ET44" s="341"/>
      <c r="EU44" s="502"/>
      <c r="EV44" s="503"/>
      <c r="EW44" s="503"/>
      <c r="EX44" s="504"/>
      <c r="EY44" s="314"/>
      <c r="EZ44" s="502"/>
      <c r="FA44" s="503"/>
      <c r="FB44" s="503"/>
      <c r="FC44" s="504"/>
      <c r="FD44" s="341"/>
      <c r="FE44" s="502"/>
      <c r="FF44" s="503"/>
      <c r="FG44" s="503"/>
      <c r="FH44" s="504"/>
      <c r="FI44" s="341"/>
      <c r="FJ44" s="502"/>
      <c r="FK44" s="503"/>
      <c r="FL44" s="503"/>
      <c r="FM44" s="504"/>
      <c r="FN44" s="341"/>
      <c r="FO44" s="502"/>
      <c r="FP44" s="503"/>
      <c r="FQ44" s="503"/>
      <c r="FR44" s="504"/>
      <c r="FS44" s="341"/>
      <c r="FT44" s="341"/>
      <c r="FU44" s="341"/>
      <c r="FV44" s="341"/>
      <c r="FW44" s="341"/>
      <c r="FX44" s="341"/>
      <c r="FY44" s="460" t="s">
        <v>223</v>
      </c>
      <c r="FZ44" s="460"/>
      <c r="GA44" s="460"/>
      <c r="GB44" s="460"/>
      <c r="GC44" s="511" t="s">
        <v>375</v>
      </c>
      <c r="GD44" s="511"/>
      <c r="GE44" s="511"/>
      <c r="GF44" s="511"/>
      <c r="GG44" s="511"/>
      <c r="GH44" s="511"/>
      <c r="GI44" s="511"/>
      <c r="GJ44" s="511"/>
      <c r="GK44" s="511"/>
      <c r="GL44" s="511"/>
      <c r="GM44" s="511"/>
      <c r="GN44" s="511"/>
      <c r="GO44" s="511"/>
      <c r="GP44" s="511"/>
      <c r="GQ44" s="511"/>
      <c r="GR44" s="488" t="s">
        <v>383</v>
      </c>
      <c r="GS44" s="488"/>
      <c r="GT44" s="488"/>
      <c r="GU44" s="488"/>
      <c r="GV44" s="341"/>
      <c r="GW44" s="215"/>
      <c r="GX44" s="215"/>
      <c r="GY44" s="215"/>
      <c r="GZ44" s="215"/>
      <c r="HA44" s="215"/>
      <c r="HB44" s="215"/>
      <c r="HC44" s="89"/>
    </row>
    <row r="45" spans="1:213" s="15" customFormat="1" ht="9.75" customHeight="1">
      <c r="B45" s="189"/>
      <c r="D45" s="506" t="s">
        <v>410</v>
      </c>
      <c r="E45" s="506"/>
      <c r="F45" s="506"/>
      <c r="G45" s="506"/>
      <c r="H45" s="506"/>
      <c r="I45" s="506"/>
      <c r="J45" s="506"/>
      <c r="K45" s="267"/>
      <c r="L45" s="246"/>
      <c r="M45" s="246"/>
      <c r="N45" s="246"/>
      <c r="O45" s="246"/>
      <c r="P45" s="246"/>
      <c r="Q45" s="246"/>
      <c r="R45" s="246"/>
      <c r="S45" s="312"/>
      <c r="T45" s="312"/>
      <c r="U45" s="312"/>
      <c r="V45" s="312"/>
      <c r="W45" s="312"/>
      <c r="X45" s="312"/>
      <c r="Y45" s="312"/>
      <c r="Z45" s="312"/>
      <c r="AA45" s="312"/>
      <c r="AB45" s="246"/>
      <c r="AC45" s="246"/>
      <c r="AD45" s="246"/>
      <c r="AE45" s="425">
        <v>3</v>
      </c>
      <c r="AF45" s="425"/>
      <c r="AG45" s="425"/>
      <c r="AH45" s="425"/>
      <c r="AI45" s="268"/>
      <c r="AJ45" s="268"/>
      <c r="AK45" s="235"/>
      <c r="AL45" s="235"/>
      <c r="AM45" s="235"/>
      <c r="AN45" s="235"/>
      <c r="AO45" s="510">
        <v>5</v>
      </c>
      <c r="AP45" s="510"/>
      <c r="AQ45" s="510"/>
      <c r="AR45" s="510"/>
      <c r="AS45" s="235"/>
      <c r="AT45" s="235"/>
      <c r="AU45" s="268"/>
      <c r="AV45" s="235"/>
      <c r="AW45" s="235"/>
      <c r="AX45" s="235"/>
      <c r="AY45" s="235"/>
      <c r="AZ45" s="268"/>
      <c r="BA45" s="268"/>
      <c r="BB45" s="235"/>
      <c r="BC45" s="235"/>
      <c r="BD45" s="235"/>
      <c r="BE45" s="235"/>
      <c r="BF45" s="268"/>
      <c r="BG45" s="235"/>
      <c r="BH45" s="235"/>
      <c r="BI45" s="235"/>
      <c r="BJ45" s="235"/>
      <c r="BK45" s="235"/>
      <c r="BL45" s="268"/>
      <c r="BM45" s="235"/>
      <c r="BN45" s="425">
        <v>10</v>
      </c>
      <c r="BO45" s="425"/>
      <c r="BP45" s="425"/>
      <c r="BQ45" s="425"/>
      <c r="BR45" s="268"/>
      <c r="BS45" s="269"/>
      <c r="BT45" s="269"/>
      <c r="BU45" s="269"/>
      <c r="BV45" s="269"/>
      <c r="BW45" s="268"/>
      <c r="BX45" s="235"/>
      <c r="BY45" s="235"/>
      <c r="BZ45" s="235"/>
      <c r="CA45" s="235"/>
      <c r="CB45" s="235"/>
      <c r="CC45" s="268"/>
      <c r="CD45" s="235"/>
      <c r="CE45" s="235"/>
      <c r="CF45" s="235"/>
      <c r="CG45" s="235"/>
      <c r="CH45" s="268"/>
      <c r="CI45" s="235"/>
      <c r="CJ45" s="235"/>
      <c r="CK45" s="235"/>
      <c r="CL45" s="235"/>
      <c r="CM45" s="425">
        <v>15</v>
      </c>
      <c r="CN45" s="425"/>
      <c r="CO45" s="425"/>
      <c r="CP45" s="425"/>
      <c r="CQ45" s="235"/>
      <c r="CR45" s="235"/>
      <c r="CS45" s="268"/>
      <c r="CT45" s="268"/>
      <c r="CU45" s="235"/>
      <c r="CV45" s="235"/>
      <c r="CW45" s="235"/>
      <c r="CX45" s="235"/>
      <c r="CY45" s="268"/>
      <c r="CZ45" s="235"/>
      <c r="DA45" s="235"/>
      <c r="DB45" s="235"/>
      <c r="DC45" s="235"/>
      <c r="DD45" s="235"/>
      <c r="DE45" s="268"/>
      <c r="DF45" s="235"/>
      <c r="DG45" s="235"/>
      <c r="DH45" s="235"/>
      <c r="DI45" s="235"/>
      <c r="DJ45" s="268"/>
      <c r="DK45" s="235"/>
      <c r="DL45" s="425">
        <v>20</v>
      </c>
      <c r="DM45" s="425"/>
      <c r="DN45" s="425"/>
      <c r="DO45" s="425"/>
      <c r="DP45" s="268"/>
      <c r="DQ45" s="235"/>
      <c r="DR45" s="235"/>
      <c r="DS45" s="235"/>
      <c r="DT45" s="235"/>
      <c r="DU45" s="235"/>
      <c r="DV45" s="268"/>
      <c r="DW45" s="235"/>
      <c r="DX45" s="235"/>
      <c r="DY45" s="235"/>
      <c r="DZ45" s="235"/>
      <c r="EA45" s="268"/>
      <c r="EB45" s="235"/>
      <c r="EC45" s="235"/>
      <c r="ED45" s="235"/>
      <c r="EE45" s="235"/>
      <c r="EF45" s="235"/>
      <c r="EG45" s="268"/>
      <c r="EH45" s="235"/>
      <c r="EI45" s="235"/>
      <c r="EJ45" s="235"/>
      <c r="EK45" s="425">
        <v>25</v>
      </c>
      <c r="EL45" s="425"/>
      <c r="EM45" s="425"/>
      <c r="EN45" s="425"/>
      <c r="EO45" s="235"/>
      <c r="EP45" s="235"/>
      <c r="EQ45" s="235"/>
      <c r="ER45" s="268"/>
      <c r="ES45" s="235"/>
      <c r="ET45" s="235"/>
      <c r="EU45" s="235"/>
      <c r="EV45" s="235"/>
      <c r="EW45" s="235"/>
      <c r="EX45" s="268"/>
      <c r="EY45" s="235"/>
      <c r="EZ45" s="235"/>
      <c r="FA45" s="235"/>
      <c r="FB45" s="235"/>
      <c r="FC45" s="268"/>
      <c r="FD45" s="235"/>
      <c r="FE45" s="235"/>
      <c r="FF45" s="235"/>
      <c r="FG45" s="235"/>
      <c r="FH45" s="235"/>
      <c r="FI45" s="268"/>
      <c r="FJ45" s="425">
        <v>30</v>
      </c>
      <c r="FK45" s="425"/>
      <c r="FL45" s="425"/>
      <c r="FM45" s="425"/>
      <c r="FN45" s="268"/>
      <c r="FO45" s="268"/>
      <c r="FP45" s="235"/>
      <c r="FQ45" s="235"/>
      <c r="FR45" s="235"/>
      <c r="FS45" s="235"/>
      <c r="FT45" s="268"/>
      <c r="FU45" s="235"/>
      <c r="FV45" s="341"/>
      <c r="FW45" s="341"/>
      <c r="FX45" s="341"/>
      <c r="FY45" s="460"/>
      <c r="FZ45" s="460"/>
      <c r="GA45" s="460"/>
      <c r="GB45" s="460"/>
      <c r="GC45" s="511"/>
      <c r="GD45" s="511"/>
      <c r="GE45" s="511"/>
      <c r="GF45" s="511"/>
      <c r="GG45" s="511"/>
      <c r="GH45" s="511"/>
      <c r="GI45" s="511"/>
      <c r="GJ45" s="511"/>
      <c r="GK45" s="511"/>
      <c r="GL45" s="511"/>
      <c r="GM45" s="511"/>
      <c r="GN45" s="511"/>
      <c r="GO45" s="511"/>
      <c r="GP45" s="511"/>
      <c r="GQ45" s="511"/>
      <c r="GR45" s="488"/>
      <c r="GS45" s="488"/>
      <c r="GT45" s="488"/>
      <c r="GU45" s="488"/>
      <c r="GV45" s="341"/>
      <c r="GW45" s="269"/>
      <c r="GX45" s="269"/>
      <c r="GY45" s="269"/>
      <c r="GZ45" s="269"/>
      <c r="HA45" s="269"/>
      <c r="HB45" s="269"/>
      <c r="HC45" s="89"/>
    </row>
    <row r="46" spans="1:213" s="6" customFormat="1" ht="28.5" customHeight="1">
      <c r="B46" s="183"/>
      <c r="D46" s="506"/>
      <c r="E46" s="506"/>
      <c r="F46" s="506"/>
      <c r="G46" s="506"/>
      <c r="H46" s="506"/>
      <c r="I46" s="506"/>
      <c r="J46" s="506"/>
      <c r="K46" s="258"/>
      <c r="L46" s="507"/>
      <c r="M46" s="508"/>
      <c r="N46" s="508"/>
      <c r="O46" s="509"/>
      <c r="P46" s="266"/>
      <c r="Q46" s="266"/>
      <c r="R46" s="266"/>
      <c r="S46" s="417">
        <v>0</v>
      </c>
      <c r="T46" s="418"/>
      <c r="U46" s="418"/>
      <c r="V46" s="419"/>
      <c r="W46" s="219"/>
      <c r="X46" s="417">
        <v>5</v>
      </c>
      <c r="Y46" s="418"/>
      <c r="Z46" s="418"/>
      <c r="AA46" s="419"/>
      <c r="AB46" s="314"/>
      <c r="AC46" s="314"/>
      <c r="AD46" s="314"/>
      <c r="AE46" s="502"/>
      <c r="AF46" s="503"/>
      <c r="AG46" s="503"/>
      <c r="AH46" s="504"/>
      <c r="AI46" s="341"/>
      <c r="AJ46" s="502"/>
      <c r="AK46" s="503"/>
      <c r="AL46" s="503"/>
      <c r="AM46" s="504"/>
      <c r="AN46" s="341"/>
      <c r="AO46" s="502"/>
      <c r="AP46" s="503"/>
      <c r="AQ46" s="503"/>
      <c r="AR46" s="504"/>
      <c r="AS46" s="341"/>
      <c r="AT46" s="502"/>
      <c r="AU46" s="503"/>
      <c r="AV46" s="503"/>
      <c r="AW46" s="504"/>
      <c r="AX46" s="341"/>
      <c r="AY46" s="502"/>
      <c r="AZ46" s="503"/>
      <c r="BA46" s="503"/>
      <c r="BB46" s="504"/>
      <c r="BC46" s="314"/>
      <c r="BD46" s="502"/>
      <c r="BE46" s="503"/>
      <c r="BF46" s="503"/>
      <c r="BG46" s="504"/>
      <c r="BH46" s="341"/>
      <c r="BI46" s="502"/>
      <c r="BJ46" s="503"/>
      <c r="BK46" s="503"/>
      <c r="BL46" s="504"/>
      <c r="BM46" s="341"/>
      <c r="BN46" s="502"/>
      <c r="BO46" s="503"/>
      <c r="BP46" s="503"/>
      <c r="BQ46" s="504"/>
      <c r="BR46" s="341"/>
      <c r="BS46" s="502"/>
      <c r="BT46" s="503"/>
      <c r="BU46" s="503"/>
      <c r="BV46" s="504"/>
      <c r="BW46" s="341"/>
      <c r="BX46" s="502"/>
      <c r="BY46" s="503"/>
      <c r="BZ46" s="503"/>
      <c r="CA46" s="504"/>
      <c r="CB46" s="314"/>
      <c r="CC46" s="502"/>
      <c r="CD46" s="503"/>
      <c r="CE46" s="503"/>
      <c r="CF46" s="504"/>
      <c r="CG46" s="341"/>
      <c r="CH46" s="502"/>
      <c r="CI46" s="503"/>
      <c r="CJ46" s="503"/>
      <c r="CK46" s="504"/>
      <c r="CL46" s="341"/>
      <c r="CM46" s="502"/>
      <c r="CN46" s="503"/>
      <c r="CO46" s="503"/>
      <c r="CP46" s="504"/>
      <c r="CQ46" s="341"/>
      <c r="CR46" s="502"/>
      <c r="CS46" s="503"/>
      <c r="CT46" s="503"/>
      <c r="CU46" s="504"/>
      <c r="CV46" s="341"/>
      <c r="CW46" s="502"/>
      <c r="CX46" s="503"/>
      <c r="CY46" s="503"/>
      <c r="CZ46" s="504"/>
      <c r="DA46" s="314"/>
      <c r="DB46" s="502"/>
      <c r="DC46" s="503"/>
      <c r="DD46" s="503"/>
      <c r="DE46" s="504"/>
      <c r="DF46" s="341"/>
      <c r="DG46" s="502"/>
      <c r="DH46" s="503"/>
      <c r="DI46" s="503"/>
      <c r="DJ46" s="504"/>
      <c r="DK46" s="341"/>
      <c r="DL46" s="502"/>
      <c r="DM46" s="503"/>
      <c r="DN46" s="503"/>
      <c r="DO46" s="504"/>
      <c r="DP46" s="341"/>
      <c r="DQ46" s="502"/>
      <c r="DR46" s="503"/>
      <c r="DS46" s="503"/>
      <c r="DT46" s="504"/>
      <c r="DU46" s="341"/>
      <c r="DV46" s="502"/>
      <c r="DW46" s="503"/>
      <c r="DX46" s="503"/>
      <c r="DY46" s="504"/>
      <c r="DZ46" s="314"/>
      <c r="EA46" s="502"/>
      <c r="EB46" s="503"/>
      <c r="EC46" s="503"/>
      <c r="ED46" s="504"/>
      <c r="EE46" s="341"/>
      <c r="EF46" s="502"/>
      <c r="EG46" s="503"/>
      <c r="EH46" s="503"/>
      <c r="EI46" s="504"/>
      <c r="EJ46" s="341"/>
      <c r="EK46" s="502"/>
      <c r="EL46" s="503"/>
      <c r="EM46" s="503"/>
      <c r="EN46" s="504"/>
      <c r="EO46" s="341"/>
      <c r="EP46" s="502"/>
      <c r="EQ46" s="503"/>
      <c r="ER46" s="503"/>
      <c r="ES46" s="504"/>
      <c r="ET46" s="341"/>
      <c r="EU46" s="502"/>
      <c r="EV46" s="503"/>
      <c r="EW46" s="503"/>
      <c r="EX46" s="504"/>
      <c r="EY46" s="314"/>
      <c r="EZ46" s="502"/>
      <c r="FA46" s="503"/>
      <c r="FB46" s="503"/>
      <c r="FC46" s="504"/>
      <c r="FD46" s="341"/>
      <c r="FE46" s="502"/>
      <c r="FF46" s="503"/>
      <c r="FG46" s="503"/>
      <c r="FH46" s="504"/>
      <c r="FI46" s="341"/>
      <c r="FJ46" s="502"/>
      <c r="FK46" s="503"/>
      <c r="FL46" s="503"/>
      <c r="FM46" s="504"/>
      <c r="FN46" s="341"/>
      <c r="FO46" s="502"/>
      <c r="FP46" s="503"/>
      <c r="FQ46" s="503"/>
      <c r="FR46" s="504"/>
      <c r="FS46" s="341"/>
      <c r="FT46" s="341"/>
      <c r="FU46" s="341"/>
      <c r="FV46" s="341"/>
      <c r="FW46" s="341"/>
      <c r="FX46" s="341"/>
      <c r="FY46" s="460"/>
      <c r="FZ46" s="460"/>
      <c r="GA46" s="460"/>
      <c r="GB46" s="460"/>
      <c r="GC46" s="511"/>
      <c r="GD46" s="511"/>
      <c r="GE46" s="511"/>
      <c r="GF46" s="511"/>
      <c r="GG46" s="511"/>
      <c r="GH46" s="511"/>
      <c r="GI46" s="511"/>
      <c r="GJ46" s="511"/>
      <c r="GK46" s="511"/>
      <c r="GL46" s="511"/>
      <c r="GM46" s="511"/>
      <c r="GN46" s="511"/>
      <c r="GO46" s="511"/>
      <c r="GP46" s="511"/>
      <c r="GQ46" s="511"/>
      <c r="GR46" s="488"/>
      <c r="GS46" s="488"/>
      <c r="GT46" s="488"/>
      <c r="GU46" s="488"/>
      <c r="GV46" s="341"/>
      <c r="GW46" s="215"/>
      <c r="GX46" s="215"/>
      <c r="GY46" s="215"/>
      <c r="GZ46" s="215"/>
      <c r="HA46" s="215"/>
      <c r="HB46" s="215"/>
      <c r="HC46" s="208" t="s">
        <v>218</v>
      </c>
      <c r="HD46" s="516" t="s">
        <v>393</v>
      </c>
      <c r="HE46" s="517"/>
    </row>
    <row r="47" spans="1:213" s="15" customFormat="1" ht="16.5" customHeight="1">
      <c r="B47" s="189"/>
      <c r="D47" s="506"/>
      <c r="E47" s="506"/>
      <c r="F47" s="506"/>
      <c r="G47" s="506"/>
      <c r="H47" s="506"/>
      <c r="I47" s="506"/>
      <c r="J47" s="506"/>
      <c r="K47" s="267"/>
      <c r="L47" s="246"/>
      <c r="M47" s="246"/>
      <c r="N47" s="246"/>
      <c r="O47" s="246"/>
      <c r="P47" s="246"/>
      <c r="Q47" s="246"/>
      <c r="R47" s="246"/>
      <c r="S47" s="312"/>
      <c r="T47" s="312"/>
      <c r="U47" s="312"/>
      <c r="V47" s="312"/>
      <c r="W47" s="312"/>
      <c r="X47" s="312"/>
      <c r="Y47" s="312"/>
      <c r="Z47" s="312"/>
      <c r="AA47" s="312"/>
      <c r="AB47" s="246"/>
      <c r="AC47" s="246"/>
      <c r="AD47" s="246"/>
      <c r="AE47" s="344"/>
      <c r="AF47" s="479">
        <v>3</v>
      </c>
      <c r="AG47" s="479"/>
      <c r="AH47" s="479"/>
      <c r="AI47" s="479"/>
      <c r="AJ47" s="479"/>
      <c r="AK47" s="479"/>
      <c r="AL47" s="310"/>
      <c r="AM47" s="310"/>
      <c r="AN47" s="310"/>
      <c r="AO47" s="310"/>
      <c r="AP47" s="310"/>
      <c r="AQ47" s="310"/>
      <c r="AR47" s="310"/>
      <c r="AS47" s="310"/>
      <c r="AT47" s="310"/>
      <c r="AU47" s="270"/>
      <c r="AV47" s="270"/>
      <c r="AW47" s="270"/>
      <c r="AX47" s="479">
        <v>5</v>
      </c>
      <c r="AY47" s="479"/>
      <c r="AZ47" s="479"/>
      <c r="BA47" s="479"/>
      <c r="BB47" s="479"/>
      <c r="BC47" s="479"/>
      <c r="BD47" s="310"/>
      <c r="BE47" s="271"/>
      <c r="BF47" s="310"/>
      <c r="BG47" s="310"/>
      <c r="BH47" s="310"/>
      <c r="BI47" s="310"/>
      <c r="BJ47" s="310"/>
      <c r="BK47" s="310"/>
      <c r="BL47" s="310"/>
      <c r="BM47" s="310"/>
      <c r="BN47" s="310"/>
      <c r="BO47" s="310"/>
      <c r="BP47" s="310"/>
      <c r="BQ47" s="310"/>
      <c r="BR47" s="310"/>
      <c r="BS47" s="310"/>
      <c r="BT47" s="310"/>
      <c r="BU47" s="310"/>
      <c r="BV47" s="310"/>
      <c r="BW47" s="310"/>
      <c r="BX47" s="310"/>
      <c r="BY47" s="310"/>
      <c r="BZ47" s="310"/>
      <c r="CA47" s="310"/>
      <c r="CB47" s="310"/>
      <c r="CC47" s="310"/>
      <c r="CD47" s="310"/>
      <c r="CE47" s="310"/>
      <c r="CF47" s="310"/>
      <c r="CG47" s="310"/>
      <c r="CH47" s="310"/>
      <c r="CI47" s="310"/>
      <c r="CJ47" s="310"/>
      <c r="CK47" s="310"/>
      <c r="CL47" s="272"/>
      <c r="CM47" s="272"/>
      <c r="CN47" s="272"/>
      <c r="CO47" s="310"/>
      <c r="CP47" s="310"/>
      <c r="CQ47" s="479">
        <v>10</v>
      </c>
      <c r="CR47" s="479"/>
      <c r="CS47" s="479"/>
      <c r="CT47" s="479"/>
      <c r="CU47" s="479"/>
      <c r="CV47" s="479"/>
      <c r="CW47" s="310"/>
      <c r="CX47" s="310"/>
      <c r="CY47" s="310"/>
      <c r="CZ47" s="310"/>
      <c r="DA47" s="310"/>
      <c r="DB47" s="310"/>
      <c r="DC47" s="310"/>
      <c r="DD47" s="310"/>
      <c r="DE47" s="310"/>
      <c r="DF47" s="310"/>
      <c r="DG47" s="310"/>
      <c r="DH47" s="310"/>
      <c r="DI47" s="310"/>
      <c r="DJ47" s="310"/>
      <c r="DK47" s="310"/>
      <c r="DL47" s="310"/>
      <c r="DM47" s="310"/>
      <c r="DN47" s="310"/>
      <c r="DO47" s="310"/>
      <c r="DP47" s="310"/>
      <c r="DQ47" s="310"/>
      <c r="DR47" s="310"/>
      <c r="DS47" s="310"/>
      <c r="DT47" s="310"/>
      <c r="DU47" s="310"/>
      <c r="DV47" s="270"/>
      <c r="DW47" s="270"/>
      <c r="DX47" s="270"/>
      <c r="DY47" s="310"/>
      <c r="DZ47" s="310"/>
      <c r="EA47" s="310"/>
      <c r="EB47" s="310"/>
      <c r="EC47" s="310"/>
      <c r="ED47" s="310"/>
      <c r="EE47" s="310"/>
      <c r="EF47" s="310"/>
      <c r="EG47" s="310"/>
      <c r="EH47" s="310"/>
      <c r="EI47" s="310"/>
      <c r="EJ47" s="479">
        <v>15</v>
      </c>
      <c r="EK47" s="479"/>
      <c r="EL47" s="479"/>
      <c r="EM47" s="479"/>
      <c r="EN47" s="479"/>
      <c r="EO47" s="479"/>
      <c r="EP47" s="310"/>
      <c r="EQ47" s="310"/>
      <c r="ER47" s="310"/>
      <c r="ES47" s="310"/>
      <c r="ET47" s="310"/>
      <c r="EU47" s="310"/>
      <c r="EV47" s="310"/>
      <c r="EW47" s="310"/>
      <c r="EX47" s="310"/>
      <c r="EY47" s="310"/>
      <c r="EZ47" s="310"/>
      <c r="FA47" s="310"/>
      <c r="FB47" s="310"/>
      <c r="FC47" s="310"/>
      <c r="FD47" s="310"/>
      <c r="FE47" s="310"/>
      <c r="FF47" s="310"/>
      <c r="FG47" s="310"/>
      <c r="FH47" s="310"/>
      <c r="FI47" s="310"/>
      <c r="FJ47" s="272"/>
      <c r="FK47" s="272"/>
      <c r="FL47" s="272"/>
      <c r="FM47" s="272"/>
      <c r="FN47" s="272"/>
      <c r="FO47" s="310"/>
      <c r="FP47" s="310"/>
      <c r="FQ47" s="310"/>
      <c r="FR47" s="310"/>
      <c r="FS47" s="310"/>
      <c r="FT47" s="310"/>
      <c r="FU47" s="310"/>
      <c r="FV47" s="310"/>
      <c r="FW47" s="310"/>
      <c r="FX47" s="310"/>
      <c r="FY47" s="310"/>
      <c r="FZ47" s="310"/>
      <c r="GA47" s="310"/>
      <c r="GB47" s="310"/>
      <c r="GC47" s="479">
        <v>20</v>
      </c>
      <c r="GD47" s="479"/>
      <c r="GE47" s="479"/>
      <c r="GF47" s="479"/>
      <c r="GG47" s="479"/>
      <c r="GH47" s="479"/>
      <c r="GI47" s="271"/>
      <c r="GJ47" s="271"/>
      <c r="GK47" s="271"/>
      <c r="GL47" s="271"/>
      <c r="GM47" s="271"/>
      <c r="GN47" s="271"/>
      <c r="GO47" s="271"/>
      <c r="GP47" s="271"/>
      <c r="GQ47" s="271"/>
      <c r="GR47" s="271"/>
      <c r="GS47" s="271"/>
      <c r="GT47" s="271"/>
      <c r="GU47" s="271"/>
      <c r="GV47" s="271"/>
      <c r="GW47" s="271"/>
      <c r="GX47" s="271"/>
      <c r="GY47" s="271"/>
      <c r="GZ47" s="235"/>
      <c r="HA47" s="235"/>
      <c r="HB47" s="234"/>
    </row>
    <row r="48" spans="1:213" s="6" customFormat="1" ht="28.5" customHeight="1">
      <c r="B48" s="512">
        <v>1</v>
      </c>
      <c r="C48" s="512"/>
      <c r="D48" s="273"/>
      <c r="E48" s="506" t="s">
        <v>51</v>
      </c>
      <c r="F48" s="506"/>
      <c r="G48" s="506"/>
      <c r="H48" s="506"/>
      <c r="I48" s="506"/>
      <c r="J48" s="506"/>
      <c r="K48" s="258"/>
      <c r="L48" s="507"/>
      <c r="M48" s="508"/>
      <c r="N48" s="508"/>
      <c r="O48" s="509"/>
      <c r="P48" s="266"/>
      <c r="Q48" s="266"/>
      <c r="R48" s="266"/>
      <c r="S48" s="417">
        <v>0</v>
      </c>
      <c r="T48" s="418"/>
      <c r="U48" s="418"/>
      <c r="V48" s="419"/>
      <c r="W48" s="219"/>
      <c r="X48" s="417">
        <v>6</v>
      </c>
      <c r="Y48" s="418"/>
      <c r="Z48" s="418"/>
      <c r="AA48" s="419"/>
      <c r="AB48" s="266"/>
      <c r="AC48" s="266"/>
      <c r="AD48" s="266"/>
      <c r="AE48" s="513" t="str">
        <f>DBCS(MID($Q$7,1,1))</f>
        <v/>
      </c>
      <c r="AF48" s="514"/>
      <c r="AG48" s="514"/>
      <c r="AH48" s="514"/>
      <c r="AI48" s="514"/>
      <c r="AJ48" s="514"/>
      <c r="AK48" s="514"/>
      <c r="AL48" s="515"/>
      <c r="AM48" s="238"/>
      <c r="AN48" s="513" t="str">
        <f>DBCS(MID($Q$7,2,1))</f>
        <v/>
      </c>
      <c r="AO48" s="514"/>
      <c r="AP48" s="514"/>
      <c r="AQ48" s="514"/>
      <c r="AR48" s="514"/>
      <c r="AS48" s="514"/>
      <c r="AT48" s="514"/>
      <c r="AU48" s="515"/>
      <c r="AV48" s="238"/>
      <c r="AW48" s="513" t="str">
        <f>DBCS(MID($Q$7,3,1))</f>
        <v/>
      </c>
      <c r="AX48" s="514"/>
      <c r="AY48" s="514"/>
      <c r="AZ48" s="514"/>
      <c r="BA48" s="514"/>
      <c r="BB48" s="514"/>
      <c r="BC48" s="514"/>
      <c r="BD48" s="515"/>
      <c r="BE48" s="238"/>
      <c r="BF48" s="513" t="str">
        <f>DBCS(MID($Q$7,4,1))</f>
        <v/>
      </c>
      <c r="BG48" s="514"/>
      <c r="BH48" s="514"/>
      <c r="BI48" s="514"/>
      <c r="BJ48" s="514"/>
      <c r="BK48" s="514"/>
      <c r="BL48" s="514"/>
      <c r="BM48" s="515"/>
      <c r="BN48" s="238"/>
      <c r="BO48" s="513" t="str">
        <f>DBCS(MID($Q$7,5,1))</f>
        <v/>
      </c>
      <c r="BP48" s="514"/>
      <c r="BQ48" s="514"/>
      <c r="BR48" s="514"/>
      <c r="BS48" s="514"/>
      <c r="BT48" s="514"/>
      <c r="BU48" s="514"/>
      <c r="BV48" s="515"/>
      <c r="BW48" s="238"/>
      <c r="BX48" s="513" t="str">
        <f>DBCS(MID($Q$7,6,1))</f>
        <v/>
      </c>
      <c r="BY48" s="514"/>
      <c r="BZ48" s="514"/>
      <c r="CA48" s="514"/>
      <c r="CB48" s="514"/>
      <c r="CC48" s="514"/>
      <c r="CD48" s="514"/>
      <c r="CE48" s="515"/>
      <c r="CF48" s="238"/>
      <c r="CG48" s="513" t="str">
        <f>DBCS(MID($Q$7,7,1))</f>
        <v/>
      </c>
      <c r="CH48" s="514"/>
      <c r="CI48" s="514"/>
      <c r="CJ48" s="514"/>
      <c r="CK48" s="514"/>
      <c r="CL48" s="514"/>
      <c r="CM48" s="514"/>
      <c r="CN48" s="515"/>
      <c r="CO48" s="238"/>
      <c r="CP48" s="513" t="str">
        <f>DBCS(MID($Q$7,8,1))</f>
        <v/>
      </c>
      <c r="CQ48" s="514"/>
      <c r="CR48" s="514"/>
      <c r="CS48" s="514"/>
      <c r="CT48" s="514"/>
      <c r="CU48" s="514"/>
      <c r="CV48" s="514"/>
      <c r="CW48" s="515"/>
      <c r="CX48" s="238"/>
      <c r="CY48" s="513" t="str">
        <f>DBCS(MID($Q$7,9,1))</f>
        <v/>
      </c>
      <c r="CZ48" s="514"/>
      <c r="DA48" s="514"/>
      <c r="DB48" s="514"/>
      <c r="DC48" s="514"/>
      <c r="DD48" s="514"/>
      <c r="DE48" s="514"/>
      <c r="DF48" s="515"/>
      <c r="DG48" s="238"/>
      <c r="DH48" s="513" t="str">
        <f>DBCS(MID($Q$7,10,1))</f>
        <v/>
      </c>
      <c r="DI48" s="514"/>
      <c r="DJ48" s="514"/>
      <c r="DK48" s="514"/>
      <c r="DL48" s="514"/>
      <c r="DM48" s="514"/>
      <c r="DN48" s="514"/>
      <c r="DO48" s="515"/>
      <c r="DP48" s="238"/>
      <c r="DQ48" s="513" t="str">
        <f>DBCS(MID($Q$7,11,1))</f>
        <v/>
      </c>
      <c r="DR48" s="514"/>
      <c r="DS48" s="514"/>
      <c r="DT48" s="514"/>
      <c r="DU48" s="514"/>
      <c r="DV48" s="514"/>
      <c r="DW48" s="514"/>
      <c r="DX48" s="515"/>
      <c r="DY48" s="238"/>
      <c r="DZ48" s="513" t="str">
        <f>DBCS(MID($Q$7,12,1))</f>
        <v/>
      </c>
      <c r="EA48" s="514"/>
      <c r="EB48" s="514"/>
      <c r="EC48" s="514"/>
      <c r="ED48" s="514"/>
      <c r="EE48" s="514"/>
      <c r="EF48" s="514"/>
      <c r="EG48" s="515"/>
      <c r="EH48" s="238"/>
      <c r="EI48" s="513" t="str">
        <f>DBCS(MID($Q$7,13,1))</f>
        <v/>
      </c>
      <c r="EJ48" s="514"/>
      <c r="EK48" s="514"/>
      <c r="EL48" s="514"/>
      <c r="EM48" s="514"/>
      <c r="EN48" s="514"/>
      <c r="EO48" s="514"/>
      <c r="EP48" s="515"/>
      <c r="EQ48" s="238"/>
      <c r="ER48" s="513" t="str">
        <f>DBCS(MID($Q$7,14,1))</f>
        <v/>
      </c>
      <c r="ES48" s="514"/>
      <c r="ET48" s="514"/>
      <c r="EU48" s="514"/>
      <c r="EV48" s="514"/>
      <c r="EW48" s="514"/>
      <c r="EX48" s="514"/>
      <c r="EY48" s="515"/>
      <c r="EZ48" s="238"/>
      <c r="FA48" s="513" t="str">
        <f>DBCS(MID($Q$7,15,1))</f>
        <v/>
      </c>
      <c r="FB48" s="514"/>
      <c r="FC48" s="514"/>
      <c r="FD48" s="514"/>
      <c r="FE48" s="514"/>
      <c r="FF48" s="514"/>
      <c r="FG48" s="514"/>
      <c r="FH48" s="515"/>
      <c r="FI48" s="238"/>
      <c r="FJ48" s="513" t="str">
        <f>DBCS(MID($Q$7,16,1))</f>
        <v/>
      </c>
      <c r="FK48" s="514"/>
      <c r="FL48" s="514"/>
      <c r="FM48" s="514"/>
      <c r="FN48" s="514"/>
      <c r="FO48" s="514"/>
      <c r="FP48" s="514"/>
      <c r="FQ48" s="515"/>
      <c r="FR48" s="238"/>
      <c r="FS48" s="513" t="str">
        <f>DBCS(MID($Q$7,17,1))</f>
        <v/>
      </c>
      <c r="FT48" s="514"/>
      <c r="FU48" s="514"/>
      <c r="FV48" s="514"/>
      <c r="FW48" s="514"/>
      <c r="FX48" s="514"/>
      <c r="FY48" s="514"/>
      <c r="FZ48" s="515"/>
      <c r="GA48" s="238"/>
      <c r="GB48" s="513" t="str">
        <f>DBCS(MID($Q$7,18,1))</f>
        <v/>
      </c>
      <c r="GC48" s="514"/>
      <c r="GD48" s="514"/>
      <c r="GE48" s="514"/>
      <c r="GF48" s="514"/>
      <c r="GG48" s="514"/>
      <c r="GH48" s="514"/>
      <c r="GI48" s="515"/>
      <c r="GJ48" s="238"/>
      <c r="GK48" s="513" t="str">
        <f>DBCS(MID($Q$7,19,1))</f>
        <v/>
      </c>
      <c r="GL48" s="514"/>
      <c r="GM48" s="514"/>
      <c r="GN48" s="514"/>
      <c r="GO48" s="514"/>
      <c r="GP48" s="514"/>
      <c r="GQ48" s="514"/>
      <c r="GR48" s="515"/>
      <c r="GS48" s="238"/>
      <c r="GT48" s="513" t="str">
        <f>DBCS(MID($Q$7,20,1))</f>
        <v/>
      </c>
      <c r="GU48" s="514"/>
      <c r="GV48" s="514"/>
      <c r="GW48" s="514"/>
      <c r="GX48" s="514"/>
      <c r="GY48" s="514"/>
      <c r="GZ48" s="514"/>
      <c r="HA48" s="515"/>
      <c r="HB48" s="266"/>
      <c r="HC48" s="518" t="s">
        <v>376</v>
      </c>
      <c r="HD48" s="518"/>
    </row>
    <row r="49" spans="2:214" s="54" customFormat="1" ht="9.75" customHeight="1">
      <c r="B49" s="190"/>
      <c r="D49" s="274"/>
      <c r="E49" s="257"/>
      <c r="F49" s="257"/>
      <c r="G49" s="257"/>
      <c r="H49" s="257"/>
      <c r="I49" s="257"/>
      <c r="J49" s="257"/>
      <c r="K49" s="275"/>
      <c r="L49" s="268"/>
      <c r="M49" s="268"/>
      <c r="N49" s="268"/>
      <c r="O49" s="268"/>
      <c r="P49" s="268"/>
      <c r="Q49" s="268"/>
      <c r="R49" s="268"/>
      <c r="S49" s="312"/>
      <c r="T49" s="312"/>
      <c r="U49" s="312"/>
      <c r="V49" s="312"/>
      <c r="W49" s="312"/>
      <c r="X49" s="312"/>
      <c r="Y49" s="312"/>
      <c r="Z49" s="312"/>
      <c r="AA49" s="312"/>
      <c r="AB49" s="268"/>
      <c r="AC49" s="268"/>
      <c r="AD49" s="268"/>
      <c r="AE49" s="344"/>
      <c r="AF49" s="425">
        <v>23</v>
      </c>
      <c r="AG49" s="425"/>
      <c r="AH49" s="425"/>
      <c r="AI49" s="425"/>
      <c r="AJ49" s="425"/>
      <c r="AK49" s="425"/>
      <c r="AL49" s="268"/>
      <c r="AM49" s="268"/>
      <c r="AN49" s="268"/>
      <c r="AO49" s="268"/>
      <c r="AP49" s="268"/>
      <c r="AQ49" s="268"/>
      <c r="AR49" s="268"/>
      <c r="AS49" s="268"/>
      <c r="AT49" s="268"/>
      <c r="AU49" s="344"/>
      <c r="AV49" s="344"/>
      <c r="AW49" s="344"/>
      <c r="AX49" s="425">
        <v>25</v>
      </c>
      <c r="AY49" s="425"/>
      <c r="AZ49" s="425"/>
      <c r="BA49" s="425"/>
      <c r="BB49" s="425"/>
      <c r="BC49" s="425"/>
      <c r="BD49" s="268"/>
      <c r="BE49" s="235"/>
      <c r="BF49" s="268"/>
      <c r="BG49" s="268"/>
      <c r="BH49" s="268"/>
      <c r="BI49" s="268"/>
      <c r="BJ49" s="268"/>
      <c r="BK49" s="268"/>
      <c r="BL49" s="268"/>
      <c r="BM49" s="268"/>
      <c r="BN49" s="268"/>
      <c r="BO49" s="268"/>
      <c r="BP49" s="268"/>
      <c r="BQ49" s="268"/>
      <c r="BR49" s="268"/>
      <c r="BS49" s="268"/>
      <c r="BT49" s="268"/>
      <c r="BU49" s="268"/>
      <c r="BV49" s="268"/>
      <c r="BW49" s="268"/>
      <c r="BX49" s="268"/>
      <c r="BY49" s="268"/>
      <c r="BZ49" s="268"/>
      <c r="CA49" s="268"/>
      <c r="CB49" s="268"/>
      <c r="CC49" s="268"/>
      <c r="CD49" s="268"/>
      <c r="CE49" s="268"/>
      <c r="CF49" s="268"/>
      <c r="CG49" s="268"/>
      <c r="CH49" s="268"/>
      <c r="CI49" s="268"/>
      <c r="CJ49" s="268"/>
      <c r="CK49" s="268"/>
      <c r="CL49" s="276"/>
      <c r="CM49" s="276"/>
      <c r="CN49" s="276"/>
      <c r="CO49" s="268"/>
      <c r="CP49" s="268"/>
      <c r="CQ49" s="425">
        <v>30</v>
      </c>
      <c r="CR49" s="425"/>
      <c r="CS49" s="425"/>
      <c r="CT49" s="425"/>
      <c r="CU49" s="425"/>
      <c r="CV49" s="425"/>
      <c r="CW49" s="268"/>
      <c r="CX49" s="268"/>
      <c r="CY49" s="268"/>
      <c r="CZ49" s="268"/>
      <c r="DA49" s="268"/>
      <c r="DB49" s="268"/>
      <c r="DC49" s="268"/>
      <c r="DD49" s="268"/>
      <c r="DE49" s="268"/>
      <c r="DF49" s="268"/>
      <c r="DG49" s="268"/>
      <c r="DH49" s="268"/>
      <c r="DI49" s="268"/>
      <c r="DJ49" s="268"/>
      <c r="DK49" s="268"/>
      <c r="DL49" s="268"/>
      <c r="DM49" s="268"/>
      <c r="DN49" s="268"/>
      <c r="DO49" s="268"/>
      <c r="DP49" s="268"/>
      <c r="DQ49" s="268"/>
      <c r="DR49" s="268"/>
      <c r="DS49" s="268"/>
      <c r="DT49" s="268"/>
      <c r="DU49" s="268"/>
      <c r="DV49" s="344"/>
      <c r="DW49" s="344"/>
      <c r="DX49" s="344"/>
      <c r="DY49" s="268"/>
      <c r="DZ49" s="268"/>
      <c r="EA49" s="268"/>
      <c r="EB49" s="268"/>
      <c r="EC49" s="268"/>
      <c r="ED49" s="268"/>
      <c r="EE49" s="268"/>
      <c r="EF49" s="268"/>
      <c r="EG49" s="268"/>
      <c r="EH49" s="268"/>
      <c r="EI49" s="268"/>
      <c r="EJ49" s="425">
        <v>35</v>
      </c>
      <c r="EK49" s="425"/>
      <c r="EL49" s="425"/>
      <c r="EM49" s="425"/>
      <c r="EN49" s="425"/>
      <c r="EO49" s="425"/>
      <c r="EP49" s="268"/>
      <c r="EQ49" s="268"/>
      <c r="ER49" s="268"/>
      <c r="ES49" s="268"/>
      <c r="ET49" s="268"/>
      <c r="EU49" s="268"/>
      <c r="EV49" s="268"/>
      <c r="EW49" s="268"/>
      <c r="EX49" s="268"/>
      <c r="EY49" s="268"/>
      <c r="EZ49" s="268"/>
      <c r="FA49" s="268"/>
      <c r="FB49" s="268"/>
      <c r="FC49" s="268"/>
      <c r="FD49" s="268"/>
      <c r="FE49" s="268"/>
      <c r="FF49" s="268"/>
      <c r="FG49" s="268"/>
      <c r="FH49" s="268"/>
      <c r="FI49" s="268"/>
      <c r="FJ49" s="276"/>
      <c r="FK49" s="276"/>
      <c r="FL49" s="276"/>
      <c r="FM49" s="276"/>
      <c r="FN49" s="276"/>
      <c r="FO49" s="268"/>
      <c r="FP49" s="268"/>
      <c r="FQ49" s="268"/>
      <c r="FR49" s="268"/>
      <c r="FS49" s="268"/>
      <c r="FT49" s="268"/>
      <c r="FU49" s="268"/>
      <c r="FV49" s="268"/>
      <c r="FW49" s="268"/>
      <c r="FX49" s="268"/>
      <c r="FY49" s="268"/>
      <c r="FZ49" s="268"/>
      <c r="GA49" s="268"/>
      <c r="GB49" s="268"/>
      <c r="GC49" s="425">
        <v>40</v>
      </c>
      <c r="GD49" s="425"/>
      <c r="GE49" s="425"/>
      <c r="GF49" s="425"/>
      <c r="GG49" s="425"/>
      <c r="GH49" s="425"/>
      <c r="GI49" s="235"/>
      <c r="GJ49" s="235"/>
      <c r="GK49" s="235"/>
      <c r="GL49" s="235"/>
      <c r="GM49" s="235"/>
      <c r="GN49" s="235"/>
      <c r="GO49" s="235"/>
      <c r="GP49" s="235"/>
      <c r="GQ49" s="235"/>
      <c r="GR49" s="235"/>
      <c r="GS49" s="235"/>
      <c r="GT49" s="235"/>
      <c r="GU49" s="235"/>
      <c r="GV49" s="235"/>
      <c r="GW49" s="235"/>
      <c r="GX49" s="235"/>
      <c r="GY49" s="235"/>
      <c r="GZ49" s="235"/>
      <c r="HA49" s="235"/>
      <c r="HB49" s="235"/>
      <c r="HC49" s="518"/>
      <c r="HD49" s="518"/>
    </row>
    <row r="50" spans="2:214" s="15" customFormat="1" ht="28.5" customHeight="1">
      <c r="B50" s="189"/>
      <c r="D50" s="269"/>
      <c r="E50" s="277"/>
      <c r="F50" s="277"/>
      <c r="G50" s="277"/>
      <c r="H50" s="277"/>
      <c r="I50" s="277"/>
      <c r="J50" s="277"/>
      <c r="K50" s="267"/>
      <c r="L50" s="246"/>
      <c r="M50" s="246"/>
      <c r="N50" s="246"/>
      <c r="O50" s="246"/>
      <c r="P50" s="246"/>
      <c r="Q50" s="246"/>
      <c r="R50" s="246"/>
      <c r="S50" s="312"/>
      <c r="T50" s="312"/>
      <c r="U50" s="312"/>
      <c r="V50" s="312"/>
      <c r="W50" s="312"/>
      <c r="X50" s="312"/>
      <c r="Y50" s="312"/>
      <c r="Z50" s="312"/>
      <c r="AA50" s="312"/>
      <c r="AB50" s="246"/>
      <c r="AC50" s="246"/>
      <c r="AD50" s="246"/>
      <c r="AE50" s="513" t="str">
        <f>DBCS(MID($Q$7,21,1))</f>
        <v/>
      </c>
      <c r="AF50" s="514"/>
      <c r="AG50" s="514"/>
      <c r="AH50" s="514"/>
      <c r="AI50" s="514"/>
      <c r="AJ50" s="514"/>
      <c r="AK50" s="514"/>
      <c r="AL50" s="515"/>
      <c r="AM50" s="238"/>
      <c r="AN50" s="513" t="str">
        <f>DBCS(MID($Q$7,22,1))</f>
        <v/>
      </c>
      <c r="AO50" s="514"/>
      <c r="AP50" s="514"/>
      <c r="AQ50" s="514"/>
      <c r="AR50" s="514"/>
      <c r="AS50" s="514"/>
      <c r="AT50" s="514"/>
      <c r="AU50" s="515"/>
      <c r="AV50" s="238"/>
      <c r="AW50" s="513" t="str">
        <f>DBCS(MID($Q$7,23,1))</f>
        <v/>
      </c>
      <c r="AX50" s="514"/>
      <c r="AY50" s="514"/>
      <c r="AZ50" s="514"/>
      <c r="BA50" s="514"/>
      <c r="BB50" s="514"/>
      <c r="BC50" s="514"/>
      <c r="BD50" s="515"/>
      <c r="BE50" s="238"/>
      <c r="BF50" s="513" t="str">
        <f>DBCS(MID($Q$7,24,1))</f>
        <v/>
      </c>
      <c r="BG50" s="514"/>
      <c r="BH50" s="514"/>
      <c r="BI50" s="514"/>
      <c r="BJ50" s="514"/>
      <c r="BK50" s="514"/>
      <c r="BL50" s="514"/>
      <c r="BM50" s="515"/>
      <c r="BN50" s="238"/>
      <c r="BO50" s="513" t="str">
        <f>DBCS(MID($Q$7,25,1))</f>
        <v/>
      </c>
      <c r="BP50" s="514"/>
      <c r="BQ50" s="514"/>
      <c r="BR50" s="514"/>
      <c r="BS50" s="514"/>
      <c r="BT50" s="514"/>
      <c r="BU50" s="514"/>
      <c r="BV50" s="515"/>
      <c r="BW50" s="238"/>
      <c r="BX50" s="513" t="str">
        <f>DBCS(MID($Q$7,26,1))</f>
        <v/>
      </c>
      <c r="BY50" s="514"/>
      <c r="BZ50" s="514"/>
      <c r="CA50" s="514"/>
      <c r="CB50" s="514"/>
      <c r="CC50" s="514"/>
      <c r="CD50" s="514"/>
      <c r="CE50" s="515"/>
      <c r="CF50" s="238"/>
      <c r="CG50" s="513" t="str">
        <f>DBCS(MID($Q$7,27,1))</f>
        <v/>
      </c>
      <c r="CH50" s="514"/>
      <c r="CI50" s="514"/>
      <c r="CJ50" s="514"/>
      <c r="CK50" s="514"/>
      <c r="CL50" s="514"/>
      <c r="CM50" s="514"/>
      <c r="CN50" s="515"/>
      <c r="CO50" s="238"/>
      <c r="CP50" s="513" t="str">
        <f>DBCS(MID($Q$7,28,1))</f>
        <v/>
      </c>
      <c r="CQ50" s="514"/>
      <c r="CR50" s="514"/>
      <c r="CS50" s="514"/>
      <c r="CT50" s="514"/>
      <c r="CU50" s="514"/>
      <c r="CV50" s="514"/>
      <c r="CW50" s="515"/>
      <c r="CX50" s="238"/>
      <c r="CY50" s="513" t="str">
        <f>DBCS(MID($Q$7,29,1))</f>
        <v/>
      </c>
      <c r="CZ50" s="514"/>
      <c r="DA50" s="514"/>
      <c r="DB50" s="514"/>
      <c r="DC50" s="514"/>
      <c r="DD50" s="514"/>
      <c r="DE50" s="514"/>
      <c r="DF50" s="515"/>
      <c r="DG50" s="238"/>
      <c r="DH50" s="513" t="str">
        <f>DBCS(MID($Q$7,30,1))</f>
        <v/>
      </c>
      <c r="DI50" s="514"/>
      <c r="DJ50" s="514"/>
      <c r="DK50" s="514"/>
      <c r="DL50" s="514"/>
      <c r="DM50" s="514"/>
      <c r="DN50" s="514"/>
      <c r="DO50" s="515"/>
      <c r="DP50" s="238"/>
      <c r="DQ50" s="513" t="str">
        <f>DBCS(MID($Q$7,31,1))</f>
        <v/>
      </c>
      <c r="DR50" s="514"/>
      <c r="DS50" s="514"/>
      <c r="DT50" s="514"/>
      <c r="DU50" s="514"/>
      <c r="DV50" s="514"/>
      <c r="DW50" s="514"/>
      <c r="DX50" s="515"/>
      <c r="DY50" s="238"/>
      <c r="DZ50" s="513" t="str">
        <f>DBCS(MID($Q$7,32,1))</f>
        <v/>
      </c>
      <c r="EA50" s="514"/>
      <c r="EB50" s="514"/>
      <c r="EC50" s="514"/>
      <c r="ED50" s="514"/>
      <c r="EE50" s="514"/>
      <c r="EF50" s="514"/>
      <c r="EG50" s="515"/>
      <c r="EH50" s="238"/>
      <c r="EI50" s="513" t="str">
        <f>DBCS(MID($Q$7,33,1))</f>
        <v/>
      </c>
      <c r="EJ50" s="514"/>
      <c r="EK50" s="514"/>
      <c r="EL50" s="514"/>
      <c r="EM50" s="514"/>
      <c r="EN50" s="514"/>
      <c r="EO50" s="514"/>
      <c r="EP50" s="515"/>
      <c r="EQ50" s="238"/>
      <c r="ER50" s="513" t="str">
        <f>DBCS(MID($Q$7,34,1))</f>
        <v/>
      </c>
      <c r="ES50" s="514"/>
      <c r="ET50" s="514"/>
      <c r="EU50" s="514"/>
      <c r="EV50" s="514"/>
      <c r="EW50" s="514"/>
      <c r="EX50" s="514"/>
      <c r="EY50" s="515"/>
      <c r="EZ50" s="238"/>
      <c r="FA50" s="513" t="str">
        <f>DBCS(MID($Q$7,35,1))</f>
        <v/>
      </c>
      <c r="FB50" s="514"/>
      <c r="FC50" s="514"/>
      <c r="FD50" s="514"/>
      <c r="FE50" s="514"/>
      <c r="FF50" s="514"/>
      <c r="FG50" s="514"/>
      <c r="FH50" s="515"/>
      <c r="FI50" s="238"/>
      <c r="FJ50" s="513" t="str">
        <f>DBCS(MID($Q$7,36,1))</f>
        <v/>
      </c>
      <c r="FK50" s="514"/>
      <c r="FL50" s="514"/>
      <c r="FM50" s="514"/>
      <c r="FN50" s="514"/>
      <c r="FO50" s="514"/>
      <c r="FP50" s="514"/>
      <c r="FQ50" s="515"/>
      <c r="FR50" s="238"/>
      <c r="FS50" s="513" t="str">
        <f>DBCS(MID($Q$7,37,1))</f>
        <v/>
      </c>
      <c r="FT50" s="514"/>
      <c r="FU50" s="514"/>
      <c r="FV50" s="514"/>
      <c r="FW50" s="514"/>
      <c r="FX50" s="514"/>
      <c r="FY50" s="514"/>
      <c r="FZ50" s="515"/>
      <c r="GA50" s="238"/>
      <c r="GB50" s="513" t="str">
        <f>DBCS(MID($Q$7,38,1))</f>
        <v/>
      </c>
      <c r="GC50" s="514"/>
      <c r="GD50" s="514"/>
      <c r="GE50" s="514"/>
      <c r="GF50" s="514"/>
      <c r="GG50" s="514"/>
      <c r="GH50" s="514"/>
      <c r="GI50" s="515"/>
      <c r="GJ50" s="238"/>
      <c r="GK50" s="513" t="str">
        <f>DBCS(MID($Q$7,39,1))</f>
        <v/>
      </c>
      <c r="GL50" s="514"/>
      <c r="GM50" s="514"/>
      <c r="GN50" s="514"/>
      <c r="GO50" s="514"/>
      <c r="GP50" s="514"/>
      <c r="GQ50" s="514"/>
      <c r="GR50" s="515"/>
      <c r="GS50" s="238"/>
      <c r="GT50" s="513" t="str">
        <f>DBCS(MID($Q$7,40,1))</f>
        <v/>
      </c>
      <c r="GU50" s="514"/>
      <c r="GV50" s="514"/>
      <c r="GW50" s="514"/>
      <c r="GX50" s="514"/>
      <c r="GY50" s="514"/>
      <c r="GZ50" s="514"/>
      <c r="HA50" s="515"/>
      <c r="HB50" s="234"/>
      <c r="HC50" s="518"/>
      <c r="HD50" s="518"/>
    </row>
    <row r="51" spans="2:214" s="54" customFormat="1" ht="9.75" customHeight="1">
      <c r="B51" s="190"/>
      <c r="D51" s="274"/>
      <c r="E51" s="257"/>
      <c r="F51" s="257"/>
      <c r="G51" s="257"/>
      <c r="H51" s="257"/>
      <c r="I51" s="257"/>
      <c r="J51" s="257"/>
      <c r="K51" s="275"/>
      <c r="L51" s="268"/>
      <c r="M51" s="268"/>
      <c r="N51" s="268"/>
      <c r="O51" s="268"/>
      <c r="P51" s="268"/>
      <c r="Q51" s="268"/>
      <c r="R51" s="268"/>
      <c r="S51" s="312"/>
      <c r="T51" s="312"/>
      <c r="U51" s="312"/>
      <c r="V51" s="312"/>
      <c r="W51" s="312"/>
      <c r="X51" s="312"/>
      <c r="Y51" s="312"/>
      <c r="Z51" s="312"/>
      <c r="AA51" s="312"/>
      <c r="AB51" s="268"/>
      <c r="AC51" s="268"/>
      <c r="AD51" s="268"/>
      <c r="AE51" s="344"/>
      <c r="AF51" s="425">
        <v>3</v>
      </c>
      <c r="AG51" s="425"/>
      <c r="AH51" s="425"/>
      <c r="AI51" s="425"/>
      <c r="AJ51" s="425"/>
      <c r="AK51" s="425"/>
      <c r="AL51" s="268"/>
      <c r="AM51" s="268"/>
      <c r="AN51" s="268"/>
      <c r="AO51" s="268"/>
      <c r="AP51" s="268"/>
      <c r="AQ51" s="268"/>
      <c r="AR51" s="268"/>
      <c r="AS51" s="268"/>
      <c r="AT51" s="268"/>
      <c r="AU51" s="344"/>
      <c r="AV51" s="344"/>
      <c r="AW51" s="344"/>
      <c r="AX51" s="425">
        <v>5</v>
      </c>
      <c r="AY51" s="425"/>
      <c r="AZ51" s="425"/>
      <c r="BA51" s="425"/>
      <c r="BB51" s="425"/>
      <c r="BC51" s="425"/>
      <c r="BD51" s="268"/>
      <c r="BE51" s="235"/>
      <c r="BF51" s="268"/>
      <c r="BG51" s="268"/>
      <c r="BH51" s="268"/>
      <c r="BI51" s="268"/>
      <c r="BJ51" s="268"/>
      <c r="BK51" s="268"/>
      <c r="BL51" s="268"/>
      <c r="BM51" s="268"/>
      <c r="BN51" s="268"/>
      <c r="BO51" s="268"/>
      <c r="BP51" s="268"/>
      <c r="BQ51" s="268"/>
      <c r="BR51" s="268"/>
      <c r="BS51" s="268"/>
      <c r="BT51" s="268"/>
      <c r="BU51" s="268"/>
      <c r="BV51" s="268"/>
      <c r="BW51" s="268"/>
      <c r="BX51" s="268"/>
      <c r="BY51" s="268"/>
      <c r="BZ51" s="268"/>
      <c r="CA51" s="268"/>
      <c r="CB51" s="268"/>
      <c r="CC51" s="268"/>
      <c r="CD51" s="268"/>
      <c r="CE51" s="268"/>
      <c r="CF51" s="268"/>
      <c r="CG51" s="268"/>
      <c r="CH51" s="268"/>
      <c r="CI51" s="268"/>
      <c r="CJ51" s="268"/>
      <c r="CK51" s="268"/>
      <c r="CL51" s="276"/>
      <c r="CM51" s="276"/>
      <c r="CN51" s="276"/>
      <c r="CO51" s="268"/>
      <c r="CP51" s="268"/>
      <c r="CQ51" s="425">
        <v>10</v>
      </c>
      <c r="CR51" s="425"/>
      <c r="CS51" s="425"/>
      <c r="CT51" s="425"/>
      <c r="CU51" s="425"/>
      <c r="CV51" s="425"/>
      <c r="CW51" s="268"/>
      <c r="CX51" s="268"/>
      <c r="CY51" s="268"/>
      <c r="CZ51" s="268"/>
      <c r="DA51" s="268"/>
      <c r="DB51" s="268"/>
      <c r="DC51" s="268"/>
      <c r="DD51" s="268"/>
      <c r="DE51" s="268"/>
      <c r="DF51" s="268"/>
      <c r="DG51" s="268"/>
      <c r="DH51" s="268"/>
      <c r="DI51" s="268"/>
      <c r="DJ51" s="268"/>
      <c r="DK51" s="268"/>
      <c r="DL51" s="268"/>
      <c r="DM51" s="268"/>
      <c r="DN51" s="268"/>
      <c r="DO51" s="268"/>
      <c r="DP51" s="268"/>
      <c r="DQ51" s="268"/>
      <c r="DR51" s="268"/>
      <c r="DS51" s="268"/>
      <c r="DT51" s="268"/>
      <c r="DU51" s="268"/>
      <c r="DV51" s="344"/>
      <c r="DW51" s="344"/>
      <c r="DX51" s="344"/>
      <c r="DY51" s="268"/>
      <c r="DZ51" s="268"/>
      <c r="EA51" s="268"/>
      <c r="EB51" s="268"/>
      <c r="EC51" s="268"/>
      <c r="ED51" s="268"/>
      <c r="EE51" s="268"/>
      <c r="EF51" s="268"/>
      <c r="EG51" s="268"/>
      <c r="EH51" s="268"/>
      <c r="EI51" s="268"/>
      <c r="EJ51" s="425">
        <v>15</v>
      </c>
      <c r="EK51" s="425"/>
      <c r="EL51" s="425"/>
      <c r="EM51" s="425"/>
      <c r="EN51" s="425"/>
      <c r="EO51" s="425"/>
      <c r="EP51" s="268"/>
      <c r="EQ51" s="268"/>
      <c r="ER51" s="268"/>
      <c r="ES51" s="268"/>
      <c r="ET51" s="268"/>
      <c r="EU51" s="268"/>
      <c r="EV51" s="268"/>
      <c r="EW51" s="268"/>
      <c r="EX51" s="268"/>
      <c r="EY51" s="268"/>
      <c r="EZ51" s="268"/>
      <c r="FA51" s="268"/>
      <c r="FB51" s="268"/>
      <c r="FC51" s="268"/>
      <c r="FD51" s="268"/>
      <c r="FE51" s="268"/>
      <c r="FF51" s="268"/>
      <c r="FG51" s="268"/>
      <c r="FH51" s="268"/>
      <c r="FI51" s="268"/>
      <c r="FJ51" s="276"/>
      <c r="FK51" s="276"/>
      <c r="FL51" s="276"/>
      <c r="FM51" s="276"/>
      <c r="FN51" s="276"/>
      <c r="FO51" s="268"/>
      <c r="FP51" s="268"/>
      <c r="FQ51" s="268"/>
      <c r="FR51" s="268"/>
      <c r="FS51" s="268"/>
      <c r="FT51" s="268"/>
      <c r="FU51" s="268"/>
      <c r="FV51" s="268"/>
      <c r="FW51" s="268"/>
      <c r="FX51" s="268"/>
      <c r="FY51" s="268"/>
      <c r="FZ51" s="268"/>
      <c r="GA51" s="268"/>
      <c r="GB51" s="268"/>
      <c r="GC51" s="425">
        <v>20</v>
      </c>
      <c r="GD51" s="425"/>
      <c r="GE51" s="425"/>
      <c r="GF51" s="425"/>
      <c r="GG51" s="425"/>
      <c r="GH51" s="425"/>
      <c r="GI51" s="235"/>
      <c r="GJ51" s="235"/>
      <c r="GK51" s="235"/>
      <c r="GL51" s="235"/>
      <c r="GM51" s="235"/>
      <c r="GN51" s="235"/>
      <c r="GO51" s="235"/>
      <c r="GP51" s="235"/>
      <c r="GQ51" s="235"/>
      <c r="GR51" s="235"/>
      <c r="GS51" s="235"/>
      <c r="GT51" s="235"/>
      <c r="GU51" s="235"/>
      <c r="GV51" s="235"/>
      <c r="GW51" s="235"/>
      <c r="GX51" s="235"/>
      <c r="GY51" s="235"/>
      <c r="GZ51" s="235"/>
      <c r="HA51" s="235"/>
      <c r="HB51" s="278"/>
      <c r="HC51" s="518"/>
      <c r="HD51" s="518"/>
    </row>
    <row r="52" spans="2:214" s="6" customFormat="1" ht="28.5" customHeight="1">
      <c r="B52" s="512">
        <v>2</v>
      </c>
      <c r="C52" s="512"/>
      <c r="D52" s="506" t="s">
        <v>52</v>
      </c>
      <c r="E52" s="506"/>
      <c r="F52" s="506"/>
      <c r="G52" s="506"/>
      <c r="H52" s="506"/>
      <c r="I52" s="506"/>
      <c r="J52" s="506"/>
      <c r="K52" s="258"/>
      <c r="L52" s="507"/>
      <c r="M52" s="508"/>
      <c r="N52" s="508"/>
      <c r="O52" s="509"/>
      <c r="P52" s="266"/>
      <c r="Q52" s="266"/>
      <c r="R52" s="266"/>
      <c r="S52" s="417">
        <v>0</v>
      </c>
      <c r="T52" s="418"/>
      <c r="U52" s="418"/>
      <c r="V52" s="419"/>
      <c r="W52" s="219"/>
      <c r="X52" s="417">
        <v>7</v>
      </c>
      <c r="Y52" s="418"/>
      <c r="Z52" s="418"/>
      <c r="AA52" s="419"/>
      <c r="AB52" s="266"/>
      <c r="AC52" s="266"/>
      <c r="AD52" s="266"/>
      <c r="AE52" s="513" t="str">
        <f>MID($Q$8,1,1)</f>
        <v/>
      </c>
      <c r="AF52" s="514"/>
      <c r="AG52" s="514"/>
      <c r="AH52" s="514"/>
      <c r="AI52" s="514"/>
      <c r="AJ52" s="514"/>
      <c r="AK52" s="514"/>
      <c r="AL52" s="515"/>
      <c r="AM52" s="238"/>
      <c r="AN52" s="513" t="str">
        <f>MID($Q$8,2,1)</f>
        <v/>
      </c>
      <c r="AO52" s="514"/>
      <c r="AP52" s="514"/>
      <c r="AQ52" s="514"/>
      <c r="AR52" s="514"/>
      <c r="AS52" s="514"/>
      <c r="AT52" s="514"/>
      <c r="AU52" s="515"/>
      <c r="AV52" s="238"/>
      <c r="AW52" s="513" t="str">
        <f>MID($Q$8,3,1)</f>
        <v/>
      </c>
      <c r="AX52" s="514"/>
      <c r="AY52" s="514"/>
      <c r="AZ52" s="514"/>
      <c r="BA52" s="514"/>
      <c r="BB52" s="514"/>
      <c r="BC52" s="514"/>
      <c r="BD52" s="515"/>
      <c r="BE52" s="238"/>
      <c r="BF52" s="513" t="str">
        <f>MID($Q$8,4,1)</f>
        <v/>
      </c>
      <c r="BG52" s="514"/>
      <c r="BH52" s="514"/>
      <c r="BI52" s="514"/>
      <c r="BJ52" s="514"/>
      <c r="BK52" s="514"/>
      <c r="BL52" s="514"/>
      <c r="BM52" s="515"/>
      <c r="BN52" s="238"/>
      <c r="BO52" s="513" t="str">
        <f>MID($Q$8,5,1)</f>
        <v/>
      </c>
      <c r="BP52" s="514"/>
      <c r="BQ52" s="514"/>
      <c r="BR52" s="514"/>
      <c r="BS52" s="514"/>
      <c r="BT52" s="514"/>
      <c r="BU52" s="514"/>
      <c r="BV52" s="515"/>
      <c r="BW52" s="238"/>
      <c r="BX52" s="513" t="str">
        <f>MID($Q$8,6,1)</f>
        <v/>
      </c>
      <c r="BY52" s="514"/>
      <c r="BZ52" s="514"/>
      <c r="CA52" s="514"/>
      <c r="CB52" s="514"/>
      <c r="CC52" s="514"/>
      <c r="CD52" s="514"/>
      <c r="CE52" s="515"/>
      <c r="CF52" s="238"/>
      <c r="CG52" s="513" t="str">
        <f>MID($Q$8,7,1)</f>
        <v/>
      </c>
      <c r="CH52" s="514"/>
      <c r="CI52" s="514"/>
      <c r="CJ52" s="514"/>
      <c r="CK52" s="514"/>
      <c r="CL52" s="514"/>
      <c r="CM52" s="514"/>
      <c r="CN52" s="515"/>
      <c r="CO52" s="238"/>
      <c r="CP52" s="513" t="str">
        <f>MID($Q$8,8,1)</f>
        <v/>
      </c>
      <c r="CQ52" s="514"/>
      <c r="CR52" s="514"/>
      <c r="CS52" s="514"/>
      <c r="CT52" s="514"/>
      <c r="CU52" s="514"/>
      <c r="CV52" s="514"/>
      <c r="CW52" s="515"/>
      <c r="CX52" s="238"/>
      <c r="CY52" s="513" t="str">
        <f>MID($Q$8,9,1)</f>
        <v/>
      </c>
      <c r="CZ52" s="514"/>
      <c r="DA52" s="514"/>
      <c r="DB52" s="514"/>
      <c r="DC52" s="514"/>
      <c r="DD52" s="514"/>
      <c r="DE52" s="514"/>
      <c r="DF52" s="515"/>
      <c r="DG52" s="238"/>
      <c r="DH52" s="513" t="str">
        <f>MID($Q$8,10,1)</f>
        <v/>
      </c>
      <c r="DI52" s="514"/>
      <c r="DJ52" s="514"/>
      <c r="DK52" s="514"/>
      <c r="DL52" s="514"/>
      <c r="DM52" s="514"/>
      <c r="DN52" s="514"/>
      <c r="DO52" s="515"/>
      <c r="DP52" s="238"/>
      <c r="DQ52" s="513" t="str">
        <f>MID($Q$8,11,1)</f>
        <v/>
      </c>
      <c r="DR52" s="514"/>
      <c r="DS52" s="514"/>
      <c r="DT52" s="514"/>
      <c r="DU52" s="514"/>
      <c r="DV52" s="514"/>
      <c r="DW52" s="514"/>
      <c r="DX52" s="515"/>
      <c r="DY52" s="238"/>
      <c r="DZ52" s="513" t="str">
        <f>MID($Q$8,12,1)</f>
        <v/>
      </c>
      <c r="EA52" s="514"/>
      <c r="EB52" s="514"/>
      <c r="EC52" s="514"/>
      <c r="ED52" s="514"/>
      <c r="EE52" s="514"/>
      <c r="EF52" s="514"/>
      <c r="EG52" s="515"/>
      <c r="EH52" s="238"/>
      <c r="EI52" s="513" t="str">
        <f>MID($Q$8,13,1)</f>
        <v/>
      </c>
      <c r="EJ52" s="514"/>
      <c r="EK52" s="514"/>
      <c r="EL52" s="514"/>
      <c r="EM52" s="514"/>
      <c r="EN52" s="514"/>
      <c r="EO52" s="514"/>
      <c r="EP52" s="515"/>
      <c r="EQ52" s="238"/>
      <c r="ER52" s="513" t="str">
        <f>MID($Q$8,14,1)</f>
        <v/>
      </c>
      <c r="ES52" s="514"/>
      <c r="ET52" s="514"/>
      <c r="EU52" s="514"/>
      <c r="EV52" s="514"/>
      <c r="EW52" s="514"/>
      <c r="EX52" s="514"/>
      <c r="EY52" s="515"/>
      <c r="EZ52" s="238"/>
      <c r="FA52" s="513" t="str">
        <f>MID($Q$8,15,1)</f>
        <v/>
      </c>
      <c r="FB52" s="514"/>
      <c r="FC52" s="514"/>
      <c r="FD52" s="514"/>
      <c r="FE52" s="514"/>
      <c r="FF52" s="514"/>
      <c r="FG52" s="514"/>
      <c r="FH52" s="515"/>
      <c r="FI52" s="238"/>
      <c r="FJ52" s="513" t="str">
        <f>MID($Q$8,16,1)</f>
        <v/>
      </c>
      <c r="FK52" s="514"/>
      <c r="FL52" s="514"/>
      <c r="FM52" s="514"/>
      <c r="FN52" s="514"/>
      <c r="FO52" s="514"/>
      <c r="FP52" s="514"/>
      <c r="FQ52" s="515"/>
      <c r="FR52" s="238"/>
      <c r="FS52" s="513" t="str">
        <f>MID($Q$8,17,1)</f>
        <v/>
      </c>
      <c r="FT52" s="514"/>
      <c r="FU52" s="514"/>
      <c r="FV52" s="514"/>
      <c r="FW52" s="514"/>
      <c r="FX52" s="514"/>
      <c r="FY52" s="514"/>
      <c r="FZ52" s="515"/>
      <c r="GA52" s="238"/>
      <c r="GB52" s="513" t="str">
        <f>MID($Q$8,18,1)</f>
        <v/>
      </c>
      <c r="GC52" s="514"/>
      <c r="GD52" s="514"/>
      <c r="GE52" s="514"/>
      <c r="GF52" s="514"/>
      <c r="GG52" s="514"/>
      <c r="GH52" s="514"/>
      <c r="GI52" s="515"/>
      <c r="GJ52" s="238"/>
      <c r="GK52" s="513" t="str">
        <f>MID($Q$8,19,1)</f>
        <v/>
      </c>
      <c r="GL52" s="514"/>
      <c r="GM52" s="514"/>
      <c r="GN52" s="514"/>
      <c r="GO52" s="514"/>
      <c r="GP52" s="514"/>
      <c r="GQ52" s="514"/>
      <c r="GR52" s="515"/>
      <c r="GS52" s="238"/>
      <c r="GT52" s="513" t="str">
        <f>MID($Q$8,20,1)</f>
        <v/>
      </c>
      <c r="GU52" s="514"/>
      <c r="GV52" s="514"/>
      <c r="GW52" s="514"/>
      <c r="GX52" s="514"/>
      <c r="GY52" s="514"/>
      <c r="GZ52" s="514"/>
      <c r="HA52" s="515"/>
      <c r="HB52" s="191"/>
      <c r="HC52" s="518"/>
      <c r="HD52" s="518"/>
    </row>
    <row r="53" spans="2:214" s="54" customFormat="1" ht="9.75" customHeight="1">
      <c r="B53" s="190"/>
      <c r="D53" s="274"/>
      <c r="E53" s="257"/>
      <c r="F53" s="257"/>
      <c r="G53" s="257"/>
      <c r="H53" s="257"/>
      <c r="I53" s="257"/>
      <c r="J53" s="257"/>
      <c r="K53" s="275"/>
      <c r="L53" s="268"/>
      <c r="M53" s="268"/>
      <c r="N53" s="268"/>
      <c r="O53" s="268"/>
      <c r="P53" s="268"/>
      <c r="Q53" s="268"/>
      <c r="R53" s="268"/>
      <c r="S53" s="312"/>
      <c r="T53" s="312"/>
      <c r="U53" s="312"/>
      <c r="V53" s="312"/>
      <c r="W53" s="312"/>
      <c r="X53" s="312"/>
      <c r="Y53" s="312"/>
      <c r="Z53" s="312"/>
      <c r="AA53" s="312"/>
      <c r="AB53" s="268"/>
      <c r="AC53" s="268"/>
      <c r="AD53" s="268"/>
      <c r="AE53" s="344"/>
      <c r="AF53" s="425">
        <v>23</v>
      </c>
      <c r="AG53" s="425"/>
      <c r="AH53" s="425"/>
      <c r="AI53" s="425"/>
      <c r="AJ53" s="425"/>
      <c r="AK53" s="425"/>
      <c r="AL53" s="268"/>
      <c r="AM53" s="268"/>
      <c r="AN53" s="268"/>
      <c r="AO53" s="268"/>
      <c r="AP53" s="268"/>
      <c r="AQ53" s="268"/>
      <c r="AR53" s="268"/>
      <c r="AS53" s="268"/>
      <c r="AT53" s="268"/>
      <c r="AU53" s="344"/>
      <c r="AV53" s="344"/>
      <c r="AW53" s="344"/>
      <c r="AX53" s="425">
        <v>25</v>
      </c>
      <c r="AY53" s="425"/>
      <c r="AZ53" s="425"/>
      <c r="BA53" s="425"/>
      <c r="BB53" s="425"/>
      <c r="BC53" s="425"/>
      <c r="BD53" s="268"/>
      <c r="BE53" s="235"/>
      <c r="BF53" s="268"/>
      <c r="BG53" s="268"/>
      <c r="BH53" s="268"/>
      <c r="BI53" s="268"/>
      <c r="BJ53" s="268"/>
      <c r="BK53" s="268"/>
      <c r="BL53" s="268"/>
      <c r="BM53" s="268"/>
      <c r="BN53" s="268"/>
      <c r="BO53" s="268"/>
      <c r="BP53" s="268"/>
      <c r="BQ53" s="268"/>
      <c r="BR53" s="268"/>
      <c r="BS53" s="268"/>
      <c r="BT53" s="268"/>
      <c r="BU53" s="268"/>
      <c r="BV53" s="268"/>
      <c r="BW53" s="268"/>
      <c r="BX53" s="268"/>
      <c r="BY53" s="268"/>
      <c r="BZ53" s="268"/>
      <c r="CA53" s="268"/>
      <c r="CB53" s="268"/>
      <c r="CC53" s="268"/>
      <c r="CD53" s="268"/>
      <c r="CE53" s="268"/>
      <c r="CF53" s="268"/>
      <c r="CG53" s="268"/>
      <c r="CH53" s="268"/>
      <c r="CI53" s="268"/>
      <c r="CJ53" s="268"/>
      <c r="CK53" s="268"/>
      <c r="CL53" s="276"/>
      <c r="CM53" s="276"/>
      <c r="CN53" s="276"/>
      <c r="CO53" s="268"/>
      <c r="CP53" s="268"/>
      <c r="CQ53" s="425">
        <v>30</v>
      </c>
      <c r="CR53" s="425"/>
      <c r="CS53" s="425"/>
      <c r="CT53" s="425"/>
      <c r="CU53" s="425"/>
      <c r="CV53" s="425"/>
      <c r="CW53" s="268"/>
      <c r="CX53" s="268"/>
      <c r="CY53" s="268"/>
      <c r="CZ53" s="268"/>
      <c r="DA53" s="268"/>
      <c r="DB53" s="268"/>
      <c r="DC53" s="268"/>
      <c r="DD53" s="268"/>
      <c r="DE53" s="268"/>
      <c r="DF53" s="268"/>
      <c r="DG53" s="268"/>
      <c r="DH53" s="268"/>
      <c r="DI53" s="268"/>
      <c r="DJ53" s="268"/>
      <c r="DK53" s="268"/>
      <c r="DL53" s="268"/>
      <c r="DM53" s="268"/>
      <c r="DN53" s="268"/>
      <c r="DO53" s="268"/>
      <c r="DP53" s="268"/>
      <c r="DQ53" s="268"/>
      <c r="DR53" s="268"/>
      <c r="DS53" s="268"/>
      <c r="DT53" s="268"/>
      <c r="DU53" s="268"/>
      <c r="DV53" s="344"/>
      <c r="DW53" s="344"/>
      <c r="DX53" s="344"/>
      <c r="DY53" s="268"/>
      <c r="DZ53" s="268"/>
      <c r="EA53" s="268"/>
      <c r="EB53" s="268"/>
      <c r="EC53" s="268"/>
      <c r="ED53" s="268"/>
      <c r="EE53" s="268"/>
      <c r="EF53" s="268"/>
      <c r="EG53" s="268"/>
      <c r="EH53" s="268"/>
      <c r="EI53" s="268"/>
      <c r="EJ53" s="425">
        <v>35</v>
      </c>
      <c r="EK53" s="425"/>
      <c r="EL53" s="425"/>
      <c r="EM53" s="425"/>
      <c r="EN53" s="425"/>
      <c r="EO53" s="425"/>
      <c r="EP53" s="268"/>
      <c r="EQ53" s="268"/>
      <c r="ER53" s="268"/>
      <c r="ES53" s="268"/>
      <c r="ET53" s="268"/>
      <c r="EU53" s="268"/>
      <c r="EV53" s="268"/>
      <c r="EW53" s="268"/>
      <c r="EX53" s="268"/>
      <c r="EY53" s="268"/>
      <c r="EZ53" s="268"/>
      <c r="FA53" s="268"/>
      <c r="FB53" s="268"/>
      <c r="FC53" s="268"/>
      <c r="FD53" s="268"/>
      <c r="FE53" s="268"/>
      <c r="FF53" s="268"/>
      <c r="FG53" s="268"/>
      <c r="FH53" s="268"/>
      <c r="FI53" s="268"/>
      <c r="FJ53" s="276"/>
      <c r="FK53" s="276"/>
      <c r="FL53" s="276"/>
      <c r="FM53" s="276"/>
      <c r="FN53" s="276"/>
      <c r="FO53" s="268"/>
      <c r="FP53" s="268"/>
      <c r="FQ53" s="268"/>
      <c r="FR53" s="268"/>
      <c r="FS53" s="268"/>
      <c r="FT53" s="268"/>
      <c r="FU53" s="268"/>
      <c r="FV53" s="268"/>
      <c r="FW53" s="268"/>
      <c r="FX53" s="268"/>
      <c r="FY53" s="268"/>
      <c r="FZ53" s="268"/>
      <c r="GA53" s="268"/>
      <c r="GB53" s="268"/>
      <c r="GC53" s="425">
        <v>40</v>
      </c>
      <c r="GD53" s="425"/>
      <c r="GE53" s="425"/>
      <c r="GF53" s="425"/>
      <c r="GG53" s="425"/>
      <c r="GH53" s="425"/>
      <c r="GI53" s="235"/>
      <c r="GJ53" s="235"/>
      <c r="GK53" s="235"/>
      <c r="GL53" s="235"/>
      <c r="GM53" s="235"/>
      <c r="GN53" s="235"/>
      <c r="GO53" s="235"/>
      <c r="GP53" s="235"/>
      <c r="GQ53" s="235"/>
      <c r="GR53" s="235"/>
      <c r="GS53" s="235"/>
      <c r="GT53" s="235"/>
      <c r="GU53" s="235"/>
      <c r="GV53" s="235"/>
      <c r="GW53" s="235"/>
      <c r="GX53" s="235"/>
      <c r="GY53" s="235"/>
      <c r="GZ53" s="235"/>
      <c r="HA53" s="235"/>
      <c r="HB53" s="278"/>
      <c r="HC53" s="518"/>
      <c r="HD53" s="518"/>
    </row>
    <row r="54" spans="2:214" s="6" customFormat="1" ht="28.5" customHeight="1">
      <c r="B54" s="183"/>
      <c r="D54" s="215"/>
      <c r="E54" s="279"/>
      <c r="F54" s="279"/>
      <c r="G54" s="279"/>
      <c r="H54" s="279"/>
      <c r="I54" s="279"/>
      <c r="J54" s="279"/>
      <c r="K54" s="258"/>
      <c r="L54" s="244"/>
      <c r="M54" s="244"/>
      <c r="N54" s="244"/>
      <c r="O54" s="244"/>
      <c r="P54" s="244"/>
      <c r="Q54" s="244"/>
      <c r="R54" s="244"/>
      <c r="S54" s="280"/>
      <c r="T54" s="280"/>
      <c r="U54" s="280"/>
      <c r="V54" s="280"/>
      <c r="W54" s="280"/>
      <c r="X54" s="280"/>
      <c r="Y54" s="280"/>
      <c r="Z54" s="280"/>
      <c r="AA54" s="280"/>
      <c r="AB54" s="244"/>
      <c r="AC54" s="244"/>
      <c r="AD54" s="298"/>
      <c r="AE54" s="513" t="str">
        <f>MID($Q$8,21,1)</f>
        <v/>
      </c>
      <c r="AF54" s="514"/>
      <c r="AG54" s="514"/>
      <c r="AH54" s="514"/>
      <c r="AI54" s="514"/>
      <c r="AJ54" s="514"/>
      <c r="AK54" s="514"/>
      <c r="AL54" s="515"/>
      <c r="AM54" s="238"/>
      <c r="AN54" s="513" t="str">
        <f>MID($Q$8,22,1)</f>
        <v/>
      </c>
      <c r="AO54" s="514"/>
      <c r="AP54" s="514"/>
      <c r="AQ54" s="514"/>
      <c r="AR54" s="514"/>
      <c r="AS54" s="514"/>
      <c r="AT54" s="514"/>
      <c r="AU54" s="515"/>
      <c r="AV54" s="238"/>
      <c r="AW54" s="513" t="str">
        <f>MID($Q$8,23,1)</f>
        <v/>
      </c>
      <c r="AX54" s="514"/>
      <c r="AY54" s="514"/>
      <c r="AZ54" s="514"/>
      <c r="BA54" s="514"/>
      <c r="BB54" s="514"/>
      <c r="BC54" s="514"/>
      <c r="BD54" s="515"/>
      <c r="BE54" s="238"/>
      <c r="BF54" s="513" t="str">
        <f>MID($Q$8,24,1)</f>
        <v/>
      </c>
      <c r="BG54" s="514"/>
      <c r="BH54" s="514"/>
      <c r="BI54" s="514"/>
      <c r="BJ54" s="514"/>
      <c r="BK54" s="514"/>
      <c r="BL54" s="514"/>
      <c r="BM54" s="515"/>
      <c r="BN54" s="238"/>
      <c r="BO54" s="513" t="str">
        <f>MID($Q$8,25,1)</f>
        <v/>
      </c>
      <c r="BP54" s="514"/>
      <c r="BQ54" s="514"/>
      <c r="BR54" s="514"/>
      <c r="BS54" s="514"/>
      <c r="BT54" s="514"/>
      <c r="BU54" s="514"/>
      <c r="BV54" s="515"/>
      <c r="BW54" s="238"/>
      <c r="BX54" s="513" t="str">
        <f>MID($Q$8,26,1)</f>
        <v/>
      </c>
      <c r="BY54" s="514"/>
      <c r="BZ54" s="514"/>
      <c r="CA54" s="514"/>
      <c r="CB54" s="514"/>
      <c r="CC54" s="514"/>
      <c r="CD54" s="514"/>
      <c r="CE54" s="515"/>
      <c r="CF54" s="238"/>
      <c r="CG54" s="513" t="str">
        <f>MID($Q$8,27,1)</f>
        <v/>
      </c>
      <c r="CH54" s="514"/>
      <c r="CI54" s="514"/>
      <c r="CJ54" s="514"/>
      <c r="CK54" s="514"/>
      <c r="CL54" s="514"/>
      <c r="CM54" s="514"/>
      <c r="CN54" s="515"/>
      <c r="CO54" s="238"/>
      <c r="CP54" s="513" t="str">
        <f>MID($Q$8,28,1)</f>
        <v/>
      </c>
      <c r="CQ54" s="514"/>
      <c r="CR54" s="514"/>
      <c r="CS54" s="514"/>
      <c r="CT54" s="514"/>
      <c r="CU54" s="514"/>
      <c r="CV54" s="514"/>
      <c r="CW54" s="515"/>
      <c r="CX54" s="238"/>
      <c r="CY54" s="513" t="str">
        <f>MID($Q$8,29,1)</f>
        <v/>
      </c>
      <c r="CZ54" s="514"/>
      <c r="DA54" s="514"/>
      <c r="DB54" s="514"/>
      <c r="DC54" s="514"/>
      <c r="DD54" s="514"/>
      <c r="DE54" s="514"/>
      <c r="DF54" s="515"/>
      <c r="DG54" s="238"/>
      <c r="DH54" s="513" t="str">
        <f>MID($Q$8,30,1)</f>
        <v/>
      </c>
      <c r="DI54" s="514"/>
      <c r="DJ54" s="514"/>
      <c r="DK54" s="514"/>
      <c r="DL54" s="514"/>
      <c r="DM54" s="514"/>
      <c r="DN54" s="514"/>
      <c r="DO54" s="515"/>
      <c r="DP54" s="238"/>
      <c r="DQ54" s="513" t="str">
        <f>MID($Q$8,31,1)</f>
        <v/>
      </c>
      <c r="DR54" s="514"/>
      <c r="DS54" s="514"/>
      <c r="DT54" s="514"/>
      <c r="DU54" s="514"/>
      <c r="DV54" s="514"/>
      <c r="DW54" s="514"/>
      <c r="DX54" s="515"/>
      <c r="DY54" s="238"/>
      <c r="DZ54" s="513" t="str">
        <f>MID($Q$8,32,1)</f>
        <v/>
      </c>
      <c r="EA54" s="514"/>
      <c r="EB54" s="514"/>
      <c r="EC54" s="514"/>
      <c r="ED54" s="514"/>
      <c r="EE54" s="514"/>
      <c r="EF54" s="514"/>
      <c r="EG54" s="515"/>
      <c r="EH54" s="238"/>
      <c r="EI54" s="513" t="str">
        <f>MID($Q$8,33,1)</f>
        <v/>
      </c>
      <c r="EJ54" s="514"/>
      <c r="EK54" s="514"/>
      <c r="EL54" s="514"/>
      <c r="EM54" s="514"/>
      <c r="EN54" s="514"/>
      <c r="EO54" s="514"/>
      <c r="EP54" s="515"/>
      <c r="EQ54" s="238"/>
      <c r="ER54" s="513" t="str">
        <f>MID($Q$8,34,1)</f>
        <v/>
      </c>
      <c r="ES54" s="514"/>
      <c r="ET54" s="514"/>
      <c r="EU54" s="514"/>
      <c r="EV54" s="514"/>
      <c r="EW54" s="514"/>
      <c r="EX54" s="514"/>
      <c r="EY54" s="515"/>
      <c r="EZ54" s="238"/>
      <c r="FA54" s="513" t="str">
        <f>MID($Q$8,35,1)</f>
        <v/>
      </c>
      <c r="FB54" s="514"/>
      <c r="FC54" s="514"/>
      <c r="FD54" s="514"/>
      <c r="FE54" s="514"/>
      <c r="FF54" s="514"/>
      <c r="FG54" s="514"/>
      <c r="FH54" s="515"/>
      <c r="FI54" s="238"/>
      <c r="FJ54" s="513" t="str">
        <f>MID($Q$8,36,1)</f>
        <v/>
      </c>
      <c r="FK54" s="514"/>
      <c r="FL54" s="514"/>
      <c r="FM54" s="514"/>
      <c r="FN54" s="514"/>
      <c r="FO54" s="514"/>
      <c r="FP54" s="514"/>
      <c r="FQ54" s="515"/>
      <c r="FR54" s="238"/>
      <c r="FS54" s="513" t="str">
        <f>MID($Q$8,37,1)</f>
        <v/>
      </c>
      <c r="FT54" s="514"/>
      <c r="FU54" s="514"/>
      <c r="FV54" s="514"/>
      <c r="FW54" s="514"/>
      <c r="FX54" s="514"/>
      <c r="FY54" s="514"/>
      <c r="FZ54" s="515"/>
      <c r="GA54" s="238"/>
      <c r="GB54" s="513" t="str">
        <f>MID($Q$8,38,1)</f>
        <v/>
      </c>
      <c r="GC54" s="514"/>
      <c r="GD54" s="514"/>
      <c r="GE54" s="514"/>
      <c r="GF54" s="514"/>
      <c r="GG54" s="514"/>
      <c r="GH54" s="514"/>
      <c r="GI54" s="515"/>
      <c r="GJ54" s="238"/>
      <c r="GK54" s="513" t="str">
        <f>MID($Q$8,39,1)</f>
        <v/>
      </c>
      <c r="GL54" s="514"/>
      <c r="GM54" s="514"/>
      <c r="GN54" s="514"/>
      <c r="GO54" s="514"/>
      <c r="GP54" s="514"/>
      <c r="GQ54" s="514"/>
      <c r="GR54" s="515"/>
      <c r="GS54" s="238"/>
      <c r="GT54" s="513" t="str">
        <f>MID($Q$8,40,1)</f>
        <v/>
      </c>
      <c r="GU54" s="514"/>
      <c r="GV54" s="514"/>
      <c r="GW54" s="514"/>
      <c r="GX54" s="514"/>
      <c r="GY54" s="514"/>
      <c r="GZ54" s="514"/>
      <c r="HA54" s="515"/>
      <c r="HB54" s="191"/>
      <c r="HC54" s="518"/>
      <c r="HD54" s="518"/>
    </row>
    <row r="55" spans="2:214" s="54" customFormat="1" ht="9.75" customHeight="1">
      <c r="B55" s="190"/>
      <c r="D55" s="274"/>
      <c r="E55" s="257"/>
      <c r="F55" s="257"/>
      <c r="G55" s="257"/>
      <c r="H55" s="257"/>
      <c r="I55" s="257"/>
      <c r="J55" s="257"/>
      <c r="K55" s="275"/>
      <c r="L55" s="268"/>
      <c r="M55" s="268"/>
      <c r="N55" s="268"/>
      <c r="O55" s="268"/>
      <c r="P55" s="268"/>
      <c r="Q55" s="268"/>
      <c r="R55" s="268"/>
      <c r="S55" s="312"/>
      <c r="T55" s="312"/>
      <c r="U55" s="312"/>
      <c r="V55" s="312"/>
      <c r="W55" s="312"/>
      <c r="X55" s="312"/>
      <c r="Y55" s="312"/>
      <c r="Z55" s="312"/>
      <c r="AA55" s="312"/>
      <c r="AB55" s="268"/>
      <c r="AC55" s="268"/>
      <c r="AD55" s="268"/>
      <c r="AE55" s="344"/>
      <c r="AF55" s="425">
        <v>3</v>
      </c>
      <c r="AG55" s="425"/>
      <c r="AH55" s="425"/>
      <c r="AI55" s="425"/>
      <c r="AJ55" s="425"/>
      <c r="AK55" s="425"/>
      <c r="AL55" s="268"/>
      <c r="AM55" s="268"/>
      <c r="AN55" s="268"/>
      <c r="AO55" s="268"/>
      <c r="AP55" s="268"/>
      <c r="AQ55" s="268"/>
      <c r="AR55" s="268"/>
      <c r="AS55" s="268"/>
      <c r="AT55" s="268"/>
      <c r="AU55" s="344"/>
      <c r="AV55" s="344"/>
      <c r="AW55" s="344"/>
      <c r="AX55" s="425">
        <v>5</v>
      </c>
      <c r="AY55" s="425"/>
      <c r="AZ55" s="425"/>
      <c r="BA55" s="425"/>
      <c r="BB55" s="425"/>
      <c r="BC55" s="425"/>
      <c r="BD55" s="268"/>
      <c r="BE55" s="235"/>
      <c r="BF55" s="268"/>
      <c r="BG55" s="268"/>
      <c r="BH55" s="268"/>
      <c r="BI55" s="268"/>
      <c r="BJ55" s="268"/>
      <c r="BK55" s="268"/>
      <c r="BL55" s="268"/>
      <c r="BM55" s="268"/>
      <c r="BN55" s="268"/>
      <c r="BO55" s="268"/>
      <c r="BP55" s="268"/>
      <c r="BQ55" s="268"/>
      <c r="BR55" s="268"/>
      <c r="BS55" s="268"/>
      <c r="BT55" s="268"/>
      <c r="BU55" s="268"/>
      <c r="BV55" s="268"/>
      <c r="BW55" s="268"/>
      <c r="BX55" s="268"/>
      <c r="BY55" s="268"/>
      <c r="BZ55" s="268"/>
      <c r="CA55" s="268"/>
      <c r="CB55" s="268"/>
      <c r="CC55" s="268"/>
      <c r="CD55" s="268"/>
      <c r="CE55" s="268"/>
      <c r="CF55" s="268"/>
      <c r="CG55" s="268"/>
      <c r="CH55" s="268"/>
      <c r="CI55" s="268"/>
      <c r="CJ55" s="268"/>
      <c r="CK55" s="268"/>
      <c r="CL55" s="276"/>
      <c r="CM55" s="276"/>
      <c r="CN55" s="276"/>
      <c r="CO55" s="268"/>
      <c r="CP55" s="268"/>
      <c r="CQ55" s="425">
        <v>10</v>
      </c>
      <c r="CR55" s="425"/>
      <c r="CS55" s="425"/>
      <c r="CT55" s="425"/>
      <c r="CU55" s="425"/>
      <c r="CV55" s="425"/>
      <c r="CW55" s="268"/>
      <c r="CX55" s="268"/>
      <c r="CY55" s="268"/>
      <c r="CZ55" s="268"/>
      <c r="DA55" s="268"/>
      <c r="DB55" s="268"/>
      <c r="DC55" s="268"/>
      <c r="DD55" s="268"/>
      <c r="DE55" s="268"/>
      <c r="DF55" s="268"/>
      <c r="DG55" s="268"/>
      <c r="DH55" s="268"/>
      <c r="DI55" s="268"/>
      <c r="DJ55" s="268"/>
      <c r="DK55" s="268"/>
      <c r="DL55" s="268"/>
      <c r="DM55" s="268"/>
      <c r="DN55" s="268"/>
      <c r="DO55" s="268"/>
      <c r="DP55" s="268"/>
      <c r="DQ55" s="268"/>
      <c r="DR55" s="268"/>
      <c r="DS55" s="268"/>
      <c r="DT55" s="268"/>
      <c r="DU55" s="268"/>
      <c r="DV55" s="344"/>
      <c r="DW55" s="344"/>
      <c r="DX55" s="344"/>
      <c r="DY55" s="268"/>
      <c r="DZ55" s="268"/>
      <c r="EA55" s="268"/>
      <c r="EB55" s="268"/>
      <c r="EC55" s="268"/>
      <c r="ED55" s="268"/>
      <c r="EE55" s="268"/>
      <c r="EF55" s="268"/>
      <c r="EG55" s="268"/>
      <c r="EH55" s="268"/>
      <c r="EI55" s="268"/>
      <c r="EJ55" s="425">
        <v>15</v>
      </c>
      <c r="EK55" s="425"/>
      <c r="EL55" s="425"/>
      <c r="EM55" s="425"/>
      <c r="EN55" s="425"/>
      <c r="EO55" s="425"/>
      <c r="EP55" s="268"/>
      <c r="EQ55" s="268"/>
      <c r="ER55" s="268"/>
      <c r="ES55" s="268"/>
      <c r="ET55" s="268"/>
      <c r="EU55" s="268"/>
      <c r="EV55" s="268"/>
      <c r="EW55" s="268"/>
      <c r="EX55" s="268"/>
      <c r="EY55" s="268"/>
      <c r="EZ55" s="268"/>
      <c r="FA55" s="268"/>
      <c r="FB55" s="268"/>
      <c r="FC55" s="268"/>
      <c r="FD55" s="268"/>
      <c r="FE55" s="268"/>
      <c r="FF55" s="268"/>
      <c r="FG55" s="268"/>
      <c r="FH55" s="268"/>
      <c r="FI55" s="268"/>
      <c r="FJ55" s="276"/>
      <c r="FK55" s="276"/>
      <c r="FL55" s="276"/>
      <c r="FM55" s="276"/>
      <c r="FN55" s="276"/>
      <c r="FO55" s="268"/>
      <c r="FP55" s="268"/>
      <c r="FQ55" s="268"/>
      <c r="FR55" s="268"/>
      <c r="FS55" s="268"/>
      <c r="FT55" s="268"/>
      <c r="FU55" s="268"/>
      <c r="FV55" s="268"/>
      <c r="FW55" s="268"/>
      <c r="FX55" s="268"/>
      <c r="FY55" s="268"/>
      <c r="FZ55" s="268"/>
      <c r="GA55" s="268"/>
      <c r="GB55" s="268"/>
      <c r="GC55" s="425">
        <v>20</v>
      </c>
      <c r="GD55" s="425"/>
      <c r="GE55" s="425"/>
      <c r="GF55" s="425"/>
      <c r="GG55" s="425"/>
      <c r="GH55" s="425"/>
      <c r="GI55" s="235"/>
      <c r="GJ55" s="235"/>
      <c r="GK55" s="235"/>
      <c r="GL55" s="235"/>
      <c r="GM55" s="235"/>
      <c r="GN55" s="235"/>
      <c r="GO55" s="235"/>
      <c r="GP55" s="235"/>
      <c r="GQ55" s="235"/>
      <c r="GR55" s="235"/>
      <c r="GS55" s="235"/>
      <c r="GT55" s="235"/>
      <c r="GU55" s="235"/>
      <c r="GV55" s="235"/>
      <c r="GW55" s="235"/>
      <c r="GX55" s="235"/>
      <c r="GY55" s="235"/>
      <c r="GZ55" s="235"/>
      <c r="HA55" s="235"/>
      <c r="HB55" s="278"/>
      <c r="HC55" s="518"/>
      <c r="HD55" s="518"/>
    </row>
    <row r="56" spans="2:214" s="6" customFormat="1" ht="28.5" customHeight="1">
      <c r="B56" s="512">
        <v>3</v>
      </c>
      <c r="C56" s="512"/>
      <c r="D56" s="506" t="s">
        <v>73</v>
      </c>
      <c r="E56" s="506"/>
      <c r="F56" s="506"/>
      <c r="G56" s="506"/>
      <c r="H56" s="506"/>
      <c r="I56" s="506"/>
      <c r="J56" s="506"/>
      <c r="K56" s="258"/>
      <c r="L56" s="507"/>
      <c r="M56" s="508"/>
      <c r="N56" s="508"/>
      <c r="O56" s="509"/>
      <c r="P56" s="266"/>
      <c r="Q56" s="266"/>
      <c r="R56" s="266"/>
      <c r="S56" s="417">
        <v>0</v>
      </c>
      <c r="T56" s="418"/>
      <c r="U56" s="418"/>
      <c r="V56" s="419"/>
      <c r="W56" s="219"/>
      <c r="X56" s="417">
        <v>8</v>
      </c>
      <c r="Y56" s="418"/>
      <c r="Z56" s="418"/>
      <c r="AA56" s="419"/>
      <c r="AB56" s="266"/>
      <c r="AC56" s="266"/>
      <c r="AD56" s="266"/>
      <c r="AE56" s="513" t="str">
        <f>DBCS(MID($Q$9,1,1))</f>
        <v/>
      </c>
      <c r="AF56" s="514"/>
      <c r="AG56" s="514"/>
      <c r="AH56" s="514"/>
      <c r="AI56" s="514"/>
      <c r="AJ56" s="514"/>
      <c r="AK56" s="514"/>
      <c r="AL56" s="515"/>
      <c r="AM56" s="238"/>
      <c r="AN56" s="513" t="str">
        <f>DBCS(MID($Q$9,2,1))</f>
        <v/>
      </c>
      <c r="AO56" s="514"/>
      <c r="AP56" s="514"/>
      <c r="AQ56" s="514"/>
      <c r="AR56" s="514"/>
      <c r="AS56" s="514"/>
      <c r="AT56" s="514"/>
      <c r="AU56" s="515"/>
      <c r="AV56" s="238"/>
      <c r="AW56" s="513" t="str">
        <f>DBCS(MID($Q$9,3,1))</f>
        <v/>
      </c>
      <c r="AX56" s="514"/>
      <c r="AY56" s="514"/>
      <c r="AZ56" s="514"/>
      <c r="BA56" s="514"/>
      <c r="BB56" s="514"/>
      <c r="BC56" s="514"/>
      <c r="BD56" s="515"/>
      <c r="BE56" s="238"/>
      <c r="BF56" s="513" t="str">
        <f>DBCS(MID($Q$9,4,1))</f>
        <v/>
      </c>
      <c r="BG56" s="514"/>
      <c r="BH56" s="514"/>
      <c r="BI56" s="514"/>
      <c r="BJ56" s="514"/>
      <c r="BK56" s="514"/>
      <c r="BL56" s="514"/>
      <c r="BM56" s="515"/>
      <c r="BN56" s="238"/>
      <c r="BO56" s="513" t="str">
        <f>DBCS(MID($Q$9,5,1))</f>
        <v/>
      </c>
      <c r="BP56" s="514"/>
      <c r="BQ56" s="514"/>
      <c r="BR56" s="514"/>
      <c r="BS56" s="514"/>
      <c r="BT56" s="514"/>
      <c r="BU56" s="514"/>
      <c r="BV56" s="515"/>
      <c r="BW56" s="238"/>
      <c r="BX56" s="513" t="str">
        <f>DBCS(MID($Q$9,6,1))</f>
        <v/>
      </c>
      <c r="BY56" s="514"/>
      <c r="BZ56" s="514"/>
      <c r="CA56" s="514"/>
      <c r="CB56" s="514"/>
      <c r="CC56" s="514"/>
      <c r="CD56" s="514"/>
      <c r="CE56" s="515"/>
      <c r="CF56" s="238"/>
      <c r="CG56" s="513" t="str">
        <f>DBCS(MID($Q$9,7,1))</f>
        <v/>
      </c>
      <c r="CH56" s="514"/>
      <c r="CI56" s="514"/>
      <c r="CJ56" s="514"/>
      <c r="CK56" s="514"/>
      <c r="CL56" s="514"/>
      <c r="CM56" s="514"/>
      <c r="CN56" s="515"/>
      <c r="CO56" s="238"/>
      <c r="CP56" s="513" t="str">
        <f>DBCS(MID($Q$9,8,1))</f>
        <v/>
      </c>
      <c r="CQ56" s="514"/>
      <c r="CR56" s="514"/>
      <c r="CS56" s="514"/>
      <c r="CT56" s="514"/>
      <c r="CU56" s="514"/>
      <c r="CV56" s="514"/>
      <c r="CW56" s="515"/>
      <c r="CX56" s="238"/>
      <c r="CY56" s="513" t="str">
        <f>DBCS(MID($Q$9,9,1))</f>
        <v/>
      </c>
      <c r="CZ56" s="514"/>
      <c r="DA56" s="514"/>
      <c r="DB56" s="514"/>
      <c r="DC56" s="514"/>
      <c r="DD56" s="514"/>
      <c r="DE56" s="514"/>
      <c r="DF56" s="515"/>
      <c r="DG56" s="238"/>
      <c r="DH56" s="513" t="str">
        <f>DBCS(MID($Q$9,10,1))</f>
        <v/>
      </c>
      <c r="DI56" s="514"/>
      <c r="DJ56" s="514"/>
      <c r="DK56" s="514"/>
      <c r="DL56" s="514"/>
      <c r="DM56" s="514"/>
      <c r="DN56" s="514"/>
      <c r="DO56" s="515"/>
      <c r="DP56" s="238"/>
      <c r="DQ56" s="513" t="str">
        <f>DBCS(MID($Q$9,11,1))</f>
        <v/>
      </c>
      <c r="DR56" s="514"/>
      <c r="DS56" s="514"/>
      <c r="DT56" s="514"/>
      <c r="DU56" s="514"/>
      <c r="DV56" s="514"/>
      <c r="DW56" s="514"/>
      <c r="DX56" s="515"/>
      <c r="DY56" s="238"/>
      <c r="DZ56" s="513" t="str">
        <f>DBCS(MID($Q$9,12,1))</f>
        <v/>
      </c>
      <c r="EA56" s="514"/>
      <c r="EB56" s="514"/>
      <c r="EC56" s="514"/>
      <c r="ED56" s="514"/>
      <c r="EE56" s="514"/>
      <c r="EF56" s="514"/>
      <c r="EG56" s="515"/>
      <c r="EH56" s="238"/>
      <c r="EI56" s="513" t="str">
        <f>DBCS(MID($Q$9,13,1))</f>
        <v/>
      </c>
      <c r="EJ56" s="514"/>
      <c r="EK56" s="514"/>
      <c r="EL56" s="514"/>
      <c r="EM56" s="514"/>
      <c r="EN56" s="514"/>
      <c r="EO56" s="514"/>
      <c r="EP56" s="515"/>
      <c r="EQ56" s="238"/>
      <c r="ER56" s="513" t="str">
        <f>DBCS(MID($Q$9,14,1))</f>
        <v/>
      </c>
      <c r="ES56" s="514"/>
      <c r="ET56" s="514"/>
      <c r="EU56" s="514"/>
      <c r="EV56" s="514"/>
      <c r="EW56" s="514"/>
      <c r="EX56" s="514"/>
      <c r="EY56" s="515"/>
      <c r="EZ56" s="238"/>
      <c r="FA56" s="513" t="str">
        <f>DBCS(MID($Q$9,15,1))</f>
        <v/>
      </c>
      <c r="FB56" s="514"/>
      <c r="FC56" s="514"/>
      <c r="FD56" s="514"/>
      <c r="FE56" s="514"/>
      <c r="FF56" s="514"/>
      <c r="FG56" s="514"/>
      <c r="FH56" s="515"/>
      <c r="FI56" s="238"/>
      <c r="FJ56" s="513" t="str">
        <f>DBCS(MID($Q$9,16,1))</f>
        <v/>
      </c>
      <c r="FK56" s="514"/>
      <c r="FL56" s="514"/>
      <c r="FM56" s="514"/>
      <c r="FN56" s="514"/>
      <c r="FO56" s="514"/>
      <c r="FP56" s="514"/>
      <c r="FQ56" s="515"/>
      <c r="FR56" s="238"/>
      <c r="FS56" s="513" t="str">
        <f>DBCS(MID($Q$9,17,1))</f>
        <v/>
      </c>
      <c r="FT56" s="514"/>
      <c r="FU56" s="514"/>
      <c r="FV56" s="514"/>
      <c r="FW56" s="514"/>
      <c r="FX56" s="514"/>
      <c r="FY56" s="514"/>
      <c r="FZ56" s="515"/>
      <c r="GA56" s="238"/>
      <c r="GB56" s="513" t="str">
        <f>DBCS(MID($Q$9,18,1))</f>
        <v/>
      </c>
      <c r="GC56" s="514"/>
      <c r="GD56" s="514"/>
      <c r="GE56" s="514"/>
      <c r="GF56" s="514"/>
      <c r="GG56" s="514"/>
      <c r="GH56" s="514"/>
      <c r="GI56" s="515"/>
      <c r="GJ56" s="238"/>
      <c r="GK56" s="513" t="str">
        <f>DBCS(MID($Q$9,19,1))</f>
        <v/>
      </c>
      <c r="GL56" s="514"/>
      <c r="GM56" s="514"/>
      <c r="GN56" s="514"/>
      <c r="GO56" s="514"/>
      <c r="GP56" s="514"/>
      <c r="GQ56" s="514"/>
      <c r="GR56" s="515"/>
      <c r="GS56" s="238"/>
      <c r="GT56" s="522" t="str">
        <f>DBCS(MID($Q$9,20,1))</f>
        <v/>
      </c>
      <c r="GU56" s="523"/>
      <c r="GV56" s="523"/>
      <c r="GW56" s="523"/>
      <c r="GX56" s="523"/>
      <c r="GY56" s="523"/>
      <c r="GZ56" s="523"/>
      <c r="HA56" s="524"/>
      <c r="HB56" s="281"/>
      <c r="HC56" s="518"/>
      <c r="HD56" s="518"/>
    </row>
    <row r="57" spans="2:214" s="54" customFormat="1" ht="12" customHeight="1">
      <c r="B57" s="190"/>
      <c r="D57" s="274"/>
      <c r="E57" s="257"/>
      <c r="F57" s="257"/>
      <c r="G57" s="257"/>
      <c r="H57" s="257"/>
      <c r="I57" s="257"/>
      <c r="J57" s="257"/>
      <c r="K57" s="275"/>
      <c r="L57" s="268"/>
      <c r="M57" s="268"/>
      <c r="N57" s="268"/>
      <c r="O57" s="268"/>
      <c r="P57" s="268"/>
      <c r="Q57" s="268"/>
      <c r="R57" s="268"/>
      <c r="S57" s="312"/>
      <c r="T57" s="312"/>
      <c r="U57" s="312"/>
      <c r="V57" s="312"/>
      <c r="W57" s="312"/>
      <c r="X57" s="312"/>
      <c r="Y57" s="312"/>
      <c r="Z57" s="312"/>
      <c r="AA57" s="312"/>
      <c r="AB57" s="268"/>
      <c r="AC57" s="268"/>
      <c r="AD57" s="268"/>
      <c r="AE57" s="344"/>
      <c r="AF57" s="425">
        <v>3</v>
      </c>
      <c r="AG57" s="425"/>
      <c r="AH57" s="425"/>
      <c r="AI57" s="425"/>
      <c r="AJ57" s="425"/>
      <c r="AK57" s="425"/>
      <c r="AL57" s="268"/>
      <c r="AM57" s="268"/>
      <c r="AN57" s="268"/>
      <c r="AO57" s="268"/>
      <c r="AP57" s="268"/>
      <c r="AQ57" s="268"/>
      <c r="AR57" s="268"/>
      <c r="AS57" s="268"/>
      <c r="AT57" s="268"/>
      <c r="AU57" s="344"/>
      <c r="AV57" s="344"/>
      <c r="AW57" s="344"/>
      <c r="AX57" s="425">
        <v>5</v>
      </c>
      <c r="AY57" s="425"/>
      <c r="AZ57" s="425"/>
      <c r="BA57" s="425"/>
      <c r="BB57" s="425"/>
      <c r="BC57" s="425"/>
      <c r="BD57" s="268"/>
      <c r="BE57" s="235"/>
      <c r="BF57" s="268"/>
      <c r="BG57" s="268"/>
      <c r="BH57" s="268"/>
      <c r="BI57" s="268"/>
      <c r="BJ57" s="268"/>
      <c r="BK57" s="268"/>
      <c r="BL57" s="268"/>
      <c r="BM57" s="268"/>
      <c r="BN57" s="268"/>
      <c r="BO57" s="268"/>
      <c r="BP57" s="268"/>
      <c r="BQ57" s="268"/>
      <c r="BR57" s="268"/>
      <c r="BS57" s="268"/>
      <c r="BT57" s="268"/>
      <c r="BU57" s="268"/>
      <c r="BV57" s="268"/>
      <c r="BW57" s="268"/>
      <c r="BX57" s="268"/>
      <c r="BY57" s="268"/>
      <c r="BZ57" s="268"/>
      <c r="CA57" s="268"/>
      <c r="CB57" s="268"/>
      <c r="CC57" s="268"/>
      <c r="CD57" s="268"/>
      <c r="CE57" s="268"/>
      <c r="CF57" s="268"/>
      <c r="CG57" s="268"/>
      <c r="CH57" s="268"/>
      <c r="CI57" s="268"/>
      <c r="CJ57" s="268"/>
      <c r="CK57" s="268"/>
      <c r="CL57" s="276"/>
      <c r="CM57" s="276"/>
      <c r="CN57" s="276"/>
      <c r="CO57" s="268"/>
      <c r="CP57" s="268"/>
      <c r="CQ57" s="425">
        <v>10</v>
      </c>
      <c r="CR57" s="425"/>
      <c r="CS57" s="425"/>
      <c r="CT57" s="425"/>
      <c r="CU57" s="425"/>
      <c r="CV57" s="425"/>
      <c r="CW57" s="268"/>
      <c r="CX57" s="268"/>
      <c r="CY57" s="268"/>
      <c r="CZ57" s="268"/>
      <c r="DA57" s="268"/>
      <c r="DB57" s="268"/>
      <c r="DC57" s="268"/>
      <c r="DD57" s="268"/>
      <c r="DE57" s="268"/>
      <c r="DF57" s="268"/>
      <c r="DG57" s="268"/>
      <c r="DH57" s="268"/>
      <c r="DI57" s="268"/>
      <c r="DJ57" s="268"/>
      <c r="DK57" s="268"/>
      <c r="DL57" s="268"/>
      <c r="DM57" s="268"/>
      <c r="DN57" s="268"/>
      <c r="DO57" s="235"/>
      <c r="DP57" s="235"/>
      <c r="DQ57" s="235"/>
      <c r="DR57" s="235"/>
      <c r="DS57" s="235"/>
      <c r="DT57" s="235"/>
      <c r="DU57" s="235"/>
      <c r="DV57" s="282"/>
      <c r="DW57" s="525" t="s">
        <v>4</v>
      </c>
      <c r="DX57" s="525"/>
      <c r="DY57" s="525"/>
      <c r="DZ57" s="525"/>
      <c r="EA57" s="525"/>
      <c r="EB57" s="525"/>
      <c r="EC57" s="525"/>
      <c r="ED57" s="525"/>
      <c r="EE57" s="525"/>
      <c r="EF57" s="525"/>
      <c r="EG57" s="525"/>
      <c r="EH57" s="525"/>
      <c r="EI57" s="525"/>
      <c r="EJ57" s="525"/>
      <c r="EK57" s="525"/>
      <c r="EL57" s="525"/>
      <c r="EM57" s="525"/>
      <c r="EN57" s="525"/>
      <c r="EO57" s="525"/>
      <c r="EP57" s="525"/>
      <c r="EQ57" s="525"/>
      <c r="ER57" s="525"/>
      <c r="ES57" s="525"/>
      <c r="ET57" s="525"/>
      <c r="EU57" s="525"/>
      <c r="EV57" s="525"/>
      <c r="EW57" s="525"/>
      <c r="EX57" s="525"/>
      <c r="EY57" s="525"/>
      <c r="EZ57" s="268"/>
      <c r="FA57" s="268"/>
      <c r="FB57" s="268"/>
      <c r="FC57" s="268"/>
      <c r="FD57" s="268"/>
      <c r="FE57" s="268"/>
      <c r="FF57" s="268"/>
      <c r="FG57" s="268"/>
      <c r="FH57" s="268"/>
      <c r="FI57" s="268"/>
      <c r="FJ57" s="268"/>
      <c r="FK57" s="268"/>
      <c r="FL57" s="268"/>
      <c r="FM57" s="268"/>
      <c r="FN57" s="268"/>
      <c r="FO57" s="268"/>
      <c r="FP57" s="276"/>
      <c r="FQ57" s="276"/>
      <c r="FR57" s="276"/>
      <c r="FS57" s="268"/>
      <c r="FT57" s="268"/>
      <c r="FU57" s="268"/>
      <c r="FV57" s="268"/>
      <c r="FW57" s="268"/>
      <c r="FX57" s="268"/>
      <c r="FY57" s="268"/>
      <c r="FZ57" s="268"/>
      <c r="GA57" s="268"/>
      <c r="GB57" s="268"/>
      <c r="GC57" s="268"/>
      <c r="GD57" s="235"/>
      <c r="GE57" s="235"/>
      <c r="GF57" s="235"/>
      <c r="GG57" s="235"/>
      <c r="GH57" s="235"/>
      <c r="GI57" s="235"/>
      <c r="GJ57" s="235"/>
      <c r="GK57" s="235"/>
      <c r="GL57" s="235"/>
      <c r="GM57" s="235"/>
      <c r="GN57" s="235"/>
      <c r="GO57" s="235"/>
      <c r="GP57" s="235"/>
      <c r="GQ57" s="235"/>
      <c r="GR57" s="235"/>
      <c r="GS57" s="235"/>
      <c r="GT57" s="235"/>
      <c r="GU57" s="235"/>
      <c r="GV57" s="235"/>
      <c r="GW57" s="235"/>
      <c r="GX57" s="235"/>
      <c r="GY57" s="235"/>
      <c r="GZ57" s="235"/>
      <c r="HA57" s="235"/>
      <c r="HB57" s="278"/>
      <c r="HC57" s="518"/>
      <c r="HD57" s="518"/>
    </row>
    <row r="58" spans="2:214" s="6" customFormat="1" ht="28.5" customHeight="1">
      <c r="B58" s="512">
        <v>4</v>
      </c>
      <c r="C58" s="512"/>
      <c r="D58" s="506" t="s">
        <v>74</v>
      </c>
      <c r="E58" s="506"/>
      <c r="F58" s="506"/>
      <c r="G58" s="506"/>
      <c r="H58" s="506"/>
      <c r="I58" s="506"/>
      <c r="J58" s="506"/>
      <c r="K58" s="258"/>
      <c r="L58" s="528"/>
      <c r="M58" s="529"/>
      <c r="N58" s="529"/>
      <c r="O58" s="530"/>
      <c r="P58" s="283"/>
      <c r="Q58" s="283"/>
      <c r="R58" s="283"/>
      <c r="S58" s="417">
        <v>0</v>
      </c>
      <c r="T58" s="418"/>
      <c r="U58" s="418"/>
      <c r="V58" s="419"/>
      <c r="W58" s="219"/>
      <c r="X58" s="417">
        <v>9</v>
      </c>
      <c r="Y58" s="418"/>
      <c r="Z58" s="418"/>
      <c r="AA58" s="419"/>
      <c r="AB58" s="266"/>
      <c r="AC58" s="266"/>
      <c r="AD58" s="266"/>
      <c r="AE58" s="513" t="str">
        <f>MID($Q$10,1,1)</f>
        <v/>
      </c>
      <c r="AF58" s="514"/>
      <c r="AG58" s="514"/>
      <c r="AH58" s="514"/>
      <c r="AI58" s="514"/>
      <c r="AJ58" s="514"/>
      <c r="AK58" s="514"/>
      <c r="AL58" s="515"/>
      <c r="AM58" s="238"/>
      <c r="AN58" s="513" t="str">
        <f>MID($Q$10,2,1)</f>
        <v/>
      </c>
      <c r="AO58" s="514"/>
      <c r="AP58" s="514"/>
      <c r="AQ58" s="514"/>
      <c r="AR58" s="514"/>
      <c r="AS58" s="514"/>
      <c r="AT58" s="514"/>
      <c r="AU58" s="515"/>
      <c r="AV58" s="238"/>
      <c r="AW58" s="513" t="str">
        <f>MID($Q$10,3,1)</f>
        <v/>
      </c>
      <c r="AX58" s="514"/>
      <c r="AY58" s="514"/>
      <c r="AZ58" s="514"/>
      <c r="BA58" s="514"/>
      <c r="BB58" s="514"/>
      <c r="BC58" s="514"/>
      <c r="BD58" s="515"/>
      <c r="BE58" s="238"/>
      <c r="BF58" s="513" t="str">
        <f>MID($Q$10,4,1)</f>
        <v/>
      </c>
      <c r="BG58" s="514"/>
      <c r="BH58" s="514"/>
      <c r="BI58" s="514"/>
      <c r="BJ58" s="514"/>
      <c r="BK58" s="514"/>
      <c r="BL58" s="514"/>
      <c r="BM58" s="515"/>
      <c r="BN58" s="238"/>
      <c r="BO58" s="513" t="str">
        <f>MID($Q$10,5,1)</f>
        <v/>
      </c>
      <c r="BP58" s="514"/>
      <c r="BQ58" s="514"/>
      <c r="BR58" s="514"/>
      <c r="BS58" s="514"/>
      <c r="BT58" s="514"/>
      <c r="BU58" s="514"/>
      <c r="BV58" s="515"/>
      <c r="BW58" s="238"/>
      <c r="BX58" s="513" t="str">
        <f>MID($Q$10,6,1)</f>
        <v/>
      </c>
      <c r="BY58" s="514"/>
      <c r="BZ58" s="514"/>
      <c r="CA58" s="514"/>
      <c r="CB58" s="514"/>
      <c r="CC58" s="514"/>
      <c r="CD58" s="514"/>
      <c r="CE58" s="515"/>
      <c r="CF58" s="238"/>
      <c r="CG58" s="513" t="str">
        <f>MID($Q$10,7,1)</f>
        <v/>
      </c>
      <c r="CH58" s="514"/>
      <c r="CI58" s="514"/>
      <c r="CJ58" s="514"/>
      <c r="CK58" s="514"/>
      <c r="CL58" s="514"/>
      <c r="CM58" s="514"/>
      <c r="CN58" s="515"/>
      <c r="CO58" s="238"/>
      <c r="CP58" s="513" t="str">
        <f>MID($Q$10,8,1)</f>
        <v/>
      </c>
      <c r="CQ58" s="514"/>
      <c r="CR58" s="514"/>
      <c r="CS58" s="514"/>
      <c r="CT58" s="514"/>
      <c r="CU58" s="514"/>
      <c r="CV58" s="514"/>
      <c r="CW58" s="515"/>
      <c r="CX58" s="238"/>
      <c r="CY58" s="513" t="str">
        <f>MID($Q$10,9,1)</f>
        <v/>
      </c>
      <c r="CZ58" s="514"/>
      <c r="DA58" s="514"/>
      <c r="DB58" s="514"/>
      <c r="DC58" s="514"/>
      <c r="DD58" s="514"/>
      <c r="DE58" s="514"/>
      <c r="DF58" s="515"/>
      <c r="DG58" s="238"/>
      <c r="DH58" s="513" t="str">
        <f>MID($Q$10,10,1)</f>
        <v/>
      </c>
      <c r="DI58" s="514"/>
      <c r="DJ58" s="514"/>
      <c r="DK58" s="514"/>
      <c r="DL58" s="514"/>
      <c r="DM58" s="514"/>
      <c r="DN58" s="514"/>
      <c r="DO58" s="515"/>
      <c r="DP58" s="266"/>
      <c r="DQ58" s="213"/>
      <c r="DR58" s="213"/>
      <c r="DS58" s="213"/>
      <c r="DT58" s="213"/>
      <c r="DU58" s="213"/>
      <c r="DV58" s="284"/>
      <c r="DW58" s="526"/>
      <c r="DX58" s="526"/>
      <c r="DY58" s="526"/>
      <c r="DZ58" s="526"/>
      <c r="EA58" s="526"/>
      <c r="EB58" s="526"/>
      <c r="EC58" s="526"/>
      <c r="ED58" s="526"/>
      <c r="EE58" s="526"/>
      <c r="EF58" s="526"/>
      <c r="EG58" s="526"/>
      <c r="EH58" s="526"/>
      <c r="EI58" s="526"/>
      <c r="EJ58" s="526"/>
      <c r="EK58" s="526"/>
      <c r="EL58" s="526"/>
      <c r="EM58" s="526"/>
      <c r="EN58" s="526"/>
      <c r="EO58" s="526"/>
      <c r="EP58" s="526"/>
      <c r="EQ58" s="526"/>
      <c r="ER58" s="526"/>
      <c r="ES58" s="526"/>
      <c r="ET58" s="526"/>
      <c r="EU58" s="526"/>
      <c r="EV58" s="526"/>
      <c r="EW58" s="526"/>
      <c r="EX58" s="526"/>
      <c r="EY58" s="526"/>
      <c r="EZ58" s="526"/>
      <c r="FA58" s="526"/>
      <c r="FB58" s="526"/>
      <c r="FC58" s="526"/>
      <c r="FD58" s="526"/>
      <c r="FE58" s="526"/>
      <c r="FF58" s="526"/>
      <c r="FG58" s="526"/>
      <c r="FH58" s="526"/>
      <c r="FI58" s="526"/>
      <c r="FJ58" s="526"/>
      <c r="FK58" s="526"/>
      <c r="FL58" s="526"/>
      <c r="FM58" s="526"/>
      <c r="FN58" s="526"/>
      <c r="FO58" s="526"/>
      <c r="FP58" s="526"/>
      <c r="FQ58" s="526"/>
      <c r="FR58" s="526"/>
      <c r="FS58" s="526"/>
      <c r="FT58" s="526"/>
      <c r="FU58" s="526"/>
      <c r="FV58" s="526"/>
      <c r="FW58" s="526"/>
      <c r="FX58" s="526"/>
      <c r="FY58" s="526"/>
      <c r="FZ58" s="526"/>
      <c r="GA58" s="526"/>
      <c r="GB58" s="526"/>
      <c r="GC58" s="526"/>
      <c r="GD58" s="526"/>
      <c r="GE58" s="526"/>
      <c r="GF58" s="526"/>
      <c r="GG58" s="526"/>
      <c r="GH58" s="526"/>
      <c r="GI58" s="526"/>
      <c r="GJ58" s="213"/>
      <c r="GK58" s="213"/>
      <c r="GL58" s="213"/>
      <c r="GM58" s="213"/>
      <c r="GN58" s="213"/>
      <c r="GO58" s="213"/>
      <c r="GP58" s="213"/>
      <c r="GQ58" s="213"/>
      <c r="GR58" s="213"/>
      <c r="GS58" s="213"/>
      <c r="GT58" s="213"/>
      <c r="GU58" s="213"/>
      <c r="GV58" s="213"/>
      <c r="GW58" s="213"/>
      <c r="GX58" s="213"/>
      <c r="GY58" s="213"/>
      <c r="GZ58" s="213"/>
      <c r="HA58" s="213"/>
      <c r="HB58" s="191"/>
      <c r="HC58" s="210" t="s">
        <v>222</v>
      </c>
      <c r="HD58" s="519" t="s">
        <v>394</v>
      </c>
      <c r="HE58" s="520"/>
      <c r="HF58" s="521"/>
    </row>
    <row r="59" spans="2:214" s="15" customFormat="1" ht="9.75" customHeight="1">
      <c r="B59" s="189"/>
      <c r="D59" s="506" t="s">
        <v>5</v>
      </c>
      <c r="E59" s="506"/>
      <c r="F59" s="506"/>
      <c r="G59" s="506"/>
      <c r="H59" s="506"/>
      <c r="I59" s="506"/>
      <c r="J59" s="506"/>
      <c r="K59" s="267"/>
      <c r="L59" s="267"/>
      <c r="M59" s="267"/>
      <c r="N59" s="267"/>
      <c r="O59" s="267"/>
      <c r="P59" s="267"/>
      <c r="Q59" s="267"/>
      <c r="R59" s="267"/>
      <c r="S59" s="312"/>
      <c r="T59" s="312"/>
      <c r="U59" s="312"/>
      <c r="V59" s="312"/>
      <c r="W59" s="312"/>
      <c r="X59" s="312"/>
      <c r="Y59" s="312"/>
      <c r="Z59" s="312"/>
      <c r="AA59" s="312"/>
      <c r="AB59" s="246"/>
      <c r="AC59" s="246"/>
      <c r="AD59" s="246"/>
      <c r="AE59" s="425">
        <v>3</v>
      </c>
      <c r="AF59" s="425"/>
      <c r="AG59" s="425"/>
      <c r="AH59" s="425"/>
      <c r="AI59" s="268"/>
      <c r="AJ59" s="268"/>
      <c r="AK59" s="425"/>
      <c r="AL59" s="425"/>
      <c r="AM59" s="425"/>
      <c r="AN59" s="425"/>
      <c r="AO59" s="268"/>
      <c r="AP59" s="425">
        <v>5</v>
      </c>
      <c r="AQ59" s="425"/>
      <c r="AR59" s="425"/>
      <c r="AS59" s="425"/>
      <c r="AT59" s="425"/>
      <c r="AU59" s="268"/>
      <c r="AV59" s="425"/>
      <c r="AW59" s="425"/>
      <c r="AX59" s="425"/>
      <c r="AY59" s="425"/>
      <c r="AZ59" s="268"/>
      <c r="BA59" s="268"/>
      <c r="BB59" s="425"/>
      <c r="BC59" s="425"/>
      <c r="BD59" s="425"/>
      <c r="BE59" s="425"/>
      <c r="BF59" s="246"/>
      <c r="BG59" s="246"/>
      <c r="BH59" s="246"/>
      <c r="BI59" s="246"/>
      <c r="BJ59" s="246"/>
      <c r="BK59" s="246"/>
      <c r="BL59" s="246"/>
      <c r="BM59" s="246"/>
      <c r="BN59" s="246"/>
      <c r="BO59" s="246"/>
      <c r="BP59" s="246"/>
      <c r="BQ59" s="246"/>
      <c r="BR59" s="246"/>
      <c r="BS59" s="246"/>
      <c r="BT59" s="246"/>
      <c r="BU59" s="246"/>
      <c r="BV59" s="246"/>
      <c r="BW59" s="246"/>
      <c r="BX59" s="246"/>
      <c r="BY59" s="246"/>
      <c r="BZ59" s="246"/>
      <c r="CA59" s="246"/>
      <c r="CB59" s="246"/>
      <c r="CC59" s="246"/>
      <c r="CD59" s="246"/>
      <c r="CE59" s="246"/>
      <c r="CF59" s="246"/>
      <c r="CG59" s="246"/>
      <c r="CH59" s="246"/>
      <c r="CI59" s="246"/>
      <c r="CJ59" s="246"/>
      <c r="CK59" s="246"/>
      <c r="CL59" s="246"/>
      <c r="CM59" s="246"/>
      <c r="CN59" s="246"/>
      <c r="CO59" s="246"/>
      <c r="CP59" s="246"/>
      <c r="CQ59" s="246"/>
      <c r="CR59" s="246"/>
      <c r="CS59" s="246"/>
      <c r="CT59" s="246"/>
      <c r="CU59" s="246"/>
      <c r="CV59" s="246"/>
      <c r="CW59" s="246"/>
      <c r="CX59" s="246"/>
      <c r="CY59" s="246"/>
      <c r="CZ59" s="246"/>
      <c r="DA59" s="246"/>
      <c r="DB59" s="246"/>
      <c r="DC59" s="246"/>
      <c r="DD59" s="246"/>
      <c r="DE59" s="246"/>
      <c r="DF59" s="246"/>
      <c r="DG59" s="246"/>
      <c r="DH59" s="246"/>
      <c r="DI59" s="246"/>
      <c r="DJ59" s="246"/>
      <c r="DK59" s="246"/>
      <c r="DL59" s="246"/>
      <c r="DM59" s="246"/>
      <c r="DN59" s="246"/>
      <c r="DO59" s="246"/>
      <c r="DP59" s="246"/>
      <c r="DQ59" s="246"/>
      <c r="DR59" s="246"/>
      <c r="DS59" s="246"/>
      <c r="DT59" s="246"/>
      <c r="DU59" s="246"/>
      <c r="DV59" s="246"/>
      <c r="DW59" s="246"/>
      <c r="DX59" s="246"/>
      <c r="DY59" s="246"/>
      <c r="DZ59" s="246"/>
      <c r="EA59" s="246"/>
      <c r="EB59" s="246"/>
      <c r="EC59" s="246"/>
      <c r="ED59" s="246"/>
      <c r="EE59" s="246"/>
      <c r="EF59" s="246"/>
      <c r="EG59" s="246"/>
      <c r="EH59" s="246"/>
      <c r="EI59" s="246"/>
      <c r="EJ59" s="246"/>
      <c r="EK59" s="246"/>
      <c r="EL59" s="246"/>
      <c r="EM59" s="246"/>
      <c r="EN59" s="246"/>
      <c r="EO59" s="246"/>
      <c r="EP59" s="246"/>
      <c r="EQ59" s="246"/>
      <c r="ER59" s="246"/>
      <c r="ES59" s="246"/>
      <c r="ET59" s="246"/>
      <c r="EU59" s="246"/>
      <c r="EV59" s="246"/>
      <c r="EW59" s="246"/>
      <c r="EX59" s="246"/>
      <c r="EY59" s="246"/>
      <c r="EZ59" s="246"/>
      <c r="FA59" s="246"/>
      <c r="FB59" s="246"/>
      <c r="FC59" s="246"/>
      <c r="FD59" s="246"/>
      <c r="FE59" s="246"/>
      <c r="FF59" s="246"/>
      <c r="FG59" s="246"/>
      <c r="FH59" s="246"/>
      <c r="FI59" s="246"/>
      <c r="FJ59" s="246"/>
      <c r="FK59" s="246"/>
      <c r="FL59" s="246"/>
      <c r="FM59" s="246"/>
      <c r="FN59" s="246"/>
      <c r="FO59" s="246"/>
      <c r="FP59" s="246"/>
      <c r="FQ59" s="246"/>
      <c r="FR59" s="246"/>
      <c r="FS59" s="246"/>
      <c r="FT59" s="246"/>
      <c r="FU59" s="246"/>
      <c r="FV59" s="246"/>
      <c r="FW59" s="246"/>
      <c r="FX59" s="246"/>
      <c r="FY59" s="246"/>
      <c r="FZ59" s="246"/>
      <c r="GA59" s="246"/>
      <c r="GB59" s="246"/>
      <c r="GC59" s="246"/>
      <c r="GD59" s="246"/>
      <c r="GE59" s="246"/>
      <c r="GF59" s="246"/>
      <c r="GG59" s="234"/>
      <c r="GH59" s="234"/>
      <c r="GI59" s="234"/>
      <c r="GJ59" s="234"/>
      <c r="GK59" s="234"/>
      <c r="GL59" s="234"/>
      <c r="GM59" s="234"/>
      <c r="GN59" s="234"/>
      <c r="GO59" s="234"/>
      <c r="GP59" s="234"/>
      <c r="GQ59" s="234"/>
      <c r="GR59" s="234"/>
      <c r="GS59" s="234"/>
      <c r="GT59" s="234"/>
      <c r="GU59" s="234"/>
      <c r="GV59" s="234"/>
      <c r="GW59" s="234"/>
      <c r="GX59" s="234"/>
      <c r="GY59" s="234"/>
      <c r="GZ59" s="234"/>
      <c r="HA59" s="234"/>
      <c r="HB59" s="285"/>
      <c r="HC59" s="10"/>
    </row>
    <row r="60" spans="2:214" s="6" customFormat="1" ht="28.5" customHeight="1">
      <c r="B60" s="183"/>
      <c r="D60" s="506"/>
      <c r="E60" s="506"/>
      <c r="F60" s="506"/>
      <c r="G60" s="506"/>
      <c r="H60" s="506"/>
      <c r="I60" s="506"/>
      <c r="J60" s="506"/>
      <c r="K60" s="258"/>
      <c r="L60" s="533"/>
      <c r="M60" s="534"/>
      <c r="N60" s="534"/>
      <c r="O60" s="535"/>
      <c r="P60" s="258"/>
      <c r="Q60" s="258"/>
      <c r="R60" s="258"/>
      <c r="S60" s="417">
        <v>1</v>
      </c>
      <c r="T60" s="418"/>
      <c r="U60" s="418"/>
      <c r="V60" s="419"/>
      <c r="W60" s="219"/>
      <c r="X60" s="417">
        <v>0</v>
      </c>
      <c r="Y60" s="418"/>
      <c r="Z60" s="418"/>
      <c r="AA60" s="419"/>
      <c r="AB60" s="314"/>
      <c r="AC60" s="314"/>
      <c r="AD60" s="314"/>
      <c r="AE60" s="502"/>
      <c r="AF60" s="503"/>
      <c r="AG60" s="503"/>
      <c r="AH60" s="504"/>
      <c r="AI60" s="339"/>
      <c r="AJ60" s="341"/>
      <c r="AK60" s="502"/>
      <c r="AL60" s="503"/>
      <c r="AM60" s="503"/>
      <c r="AN60" s="504"/>
      <c r="AO60" s="341"/>
      <c r="AP60" s="502"/>
      <c r="AQ60" s="503"/>
      <c r="AR60" s="503"/>
      <c r="AS60" s="503"/>
      <c r="AT60" s="504"/>
      <c r="AU60" s="341"/>
      <c r="AV60" s="502"/>
      <c r="AW60" s="503"/>
      <c r="AX60" s="503"/>
      <c r="AY60" s="504"/>
      <c r="AZ60" s="341"/>
      <c r="BA60" s="341"/>
      <c r="BB60" s="502"/>
      <c r="BC60" s="503"/>
      <c r="BD60" s="503"/>
      <c r="BE60" s="504"/>
      <c r="BF60" s="532" t="s">
        <v>377</v>
      </c>
      <c r="BG60" s="421"/>
      <c r="BH60" s="421"/>
      <c r="BI60" s="421"/>
      <c r="BJ60" s="421"/>
      <c r="BK60" s="421"/>
      <c r="BL60" s="421"/>
      <c r="BM60" s="421"/>
      <c r="BN60" s="421"/>
      <c r="BO60" s="421"/>
      <c r="BP60" s="421"/>
      <c r="BQ60" s="421"/>
      <c r="BR60" s="421"/>
      <c r="BS60" s="421"/>
      <c r="BT60" s="421"/>
      <c r="BU60" s="421"/>
      <c r="BV60" s="421"/>
      <c r="BW60" s="421"/>
      <c r="BX60" s="421"/>
      <c r="BY60" s="421"/>
      <c r="BZ60" s="421"/>
      <c r="CA60" s="421"/>
      <c r="CB60" s="421"/>
      <c r="CC60" s="298"/>
      <c r="CD60" s="298"/>
      <c r="CE60" s="527"/>
      <c r="CF60" s="527"/>
      <c r="CG60" s="527"/>
      <c r="CH60" s="527"/>
      <c r="CI60" s="527"/>
      <c r="CJ60" s="527"/>
      <c r="CK60" s="527"/>
      <c r="CL60" s="527"/>
      <c r="CM60" s="527"/>
      <c r="CN60" s="527"/>
      <c r="CO60" s="527"/>
      <c r="CP60" s="527"/>
      <c r="CQ60" s="527"/>
      <c r="CR60" s="527"/>
      <c r="CS60" s="527"/>
      <c r="CT60" s="527"/>
      <c r="CU60" s="527"/>
      <c r="CV60" s="527"/>
      <c r="CW60" s="527"/>
      <c r="CX60" s="527"/>
      <c r="CY60" s="527"/>
      <c r="CZ60" s="527"/>
      <c r="DA60" s="527"/>
      <c r="DB60" s="527"/>
      <c r="DC60" s="527"/>
      <c r="DD60" s="527"/>
      <c r="DE60" s="527"/>
      <c r="DF60" s="527"/>
      <c r="DG60" s="527"/>
      <c r="DH60" s="527"/>
      <c r="DI60" s="527"/>
      <c r="DJ60" s="527"/>
      <c r="DK60" s="527"/>
      <c r="DL60" s="527"/>
      <c r="DM60" s="527"/>
      <c r="DN60" s="527"/>
      <c r="DO60" s="527"/>
      <c r="DP60" s="527"/>
      <c r="DQ60" s="527"/>
      <c r="DR60" s="527"/>
      <c r="DS60" s="527"/>
      <c r="DT60" s="527"/>
      <c r="DU60" s="527"/>
      <c r="DV60" s="527"/>
      <c r="DW60" s="527"/>
      <c r="DX60" s="527"/>
      <c r="DY60" s="298"/>
      <c r="DZ60" s="421" t="s">
        <v>378</v>
      </c>
      <c r="EA60" s="421"/>
      <c r="EB60" s="421"/>
      <c r="EC60" s="421"/>
      <c r="ED60" s="421"/>
      <c r="EE60" s="421"/>
      <c r="EF60" s="421"/>
      <c r="EG60" s="421"/>
      <c r="EH60" s="421"/>
      <c r="EI60" s="421"/>
      <c r="EJ60" s="421"/>
      <c r="EK60" s="421"/>
      <c r="EL60" s="421"/>
      <c r="EM60" s="421"/>
      <c r="EN60" s="421"/>
      <c r="EO60" s="421"/>
      <c r="EP60" s="421"/>
      <c r="EQ60" s="421"/>
      <c r="ER60" s="421"/>
      <c r="ES60" s="421"/>
      <c r="ET60" s="421"/>
      <c r="EU60" s="421"/>
      <c r="EV60" s="421"/>
      <c r="EW60" s="421"/>
      <c r="EX60" s="421"/>
      <c r="EY60" s="298"/>
      <c r="EZ60" s="298"/>
      <c r="FA60" s="527"/>
      <c r="FB60" s="527"/>
      <c r="FC60" s="527"/>
      <c r="FD60" s="527"/>
      <c r="FE60" s="527"/>
      <c r="FF60" s="527"/>
      <c r="FG60" s="527"/>
      <c r="FH60" s="527"/>
      <c r="FI60" s="527"/>
      <c r="FJ60" s="527"/>
      <c r="FK60" s="527"/>
      <c r="FL60" s="527"/>
      <c r="FM60" s="527"/>
      <c r="FN60" s="527"/>
      <c r="FO60" s="527"/>
      <c r="FP60" s="527"/>
      <c r="FQ60" s="527"/>
      <c r="FR60" s="527"/>
      <c r="FS60" s="527"/>
      <c r="FT60" s="527"/>
      <c r="FU60" s="527"/>
      <c r="FV60" s="527"/>
      <c r="FW60" s="527"/>
      <c r="FX60" s="527"/>
      <c r="FY60" s="527"/>
      <c r="FZ60" s="527"/>
      <c r="GA60" s="527"/>
      <c r="GB60" s="527"/>
      <c r="GC60" s="527"/>
      <c r="GD60" s="527"/>
      <c r="GE60" s="527"/>
      <c r="GF60" s="527"/>
      <c r="GG60" s="527"/>
      <c r="GH60" s="527"/>
      <c r="GI60" s="527"/>
      <c r="GJ60" s="527"/>
      <c r="GK60" s="527"/>
      <c r="GL60" s="527"/>
      <c r="GM60" s="527"/>
      <c r="GN60" s="527"/>
      <c r="GO60" s="527"/>
      <c r="GP60" s="527"/>
      <c r="GQ60" s="527"/>
      <c r="GR60" s="527"/>
      <c r="GS60" s="527"/>
      <c r="GT60" s="527"/>
      <c r="GU60" s="527"/>
      <c r="GV60" s="527"/>
      <c r="GW60" s="527"/>
      <c r="GX60" s="527"/>
      <c r="GY60" s="527"/>
      <c r="GZ60" s="527"/>
      <c r="HA60" s="213"/>
      <c r="HB60" s="191"/>
      <c r="HC60" s="208" t="s">
        <v>218</v>
      </c>
      <c r="HD60" s="519" t="s">
        <v>411</v>
      </c>
      <c r="HE60" s="531"/>
      <c r="HF60" s="517"/>
    </row>
    <row r="61" spans="2:214" s="15" customFormat="1" ht="9.75" customHeight="1">
      <c r="B61" s="189"/>
      <c r="D61" s="506"/>
      <c r="E61" s="506"/>
      <c r="F61" s="506"/>
      <c r="G61" s="506"/>
      <c r="H61" s="506"/>
      <c r="I61" s="506"/>
      <c r="J61" s="506"/>
      <c r="K61" s="267"/>
      <c r="L61" s="267"/>
      <c r="M61" s="267"/>
      <c r="N61" s="267"/>
      <c r="O61" s="267"/>
      <c r="P61" s="267"/>
      <c r="Q61" s="267"/>
      <c r="R61" s="267"/>
      <c r="S61" s="312"/>
      <c r="T61" s="312"/>
      <c r="U61" s="312"/>
      <c r="V61" s="312"/>
      <c r="W61" s="312"/>
      <c r="X61" s="312"/>
      <c r="Y61" s="312"/>
      <c r="Z61" s="312"/>
      <c r="AA61" s="312"/>
      <c r="AB61" s="246"/>
      <c r="AC61" s="246"/>
      <c r="AD61" s="246"/>
      <c r="AE61" s="245"/>
      <c r="AF61" s="425">
        <v>3</v>
      </c>
      <c r="AG61" s="425"/>
      <c r="AH61" s="425"/>
      <c r="AI61" s="425"/>
      <c r="AJ61" s="425"/>
      <c r="AK61" s="425"/>
      <c r="AL61" s="268"/>
      <c r="AM61" s="268"/>
      <c r="AN61" s="268"/>
      <c r="AO61" s="268"/>
      <c r="AP61" s="268"/>
      <c r="AQ61" s="268"/>
      <c r="AR61" s="268"/>
      <c r="AS61" s="268"/>
      <c r="AT61" s="268"/>
      <c r="AU61" s="344"/>
      <c r="AV61" s="344"/>
      <c r="AW61" s="344"/>
      <c r="AX61" s="425">
        <v>5</v>
      </c>
      <c r="AY61" s="425"/>
      <c r="AZ61" s="425"/>
      <c r="BA61" s="425"/>
      <c r="BB61" s="425"/>
      <c r="BC61" s="425"/>
      <c r="BD61" s="268"/>
      <c r="BE61" s="235"/>
      <c r="BF61" s="268"/>
      <c r="BG61" s="268"/>
      <c r="BH61" s="268"/>
      <c r="BI61" s="268"/>
      <c r="BJ61" s="268"/>
      <c r="BK61" s="268"/>
      <c r="BL61" s="268"/>
      <c r="BM61" s="268"/>
      <c r="BN61" s="268"/>
      <c r="BO61" s="268"/>
      <c r="BP61" s="268"/>
      <c r="BQ61" s="268"/>
      <c r="BR61" s="268"/>
      <c r="BS61" s="268"/>
      <c r="BT61" s="268"/>
      <c r="BU61" s="268"/>
      <c r="BV61" s="268"/>
      <c r="BW61" s="268"/>
      <c r="BX61" s="268"/>
      <c r="BY61" s="268"/>
      <c r="BZ61" s="268"/>
      <c r="CA61" s="268"/>
      <c r="CB61" s="268"/>
      <c r="CC61" s="268"/>
      <c r="CD61" s="268"/>
      <c r="CE61" s="268"/>
      <c r="CF61" s="268"/>
      <c r="CG61" s="268"/>
      <c r="CH61" s="268"/>
      <c r="CI61" s="268"/>
      <c r="CJ61" s="268"/>
      <c r="CK61" s="268"/>
      <c r="CL61" s="276"/>
      <c r="CM61" s="276"/>
      <c r="CN61" s="276"/>
      <c r="CO61" s="268"/>
      <c r="CP61" s="268"/>
      <c r="CQ61" s="425">
        <v>10</v>
      </c>
      <c r="CR61" s="425"/>
      <c r="CS61" s="425"/>
      <c r="CT61" s="425"/>
      <c r="CU61" s="425"/>
      <c r="CV61" s="425"/>
      <c r="CW61" s="268"/>
      <c r="CX61" s="268"/>
      <c r="CY61" s="268"/>
      <c r="CZ61" s="268"/>
      <c r="DA61" s="268"/>
      <c r="DB61" s="268"/>
      <c r="DC61" s="268"/>
      <c r="DD61" s="268"/>
      <c r="DE61" s="268"/>
      <c r="DF61" s="268"/>
      <c r="DG61" s="268"/>
      <c r="DH61" s="268"/>
      <c r="DI61" s="268"/>
      <c r="DJ61" s="268"/>
      <c r="DK61" s="268"/>
      <c r="DL61" s="268"/>
      <c r="DM61" s="268"/>
      <c r="DN61" s="268"/>
      <c r="DO61" s="268"/>
      <c r="DP61" s="268"/>
      <c r="DQ61" s="268"/>
      <c r="DR61" s="268"/>
      <c r="DS61" s="268"/>
      <c r="DT61" s="268"/>
      <c r="DU61" s="268"/>
      <c r="DV61" s="344"/>
      <c r="DW61" s="344"/>
      <c r="DX61" s="344"/>
      <c r="DY61" s="268"/>
      <c r="DZ61" s="268"/>
      <c r="EA61" s="268"/>
      <c r="EB61" s="268"/>
      <c r="EC61" s="268"/>
      <c r="ED61" s="268"/>
      <c r="EE61" s="268"/>
      <c r="EF61" s="268"/>
      <c r="EG61" s="268"/>
      <c r="EH61" s="268"/>
      <c r="EI61" s="268"/>
      <c r="EJ61" s="425">
        <v>15</v>
      </c>
      <c r="EK61" s="425"/>
      <c r="EL61" s="425"/>
      <c r="EM61" s="425"/>
      <c r="EN61" s="425"/>
      <c r="EO61" s="425"/>
      <c r="EP61" s="268"/>
      <c r="EQ61" s="268"/>
      <c r="ER61" s="268"/>
      <c r="ES61" s="268"/>
      <c r="ET61" s="268"/>
      <c r="EU61" s="268"/>
      <c r="EV61" s="268"/>
      <c r="EW61" s="268"/>
      <c r="EX61" s="268"/>
      <c r="EY61" s="268"/>
      <c r="EZ61" s="268"/>
      <c r="FA61" s="268"/>
      <c r="FB61" s="268"/>
      <c r="FC61" s="268"/>
      <c r="FD61" s="268"/>
      <c r="FE61" s="268"/>
      <c r="FF61" s="268"/>
      <c r="FG61" s="268"/>
      <c r="FH61" s="268"/>
      <c r="FI61" s="268"/>
      <c r="FJ61" s="276"/>
      <c r="FK61" s="276"/>
      <c r="FL61" s="276"/>
      <c r="FM61" s="276"/>
      <c r="FN61" s="276"/>
      <c r="FO61" s="268"/>
      <c r="FP61" s="268"/>
      <c r="FQ61" s="268"/>
      <c r="FR61" s="268"/>
      <c r="FS61" s="268"/>
      <c r="FT61" s="268"/>
      <c r="FU61" s="268"/>
      <c r="FV61" s="268"/>
      <c r="FW61" s="268"/>
      <c r="FX61" s="268"/>
      <c r="FY61" s="268"/>
      <c r="FZ61" s="268"/>
      <c r="GA61" s="268"/>
      <c r="GB61" s="268"/>
      <c r="GC61" s="425">
        <v>20</v>
      </c>
      <c r="GD61" s="425"/>
      <c r="GE61" s="425"/>
      <c r="GF61" s="425"/>
      <c r="GG61" s="425"/>
      <c r="GH61" s="425"/>
      <c r="GI61" s="235"/>
      <c r="GJ61" s="235"/>
      <c r="GK61" s="235"/>
      <c r="GL61" s="235"/>
      <c r="GM61" s="235"/>
      <c r="GN61" s="235"/>
      <c r="GO61" s="235"/>
      <c r="GP61" s="235"/>
      <c r="GQ61" s="235"/>
      <c r="GR61" s="235"/>
      <c r="GS61" s="235"/>
      <c r="GT61" s="235"/>
      <c r="GU61" s="235"/>
      <c r="GV61" s="235"/>
      <c r="GW61" s="235"/>
      <c r="GX61" s="235"/>
      <c r="GY61" s="235"/>
      <c r="GZ61" s="235"/>
      <c r="HA61" s="235"/>
      <c r="HB61" s="285"/>
      <c r="HC61" s="10"/>
    </row>
    <row r="62" spans="2:214" s="6" customFormat="1" ht="28.5" customHeight="1">
      <c r="B62" s="512">
        <v>5</v>
      </c>
      <c r="C62" s="512"/>
      <c r="D62" s="506" t="s">
        <v>53</v>
      </c>
      <c r="E62" s="506"/>
      <c r="F62" s="506"/>
      <c r="G62" s="506"/>
      <c r="H62" s="506"/>
      <c r="I62" s="506"/>
      <c r="J62" s="506"/>
      <c r="K62" s="258"/>
      <c r="L62" s="533"/>
      <c r="M62" s="534"/>
      <c r="N62" s="534"/>
      <c r="O62" s="535"/>
      <c r="P62" s="258"/>
      <c r="Q62" s="258"/>
      <c r="R62" s="258"/>
      <c r="S62" s="417">
        <v>1</v>
      </c>
      <c r="T62" s="418"/>
      <c r="U62" s="418"/>
      <c r="V62" s="419"/>
      <c r="W62" s="219"/>
      <c r="X62" s="417">
        <v>1</v>
      </c>
      <c r="Y62" s="418"/>
      <c r="Z62" s="418"/>
      <c r="AA62" s="419"/>
      <c r="AB62" s="266"/>
      <c r="AC62" s="266"/>
      <c r="AD62" s="266"/>
      <c r="AE62" s="513" t="str">
        <f>MID($Q$11,1,1)</f>
        <v/>
      </c>
      <c r="AF62" s="514"/>
      <c r="AG62" s="514"/>
      <c r="AH62" s="514"/>
      <c r="AI62" s="514"/>
      <c r="AJ62" s="514"/>
      <c r="AK62" s="514"/>
      <c r="AL62" s="515"/>
      <c r="AM62" s="238"/>
      <c r="AN62" s="513" t="str">
        <f>MID($Q$11,2,1)</f>
        <v/>
      </c>
      <c r="AO62" s="514"/>
      <c r="AP62" s="514"/>
      <c r="AQ62" s="514"/>
      <c r="AR62" s="514"/>
      <c r="AS62" s="514"/>
      <c r="AT62" s="514"/>
      <c r="AU62" s="515"/>
      <c r="AV62" s="238"/>
      <c r="AW62" s="513" t="str">
        <f>MID($Q$11,3,1)</f>
        <v/>
      </c>
      <c r="AX62" s="514"/>
      <c r="AY62" s="514"/>
      <c r="AZ62" s="514"/>
      <c r="BA62" s="514"/>
      <c r="BB62" s="514"/>
      <c r="BC62" s="514"/>
      <c r="BD62" s="515"/>
      <c r="BE62" s="238"/>
      <c r="BF62" s="513" t="str">
        <f>MID($Q$11,4,1)</f>
        <v/>
      </c>
      <c r="BG62" s="514"/>
      <c r="BH62" s="514"/>
      <c r="BI62" s="514"/>
      <c r="BJ62" s="514"/>
      <c r="BK62" s="514"/>
      <c r="BL62" s="514"/>
      <c r="BM62" s="515"/>
      <c r="BN62" s="238"/>
      <c r="BO62" s="513" t="str">
        <f>MID($Q$11,5,1)</f>
        <v/>
      </c>
      <c r="BP62" s="514"/>
      <c r="BQ62" s="514"/>
      <c r="BR62" s="514"/>
      <c r="BS62" s="514"/>
      <c r="BT62" s="514"/>
      <c r="BU62" s="514"/>
      <c r="BV62" s="515"/>
      <c r="BW62" s="238"/>
      <c r="BX62" s="513" t="str">
        <f>MID($Q$11,6,1)</f>
        <v/>
      </c>
      <c r="BY62" s="514"/>
      <c r="BZ62" s="514"/>
      <c r="CA62" s="514"/>
      <c r="CB62" s="514"/>
      <c r="CC62" s="514"/>
      <c r="CD62" s="514"/>
      <c r="CE62" s="515"/>
      <c r="CF62" s="238"/>
      <c r="CG62" s="513" t="str">
        <f>MID($Q$11,7,1)</f>
        <v/>
      </c>
      <c r="CH62" s="514"/>
      <c r="CI62" s="514"/>
      <c r="CJ62" s="514"/>
      <c r="CK62" s="514"/>
      <c r="CL62" s="514"/>
      <c r="CM62" s="514"/>
      <c r="CN62" s="515"/>
      <c r="CO62" s="238"/>
      <c r="CP62" s="513" t="str">
        <f>MID($Q$11,8,1)</f>
        <v/>
      </c>
      <c r="CQ62" s="514"/>
      <c r="CR62" s="514"/>
      <c r="CS62" s="514"/>
      <c r="CT62" s="514"/>
      <c r="CU62" s="514"/>
      <c r="CV62" s="514"/>
      <c r="CW62" s="515"/>
      <c r="CX62" s="238"/>
      <c r="CY62" s="513" t="str">
        <f>MID($Q$11,9,1)</f>
        <v/>
      </c>
      <c r="CZ62" s="514"/>
      <c r="DA62" s="514"/>
      <c r="DB62" s="514"/>
      <c r="DC62" s="514"/>
      <c r="DD62" s="514"/>
      <c r="DE62" s="514"/>
      <c r="DF62" s="515"/>
      <c r="DG62" s="238"/>
      <c r="DH62" s="513" t="str">
        <f>MID($Q$11,10,1)</f>
        <v/>
      </c>
      <c r="DI62" s="514"/>
      <c r="DJ62" s="514"/>
      <c r="DK62" s="514"/>
      <c r="DL62" s="514"/>
      <c r="DM62" s="514"/>
      <c r="DN62" s="514"/>
      <c r="DO62" s="515"/>
      <c r="DP62" s="238"/>
      <c r="DQ62" s="513" t="str">
        <f>MID($Q$11,11,1)</f>
        <v/>
      </c>
      <c r="DR62" s="514"/>
      <c r="DS62" s="514"/>
      <c r="DT62" s="514"/>
      <c r="DU62" s="514"/>
      <c r="DV62" s="514"/>
      <c r="DW62" s="514"/>
      <c r="DX62" s="515"/>
      <c r="DY62" s="238"/>
      <c r="DZ62" s="513" t="str">
        <f>MID($Q$11,12,1)</f>
        <v/>
      </c>
      <c r="EA62" s="514"/>
      <c r="EB62" s="514"/>
      <c r="EC62" s="514"/>
      <c r="ED62" s="514"/>
      <c r="EE62" s="514"/>
      <c r="EF62" s="514"/>
      <c r="EG62" s="515"/>
      <c r="EH62" s="238"/>
      <c r="EI62" s="513" t="str">
        <f>MID($Q$11,13,1)</f>
        <v/>
      </c>
      <c r="EJ62" s="514"/>
      <c r="EK62" s="514"/>
      <c r="EL62" s="514"/>
      <c r="EM62" s="514"/>
      <c r="EN62" s="514"/>
      <c r="EO62" s="514"/>
      <c r="EP62" s="515"/>
      <c r="EQ62" s="238"/>
      <c r="ER62" s="513" t="str">
        <f>MID($Q$11,14,1)</f>
        <v/>
      </c>
      <c r="ES62" s="514"/>
      <c r="ET62" s="514"/>
      <c r="EU62" s="514"/>
      <c r="EV62" s="514"/>
      <c r="EW62" s="514"/>
      <c r="EX62" s="514"/>
      <c r="EY62" s="515"/>
      <c r="EZ62" s="238"/>
      <c r="FA62" s="513" t="str">
        <f>MID($Q$11,15,1)</f>
        <v/>
      </c>
      <c r="FB62" s="514"/>
      <c r="FC62" s="514"/>
      <c r="FD62" s="514"/>
      <c r="FE62" s="514"/>
      <c r="FF62" s="514"/>
      <c r="FG62" s="514"/>
      <c r="FH62" s="515"/>
      <c r="FI62" s="238"/>
      <c r="FJ62" s="513" t="str">
        <f>MID($Q$11,16,1)</f>
        <v/>
      </c>
      <c r="FK62" s="514"/>
      <c r="FL62" s="514"/>
      <c r="FM62" s="514"/>
      <c r="FN62" s="514"/>
      <c r="FO62" s="514"/>
      <c r="FP62" s="514"/>
      <c r="FQ62" s="515"/>
      <c r="FR62" s="238"/>
      <c r="FS62" s="513" t="str">
        <f>MID($Q$11,17,1)</f>
        <v/>
      </c>
      <c r="FT62" s="514"/>
      <c r="FU62" s="514"/>
      <c r="FV62" s="514"/>
      <c r="FW62" s="514"/>
      <c r="FX62" s="514"/>
      <c r="FY62" s="514"/>
      <c r="FZ62" s="515"/>
      <c r="GA62" s="238"/>
      <c r="GB62" s="513" t="str">
        <f>MID($Q$11,18,1)</f>
        <v/>
      </c>
      <c r="GC62" s="514"/>
      <c r="GD62" s="514"/>
      <c r="GE62" s="514"/>
      <c r="GF62" s="514"/>
      <c r="GG62" s="514"/>
      <c r="GH62" s="514"/>
      <c r="GI62" s="515"/>
      <c r="GJ62" s="238"/>
      <c r="GK62" s="513" t="str">
        <f>MID($Q$11,19,1)</f>
        <v/>
      </c>
      <c r="GL62" s="514"/>
      <c r="GM62" s="514"/>
      <c r="GN62" s="514"/>
      <c r="GO62" s="514"/>
      <c r="GP62" s="514"/>
      <c r="GQ62" s="514"/>
      <c r="GR62" s="515"/>
      <c r="GS62" s="238"/>
      <c r="GT62" s="513" t="str">
        <f>MID($Q$11,20,1)</f>
        <v/>
      </c>
      <c r="GU62" s="514"/>
      <c r="GV62" s="514"/>
      <c r="GW62" s="514"/>
      <c r="GX62" s="514"/>
      <c r="GY62" s="514"/>
      <c r="GZ62" s="514"/>
      <c r="HA62" s="515"/>
      <c r="HB62" s="213"/>
      <c r="HC62" s="518" t="s">
        <v>412</v>
      </c>
      <c r="HD62" s="518"/>
    </row>
    <row r="63" spans="2:214" s="15" customFormat="1" ht="9.75" customHeight="1">
      <c r="D63" s="269"/>
      <c r="E63" s="277"/>
      <c r="F63" s="277"/>
      <c r="G63" s="277"/>
      <c r="H63" s="277"/>
      <c r="I63" s="277"/>
      <c r="J63" s="277"/>
      <c r="K63" s="267"/>
      <c r="L63" s="267"/>
      <c r="M63" s="267"/>
      <c r="N63" s="267"/>
      <c r="O63" s="267"/>
      <c r="P63" s="267"/>
      <c r="Q63" s="267"/>
      <c r="R63" s="267"/>
      <c r="S63" s="312"/>
      <c r="T63" s="312"/>
      <c r="U63" s="312"/>
      <c r="V63" s="312"/>
      <c r="W63" s="312"/>
      <c r="X63" s="312"/>
      <c r="Y63" s="312"/>
      <c r="Z63" s="312"/>
      <c r="AA63" s="312"/>
      <c r="AB63" s="246"/>
      <c r="AC63" s="246"/>
      <c r="AD63" s="246"/>
      <c r="AE63" s="245"/>
      <c r="AF63" s="344"/>
      <c r="AG63" s="425">
        <v>23</v>
      </c>
      <c r="AH63" s="425"/>
      <c r="AI63" s="425"/>
      <c r="AJ63" s="425"/>
      <c r="AK63" s="425"/>
      <c r="AL63" s="268"/>
      <c r="AM63" s="268"/>
      <c r="AN63" s="268"/>
      <c r="AO63" s="268"/>
      <c r="AP63" s="268"/>
      <c r="AQ63" s="268"/>
      <c r="AR63" s="268"/>
      <c r="AS63" s="268"/>
      <c r="AT63" s="268"/>
      <c r="AU63" s="344"/>
      <c r="AV63" s="344"/>
      <c r="AW63" s="344"/>
      <c r="AX63" s="425">
        <v>25</v>
      </c>
      <c r="AY63" s="425"/>
      <c r="AZ63" s="425"/>
      <c r="BA63" s="425"/>
      <c r="BB63" s="425"/>
      <c r="BC63" s="425"/>
      <c r="BD63" s="268"/>
      <c r="BE63" s="235"/>
      <c r="BF63" s="268"/>
      <c r="BG63" s="268"/>
      <c r="BH63" s="268"/>
      <c r="BI63" s="268"/>
      <c r="BJ63" s="268"/>
      <c r="BK63" s="268"/>
      <c r="BL63" s="268"/>
      <c r="BM63" s="268"/>
      <c r="BN63" s="268"/>
      <c r="BO63" s="268"/>
      <c r="BP63" s="268"/>
      <c r="BQ63" s="268"/>
      <c r="BR63" s="268"/>
      <c r="BS63" s="268"/>
      <c r="BT63" s="268"/>
      <c r="BU63" s="268"/>
      <c r="BV63" s="268"/>
      <c r="BW63" s="268"/>
      <c r="BX63" s="268"/>
      <c r="BY63" s="268"/>
      <c r="BZ63" s="268"/>
      <c r="CA63" s="268"/>
      <c r="CB63" s="268"/>
      <c r="CC63" s="276"/>
      <c r="CD63" s="276"/>
      <c r="CE63" s="276"/>
      <c r="CF63" s="268"/>
      <c r="CG63" s="268"/>
      <c r="CH63" s="268"/>
      <c r="CI63" s="268"/>
      <c r="CJ63" s="268"/>
      <c r="CK63" s="268"/>
      <c r="CL63" s="276"/>
      <c r="CM63" s="276"/>
      <c r="CN63" s="276"/>
      <c r="CO63" s="268"/>
      <c r="CP63" s="268"/>
      <c r="CQ63" s="425">
        <v>30</v>
      </c>
      <c r="CR63" s="425"/>
      <c r="CS63" s="425"/>
      <c r="CT63" s="425"/>
      <c r="CU63" s="425"/>
      <c r="CV63" s="425"/>
      <c r="CW63" s="268"/>
      <c r="CX63" s="268"/>
      <c r="CY63" s="268"/>
      <c r="CZ63" s="268"/>
      <c r="DA63" s="268"/>
      <c r="DB63" s="268"/>
      <c r="DC63" s="268"/>
      <c r="DD63" s="268"/>
      <c r="DE63" s="268"/>
      <c r="DF63" s="268"/>
      <c r="DG63" s="268"/>
      <c r="DH63" s="268"/>
      <c r="DI63" s="268"/>
      <c r="DJ63" s="268"/>
      <c r="DK63" s="268"/>
      <c r="DL63" s="268"/>
      <c r="DM63" s="268"/>
      <c r="DN63" s="268"/>
      <c r="DO63" s="268"/>
      <c r="DP63" s="268"/>
      <c r="DQ63" s="268"/>
      <c r="DR63" s="268"/>
      <c r="DS63" s="268"/>
      <c r="DT63" s="268"/>
      <c r="DU63" s="268"/>
      <c r="DV63" s="344"/>
      <c r="DW63" s="344"/>
      <c r="DX63" s="344"/>
      <c r="DY63" s="268"/>
      <c r="DZ63" s="268"/>
      <c r="EA63" s="268"/>
      <c r="EB63" s="268"/>
      <c r="EC63" s="268"/>
      <c r="ED63" s="268"/>
      <c r="EE63" s="268"/>
      <c r="EF63" s="268"/>
      <c r="EG63" s="268"/>
      <c r="EH63" s="268"/>
      <c r="EI63" s="268"/>
      <c r="EJ63" s="425">
        <v>35</v>
      </c>
      <c r="EK63" s="425"/>
      <c r="EL63" s="425"/>
      <c r="EM63" s="425"/>
      <c r="EN63" s="425"/>
      <c r="EO63" s="425"/>
      <c r="EP63" s="268"/>
      <c r="EQ63" s="268"/>
      <c r="ER63" s="268"/>
      <c r="ES63" s="268"/>
      <c r="ET63" s="268"/>
      <c r="EU63" s="268"/>
      <c r="EV63" s="268"/>
      <c r="EW63" s="268"/>
      <c r="EX63" s="268"/>
      <c r="EY63" s="268"/>
      <c r="EZ63" s="268"/>
      <c r="FA63" s="268"/>
      <c r="FB63" s="268"/>
      <c r="FC63" s="268"/>
      <c r="FD63" s="268"/>
      <c r="FE63" s="268"/>
      <c r="FF63" s="268"/>
      <c r="FG63" s="268"/>
      <c r="FH63" s="268"/>
      <c r="FI63" s="268"/>
      <c r="FJ63" s="276"/>
      <c r="FK63" s="276"/>
      <c r="FL63" s="276"/>
      <c r="FM63" s="276"/>
      <c r="FN63" s="276"/>
      <c r="FO63" s="268"/>
      <c r="FP63" s="268"/>
      <c r="FQ63" s="268"/>
      <c r="FR63" s="268"/>
      <c r="FS63" s="268"/>
      <c r="FT63" s="268"/>
      <c r="FU63" s="268"/>
      <c r="FV63" s="268"/>
      <c r="FW63" s="268"/>
      <c r="FX63" s="268"/>
      <c r="FY63" s="268"/>
      <c r="FZ63" s="268"/>
      <c r="GA63" s="268"/>
      <c r="GB63" s="268"/>
      <c r="GC63" s="425">
        <v>40</v>
      </c>
      <c r="GD63" s="425"/>
      <c r="GE63" s="425"/>
      <c r="GF63" s="425"/>
      <c r="GG63" s="425"/>
      <c r="GH63" s="425"/>
      <c r="GI63" s="235"/>
      <c r="GJ63" s="235"/>
      <c r="GK63" s="235"/>
      <c r="GL63" s="235"/>
      <c r="GM63" s="235"/>
      <c r="GN63" s="235"/>
      <c r="GO63" s="235"/>
      <c r="GP63" s="235"/>
      <c r="GQ63" s="235"/>
      <c r="GR63" s="234"/>
      <c r="GS63" s="234"/>
      <c r="GT63" s="234"/>
      <c r="GU63" s="234"/>
      <c r="GV63" s="234"/>
      <c r="GW63" s="234"/>
      <c r="GX63" s="234"/>
      <c r="GY63" s="234"/>
      <c r="GZ63" s="234"/>
      <c r="HA63" s="234"/>
      <c r="HB63" s="234"/>
      <c r="HC63" s="518"/>
      <c r="HD63" s="518"/>
    </row>
    <row r="64" spans="2:214" s="16" customFormat="1" ht="28.5" customHeight="1">
      <c r="D64" s="286"/>
      <c r="E64" s="277"/>
      <c r="F64" s="277"/>
      <c r="G64" s="277"/>
      <c r="H64" s="277"/>
      <c r="I64" s="277"/>
      <c r="J64" s="279"/>
      <c r="K64" s="283"/>
      <c r="L64" s="283"/>
      <c r="M64" s="283"/>
      <c r="N64" s="283"/>
      <c r="O64" s="283"/>
      <c r="P64" s="283"/>
      <c r="Q64" s="283"/>
      <c r="R64" s="283"/>
      <c r="S64" s="312"/>
      <c r="T64" s="312"/>
      <c r="U64" s="312"/>
      <c r="V64" s="312"/>
      <c r="W64" s="312"/>
      <c r="X64" s="280"/>
      <c r="Y64" s="280"/>
      <c r="Z64" s="280"/>
      <c r="AA64" s="280"/>
      <c r="AB64" s="287"/>
      <c r="AC64" s="287"/>
      <c r="AD64" s="266"/>
      <c r="AE64" s="513" t="str">
        <f>MID($Q$11,21,1)</f>
        <v/>
      </c>
      <c r="AF64" s="514"/>
      <c r="AG64" s="514"/>
      <c r="AH64" s="514"/>
      <c r="AI64" s="514"/>
      <c r="AJ64" s="514"/>
      <c r="AK64" s="514"/>
      <c r="AL64" s="515"/>
      <c r="AM64" s="238"/>
      <c r="AN64" s="513" t="str">
        <f>MID($Q$11,22,1)</f>
        <v/>
      </c>
      <c r="AO64" s="514"/>
      <c r="AP64" s="514"/>
      <c r="AQ64" s="514"/>
      <c r="AR64" s="514"/>
      <c r="AS64" s="514"/>
      <c r="AT64" s="514"/>
      <c r="AU64" s="515"/>
      <c r="AV64" s="238"/>
      <c r="AW64" s="513" t="str">
        <f>MID($Q$11,23,1)</f>
        <v/>
      </c>
      <c r="AX64" s="514"/>
      <c r="AY64" s="514"/>
      <c r="AZ64" s="514"/>
      <c r="BA64" s="514"/>
      <c r="BB64" s="514"/>
      <c r="BC64" s="514"/>
      <c r="BD64" s="515"/>
      <c r="BE64" s="238"/>
      <c r="BF64" s="513" t="str">
        <f>MID($Q$11,24,1)</f>
        <v/>
      </c>
      <c r="BG64" s="514"/>
      <c r="BH64" s="514"/>
      <c r="BI64" s="514"/>
      <c r="BJ64" s="514"/>
      <c r="BK64" s="514"/>
      <c r="BL64" s="514"/>
      <c r="BM64" s="515"/>
      <c r="BN64" s="238"/>
      <c r="BO64" s="513" t="str">
        <f>MID($Q$11,25,1)</f>
        <v/>
      </c>
      <c r="BP64" s="514"/>
      <c r="BQ64" s="514"/>
      <c r="BR64" s="514"/>
      <c r="BS64" s="514"/>
      <c r="BT64" s="514"/>
      <c r="BU64" s="514"/>
      <c r="BV64" s="515"/>
      <c r="BW64" s="238"/>
      <c r="BX64" s="513" t="str">
        <f>MID($Q$11,26,1)</f>
        <v/>
      </c>
      <c r="BY64" s="514"/>
      <c r="BZ64" s="514"/>
      <c r="CA64" s="514"/>
      <c r="CB64" s="514"/>
      <c r="CC64" s="514"/>
      <c r="CD64" s="514"/>
      <c r="CE64" s="515"/>
      <c r="CF64" s="238"/>
      <c r="CG64" s="513" t="str">
        <f>MID($Q$11,27,1)</f>
        <v/>
      </c>
      <c r="CH64" s="514"/>
      <c r="CI64" s="514"/>
      <c r="CJ64" s="514"/>
      <c r="CK64" s="514"/>
      <c r="CL64" s="514"/>
      <c r="CM64" s="514"/>
      <c r="CN64" s="515"/>
      <c r="CO64" s="238"/>
      <c r="CP64" s="513" t="str">
        <f>MID($Q$11,28,1)</f>
        <v/>
      </c>
      <c r="CQ64" s="514"/>
      <c r="CR64" s="514"/>
      <c r="CS64" s="514"/>
      <c r="CT64" s="514"/>
      <c r="CU64" s="514"/>
      <c r="CV64" s="514"/>
      <c r="CW64" s="515"/>
      <c r="CX64" s="238"/>
      <c r="CY64" s="513" t="str">
        <f>MID($Q$11,29,1)</f>
        <v/>
      </c>
      <c r="CZ64" s="514"/>
      <c r="DA64" s="514"/>
      <c r="DB64" s="514"/>
      <c r="DC64" s="514"/>
      <c r="DD64" s="514"/>
      <c r="DE64" s="514"/>
      <c r="DF64" s="515"/>
      <c r="DG64" s="238"/>
      <c r="DH64" s="513" t="str">
        <f>MID($Q$11,30,1)</f>
        <v/>
      </c>
      <c r="DI64" s="514"/>
      <c r="DJ64" s="514"/>
      <c r="DK64" s="514"/>
      <c r="DL64" s="514"/>
      <c r="DM64" s="514"/>
      <c r="DN64" s="514"/>
      <c r="DO64" s="515"/>
      <c r="DP64" s="238"/>
      <c r="DQ64" s="513" t="str">
        <f>MID($Q$11,31,1)</f>
        <v/>
      </c>
      <c r="DR64" s="514"/>
      <c r="DS64" s="514"/>
      <c r="DT64" s="514"/>
      <c r="DU64" s="514"/>
      <c r="DV64" s="514"/>
      <c r="DW64" s="514"/>
      <c r="DX64" s="515"/>
      <c r="DY64" s="238"/>
      <c r="DZ64" s="513" t="str">
        <f>MID($Q$11,32,1)</f>
        <v/>
      </c>
      <c r="EA64" s="514"/>
      <c r="EB64" s="514"/>
      <c r="EC64" s="514"/>
      <c r="ED64" s="514"/>
      <c r="EE64" s="514"/>
      <c r="EF64" s="514"/>
      <c r="EG64" s="515"/>
      <c r="EH64" s="238"/>
      <c r="EI64" s="513" t="str">
        <f>MID($Q$11,33,1)</f>
        <v/>
      </c>
      <c r="EJ64" s="514"/>
      <c r="EK64" s="514"/>
      <c r="EL64" s="514"/>
      <c r="EM64" s="514"/>
      <c r="EN64" s="514"/>
      <c r="EO64" s="514"/>
      <c r="EP64" s="515"/>
      <c r="EQ64" s="238"/>
      <c r="ER64" s="513" t="str">
        <f>MID($Q$11,34,1)</f>
        <v/>
      </c>
      <c r="ES64" s="514"/>
      <c r="ET64" s="514"/>
      <c r="EU64" s="514"/>
      <c r="EV64" s="514"/>
      <c r="EW64" s="514"/>
      <c r="EX64" s="514"/>
      <c r="EY64" s="515"/>
      <c r="EZ64" s="238"/>
      <c r="FA64" s="513" t="str">
        <f>MID($Q$11,35,1)</f>
        <v/>
      </c>
      <c r="FB64" s="514"/>
      <c r="FC64" s="514"/>
      <c r="FD64" s="514"/>
      <c r="FE64" s="514"/>
      <c r="FF64" s="514"/>
      <c r="FG64" s="514"/>
      <c r="FH64" s="515"/>
      <c r="FI64" s="238"/>
      <c r="FJ64" s="513" t="str">
        <f>MID($Q$11,36,1)</f>
        <v/>
      </c>
      <c r="FK64" s="514"/>
      <c r="FL64" s="514"/>
      <c r="FM64" s="514"/>
      <c r="FN64" s="514"/>
      <c r="FO64" s="514"/>
      <c r="FP64" s="514"/>
      <c r="FQ64" s="515"/>
      <c r="FR64" s="238"/>
      <c r="FS64" s="513" t="str">
        <f>MID($Q$11,37,1)</f>
        <v/>
      </c>
      <c r="FT64" s="514"/>
      <c r="FU64" s="514"/>
      <c r="FV64" s="514"/>
      <c r="FW64" s="514"/>
      <c r="FX64" s="514"/>
      <c r="FY64" s="514"/>
      <c r="FZ64" s="515"/>
      <c r="GA64" s="238"/>
      <c r="GB64" s="513" t="str">
        <f>MID($Q$11,38,1)</f>
        <v/>
      </c>
      <c r="GC64" s="514"/>
      <c r="GD64" s="514"/>
      <c r="GE64" s="514"/>
      <c r="GF64" s="514"/>
      <c r="GG64" s="514"/>
      <c r="GH64" s="514"/>
      <c r="GI64" s="515"/>
      <c r="GJ64" s="238"/>
      <c r="GK64" s="513" t="str">
        <f>MID($Q$11,39,1)</f>
        <v/>
      </c>
      <c r="GL64" s="514"/>
      <c r="GM64" s="514"/>
      <c r="GN64" s="514"/>
      <c r="GO64" s="514"/>
      <c r="GP64" s="514"/>
      <c r="GQ64" s="514"/>
      <c r="GR64" s="515"/>
      <c r="GS64" s="238"/>
      <c r="GT64" s="513" t="str">
        <f>MID($Q$11,40,1)</f>
        <v/>
      </c>
      <c r="GU64" s="514"/>
      <c r="GV64" s="514"/>
      <c r="GW64" s="514"/>
      <c r="GX64" s="514"/>
      <c r="GY64" s="514"/>
      <c r="GZ64" s="514"/>
      <c r="HA64" s="515"/>
      <c r="HB64" s="213"/>
      <c r="HC64" s="518"/>
      <c r="HD64" s="518"/>
    </row>
    <row r="65" spans="4:214" s="15" customFormat="1" ht="9.75" customHeight="1">
      <c r="D65" s="269"/>
      <c r="E65" s="277"/>
      <c r="F65" s="277"/>
      <c r="G65" s="277"/>
      <c r="H65" s="277"/>
      <c r="I65" s="277"/>
      <c r="J65" s="277"/>
      <c r="K65" s="267"/>
      <c r="L65" s="267"/>
      <c r="M65" s="267"/>
      <c r="N65" s="267"/>
      <c r="O65" s="267"/>
      <c r="P65" s="267"/>
      <c r="Q65" s="267"/>
      <c r="R65" s="267"/>
      <c r="S65" s="312"/>
      <c r="T65" s="312"/>
      <c r="U65" s="312"/>
      <c r="V65" s="312"/>
      <c r="W65" s="312"/>
      <c r="X65" s="312"/>
      <c r="Y65" s="312"/>
      <c r="Z65" s="312"/>
      <c r="AA65" s="312"/>
      <c r="AB65" s="246"/>
      <c r="AC65" s="246"/>
      <c r="AD65" s="246"/>
      <c r="AE65" s="425">
        <v>3</v>
      </c>
      <c r="AF65" s="425"/>
      <c r="AG65" s="425"/>
      <c r="AH65" s="425"/>
      <c r="AI65" s="268"/>
      <c r="AJ65" s="268"/>
      <c r="AK65" s="235"/>
      <c r="AL65" s="235"/>
      <c r="AM65" s="235"/>
      <c r="AN65" s="235"/>
      <c r="AO65" s="425">
        <v>5</v>
      </c>
      <c r="AP65" s="425"/>
      <c r="AQ65" s="425"/>
      <c r="AR65" s="425"/>
      <c r="AS65" s="235"/>
      <c r="AT65" s="235"/>
      <c r="AU65" s="268"/>
      <c r="AV65" s="268"/>
      <c r="AW65" s="268"/>
      <c r="AX65" s="268"/>
      <c r="AY65" s="425">
        <v>6</v>
      </c>
      <c r="AZ65" s="425"/>
      <c r="BA65" s="425"/>
      <c r="BB65" s="425"/>
      <c r="BC65" s="235"/>
      <c r="BD65" s="235"/>
      <c r="BE65" s="268"/>
      <c r="BF65" s="268"/>
      <c r="BG65" s="268"/>
      <c r="BH65" s="268"/>
      <c r="BI65" s="268"/>
      <c r="BJ65" s="268"/>
      <c r="BK65" s="268"/>
      <c r="BL65" s="268"/>
      <c r="BM65" s="268"/>
      <c r="BN65" s="268"/>
      <c r="BO65" s="268"/>
      <c r="BP65" s="268"/>
      <c r="BQ65" s="268"/>
      <c r="BR65" s="268"/>
      <c r="BS65" s="268"/>
      <c r="BT65" s="268"/>
      <c r="BU65" s="268"/>
      <c r="BV65" s="268"/>
      <c r="BW65" s="268"/>
      <c r="BX65" s="268"/>
      <c r="BY65" s="268"/>
      <c r="BZ65" s="268"/>
      <c r="CA65" s="268"/>
      <c r="CB65" s="268"/>
      <c r="CC65" s="268"/>
      <c r="CD65" s="268"/>
      <c r="CE65" s="268"/>
      <c r="CF65" s="268"/>
      <c r="CG65" s="268"/>
      <c r="CH65" s="268"/>
      <c r="CI65" s="268"/>
      <c r="CJ65" s="268"/>
      <c r="CK65" s="268"/>
      <c r="CL65" s="268"/>
      <c r="CM65" s="268"/>
      <c r="CN65" s="268"/>
      <c r="CO65" s="268"/>
      <c r="CP65" s="268"/>
      <c r="CQ65" s="268"/>
      <c r="CR65" s="268"/>
      <c r="CS65" s="268"/>
      <c r="CT65" s="268"/>
      <c r="CU65" s="268"/>
      <c r="CV65" s="268"/>
      <c r="CW65" s="268"/>
      <c r="CX65" s="268"/>
      <c r="CY65" s="268"/>
      <c r="CZ65" s="268"/>
      <c r="DA65" s="268"/>
      <c r="DB65" s="268"/>
      <c r="DC65" s="268"/>
      <c r="DD65" s="268"/>
      <c r="DE65" s="268"/>
      <c r="DF65" s="268"/>
      <c r="DG65" s="268"/>
      <c r="DH65" s="268"/>
      <c r="DI65" s="425">
        <v>10</v>
      </c>
      <c r="DJ65" s="425"/>
      <c r="DK65" s="425"/>
      <c r="DL65" s="425"/>
      <c r="DM65" s="269"/>
      <c r="DN65" s="269"/>
      <c r="DO65" s="269"/>
      <c r="DP65" s="269"/>
      <c r="DQ65" s="268"/>
      <c r="DR65" s="268"/>
      <c r="DS65" s="268"/>
      <c r="DT65" s="268"/>
      <c r="DU65" s="268"/>
      <c r="DV65" s="268"/>
      <c r="DW65" s="268"/>
      <c r="DX65" s="268"/>
      <c r="DY65" s="268"/>
      <c r="DZ65" s="268"/>
      <c r="EA65" s="268"/>
      <c r="EB65" s="268"/>
      <c r="EC65" s="268"/>
      <c r="ED65" s="268"/>
      <c r="EE65" s="268"/>
      <c r="EF65" s="268"/>
      <c r="EG65" s="268"/>
      <c r="EH65" s="425">
        <v>15</v>
      </c>
      <c r="EI65" s="425"/>
      <c r="EJ65" s="425"/>
      <c r="EK65" s="425"/>
      <c r="EL65" s="268"/>
      <c r="EM65" s="268"/>
      <c r="EN65" s="268"/>
      <c r="EO65" s="269"/>
      <c r="EP65" s="269"/>
      <c r="EQ65" s="269"/>
      <c r="ER65" s="269"/>
      <c r="ES65" s="268"/>
      <c r="ET65" s="268"/>
      <c r="EU65" s="268"/>
      <c r="EV65" s="268"/>
      <c r="EW65" s="268"/>
      <c r="EX65" s="268"/>
      <c r="EY65" s="268"/>
      <c r="EZ65" s="268"/>
      <c r="FA65" s="268"/>
      <c r="FB65" s="268"/>
      <c r="FC65" s="268"/>
      <c r="FD65" s="268"/>
      <c r="FE65" s="268"/>
      <c r="FF65" s="268"/>
      <c r="FG65" s="425">
        <v>20</v>
      </c>
      <c r="FH65" s="425"/>
      <c r="FI65" s="425"/>
      <c r="FJ65" s="425"/>
      <c r="FK65" s="268"/>
      <c r="FL65" s="268"/>
      <c r="FM65" s="268"/>
      <c r="FN65" s="268"/>
      <c r="FO65" s="268"/>
      <c r="FP65" s="268"/>
      <c r="FQ65" s="269"/>
      <c r="FR65" s="269"/>
      <c r="FS65" s="269"/>
      <c r="FT65" s="269"/>
      <c r="FU65" s="268"/>
      <c r="FV65" s="268"/>
      <c r="FW65" s="268"/>
      <c r="FX65" s="268"/>
      <c r="FY65" s="268"/>
      <c r="FZ65" s="268"/>
      <c r="GA65" s="268"/>
      <c r="GB65" s="268"/>
      <c r="GC65" s="268"/>
      <c r="GD65" s="268"/>
      <c r="GE65" s="268"/>
      <c r="GF65" s="268"/>
      <c r="GG65" s="246"/>
      <c r="GH65" s="246"/>
      <c r="GI65" s="246"/>
      <c r="GJ65" s="246"/>
      <c r="GK65" s="246"/>
      <c r="GL65" s="246"/>
      <c r="GM65" s="246"/>
      <c r="GN65" s="246"/>
      <c r="GO65" s="234"/>
      <c r="GP65" s="234"/>
      <c r="GQ65" s="234"/>
      <c r="GR65" s="234"/>
      <c r="GS65" s="234"/>
      <c r="GT65" s="234"/>
      <c r="GU65" s="234"/>
      <c r="GV65" s="234"/>
      <c r="GW65" s="234"/>
      <c r="GX65" s="234"/>
      <c r="GY65" s="234"/>
      <c r="GZ65" s="234"/>
      <c r="HA65" s="234"/>
      <c r="HB65" s="234"/>
      <c r="HC65" s="10"/>
    </row>
    <row r="66" spans="4:214" s="6" customFormat="1" ht="28.5" customHeight="1">
      <c r="D66" s="506" t="s">
        <v>6</v>
      </c>
      <c r="E66" s="506"/>
      <c r="F66" s="506"/>
      <c r="G66" s="506"/>
      <c r="H66" s="506"/>
      <c r="I66" s="506"/>
      <c r="J66" s="506"/>
      <c r="K66" s="258"/>
      <c r="L66" s="528"/>
      <c r="M66" s="529"/>
      <c r="N66" s="529"/>
      <c r="O66" s="530"/>
      <c r="P66" s="283"/>
      <c r="Q66" s="283"/>
      <c r="R66" s="283"/>
      <c r="S66" s="417">
        <v>1</v>
      </c>
      <c r="T66" s="418"/>
      <c r="U66" s="418"/>
      <c r="V66" s="419"/>
      <c r="W66" s="219"/>
      <c r="X66" s="417">
        <v>2</v>
      </c>
      <c r="Y66" s="418"/>
      <c r="Z66" s="418"/>
      <c r="AA66" s="419"/>
      <c r="AB66" s="314"/>
      <c r="AC66" s="314"/>
      <c r="AD66" s="314"/>
      <c r="AE66" s="502"/>
      <c r="AF66" s="503"/>
      <c r="AG66" s="503"/>
      <c r="AH66" s="504"/>
      <c r="AI66" s="314"/>
      <c r="AJ66" s="502"/>
      <c r="AK66" s="503"/>
      <c r="AL66" s="503"/>
      <c r="AM66" s="504"/>
      <c r="AN66" s="314"/>
      <c r="AO66" s="502"/>
      <c r="AP66" s="503"/>
      <c r="AQ66" s="503"/>
      <c r="AR66" s="504"/>
      <c r="AS66" s="537" t="s">
        <v>218</v>
      </c>
      <c r="AT66" s="538"/>
      <c r="AU66" s="538"/>
      <c r="AV66" s="538"/>
      <c r="AW66" s="538"/>
      <c r="AX66" s="538"/>
      <c r="AY66" s="502"/>
      <c r="AZ66" s="503"/>
      <c r="BA66" s="503"/>
      <c r="BB66" s="504"/>
      <c r="BC66" s="314"/>
      <c r="BD66" s="502"/>
      <c r="BE66" s="503"/>
      <c r="BF66" s="503"/>
      <c r="BG66" s="504"/>
      <c r="BH66" s="314"/>
      <c r="BI66" s="502"/>
      <c r="BJ66" s="503"/>
      <c r="BK66" s="503"/>
      <c r="BL66" s="504"/>
      <c r="BM66" s="314"/>
      <c r="BN66" s="502"/>
      <c r="BO66" s="503"/>
      <c r="BP66" s="503"/>
      <c r="BQ66" s="504"/>
      <c r="BR66" s="288"/>
      <c r="BS66" s="288"/>
      <c r="BT66" s="288"/>
      <c r="BU66" s="288"/>
      <c r="BV66" s="312"/>
      <c r="BW66" s="289"/>
      <c r="BX66" s="298"/>
      <c r="BY66" s="298"/>
      <c r="BZ66" s="298"/>
      <c r="CA66" s="298"/>
      <c r="CB66" s="298"/>
      <c r="CC66" s="298"/>
      <c r="CD66" s="298"/>
      <c r="CE66" s="298"/>
      <c r="CF66" s="298"/>
      <c r="CG66" s="298"/>
      <c r="CH66" s="213"/>
      <c r="CI66" s="487" t="s">
        <v>42</v>
      </c>
      <c r="CJ66" s="487"/>
      <c r="CK66" s="487"/>
      <c r="CL66" s="487"/>
      <c r="CM66" s="487"/>
      <c r="CN66" s="487"/>
      <c r="CO66" s="487"/>
      <c r="CP66" s="487"/>
      <c r="CQ66" s="487"/>
      <c r="CR66" s="487"/>
      <c r="CS66" s="487"/>
      <c r="CT66" s="487"/>
      <c r="CU66" s="487"/>
      <c r="CV66" s="487"/>
      <c r="CW66" s="487"/>
      <c r="CX66" s="487"/>
      <c r="CY66" s="487"/>
      <c r="CZ66" s="487"/>
      <c r="DA66" s="487"/>
      <c r="DB66" s="487"/>
      <c r="DC66" s="487"/>
      <c r="DD66" s="487"/>
      <c r="DE66" s="487"/>
      <c r="DF66" s="487"/>
      <c r="DG66" s="487"/>
      <c r="DH66" s="487"/>
      <c r="DI66" s="502"/>
      <c r="DJ66" s="503"/>
      <c r="DK66" s="503"/>
      <c r="DL66" s="504"/>
      <c r="DM66" s="215"/>
      <c r="DN66" s="502"/>
      <c r="DO66" s="503"/>
      <c r="DP66" s="503"/>
      <c r="DQ66" s="504"/>
      <c r="DR66" s="215"/>
      <c r="DS66" s="502"/>
      <c r="DT66" s="503"/>
      <c r="DU66" s="503"/>
      <c r="DV66" s="504"/>
      <c r="DW66" s="215"/>
      <c r="DX66" s="502"/>
      <c r="DY66" s="503"/>
      <c r="DZ66" s="503"/>
      <c r="EA66" s="504"/>
      <c r="EB66" s="215"/>
      <c r="EC66" s="502"/>
      <c r="ED66" s="503"/>
      <c r="EE66" s="503"/>
      <c r="EF66" s="504"/>
      <c r="EG66" s="215"/>
      <c r="EH66" s="502"/>
      <c r="EI66" s="503"/>
      <c r="EJ66" s="503"/>
      <c r="EK66" s="504"/>
      <c r="EL66" s="215"/>
      <c r="EM66" s="502"/>
      <c r="EN66" s="503"/>
      <c r="EO66" s="503"/>
      <c r="EP66" s="504"/>
      <c r="EQ66" s="215"/>
      <c r="ER66" s="502"/>
      <c r="ES66" s="503"/>
      <c r="ET66" s="503"/>
      <c r="EU66" s="504"/>
      <c r="EV66" s="215"/>
      <c r="EW66" s="502"/>
      <c r="EX66" s="503"/>
      <c r="EY66" s="503"/>
      <c r="EZ66" s="504"/>
      <c r="FA66" s="215"/>
      <c r="FB66" s="502"/>
      <c r="FC66" s="503"/>
      <c r="FD66" s="503"/>
      <c r="FE66" s="504"/>
      <c r="FF66" s="215"/>
      <c r="FG66" s="502"/>
      <c r="FH66" s="503"/>
      <c r="FI66" s="503"/>
      <c r="FJ66" s="504"/>
      <c r="FK66" s="215"/>
      <c r="FL66" s="502"/>
      <c r="FM66" s="503"/>
      <c r="FN66" s="503"/>
      <c r="FO66" s="504"/>
      <c r="FP66" s="215"/>
      <c r="FQ66" s="502"/>
      <c r="FR66" s="503"/>
      <c r="FS66" s="503"/>
      <c r="FT66" s="504"/>
      <c r="FU66" s="215"/>
      <c r="FV66" s="288"/>
      <c r="FW66" s="288"/>
      <c r="FX66" s="288"/>
      <c r="FY66" s="288"/>
      <c r="FZ66" s="215"/>
      <c r="GA66" s="341"/>
      <c r="GB66" s="341"/>
      <c r="GC66" s="341"/>
      <c r="GD66" s="341"/>
      <c r="GE66" s="341"/>
      <c r="GF66" s="341"/>
      <c r="GG66" s="298"/>
      <c r="GH66" s="298"/>
      <c r="GI66" s="298"/>
      <c r="GJ66" s="298"/>
      <c r="GK66" s="298"/>
      <c r="GL66" s="298"/>
      <c r="GM66" s="298"/>
      <c r="GN66" s="298"/>
      <c r="GO66" s="213"/>
      <c r="GP66" s="213"/>
      <c r="GQ66" s="213"/>
      <c r="GR66" s="213"/>
      <c r="GS66" s="213"/>
      <c r="GT66" s="213"/>
      <c r="GU66" s="213"/>
      <c r="GV66" s="213"/>
      <c r="GW66" s="213"/>
      <c r="GX66" s="213"/>
      <c r="GY66" s="213"/>
      <c r="GZ66" s="213"/>
      <c r="HA66" s="213"/>
      <c r="HB66" s="213"/>
      <c r="HC66" s="12"/>
    </row>
    <row r="67" spans="4:214" s="6" customFormat="1" ht="21" customHeight="1">
      <c r="D67" s="337"/>
      <c r="E67" s="337"/>
      <c r="F67" s="337"/>
      <c r="G67" s="337"/>
      <c r="H67" s="337"/>
      <c r="I67" s="337"/>
      <c r="J67" s="337"/>
      <c r="K67" s="258"/>
      <c r="L67" s="283"/>
      <c r="M67" s="283"/>
      <c r="N67" s="283"/>
      <c r="O67" s="283"/>
      <c r="P67" s="283"/>
      <c r="Q67" s="283"/>
      <c r="R67" s="283"/>
      <c r="S67" s="312"/>
      <c r="T67" s="312"/>
      <c r="U67" s="312"/>
      <c r="V67" s="312"/>
      <c r="W67" s="219"/>
      <c r="X67" s="312"/>
      <c r="Y67" s="312"/>
      <c r="Z67" s="312"/>
      <c r="AA67" s="312"/>
      <c r="AB67" s="314"/>
      <c r="AC67" s="314"/>
      <c r="AD67" s="314"/>
      <c r="AE67" s="487" t="s">
        <v>379</v>
      </c>
      <c r="AF67" s="487"/>
      <c r="AG67" s="487"/>
      <c r="AH67" s="487"/>
      <c r="AI67" s="487"/>
      <c r="AJ67" s="487"/>
      <c r="AK67" s="487"/>
      <c r="AL67" s="487"/>
      <c r="AM67" s="487"/>
      <c r="AN67" s="487"/>
      <c r="AO67" s="487"/>
      <c r="AP67" s="487"/>
      <c r="AQ67" s="487"/>
      <c r="AR67" s="487"/>
      <c r="AS67" s="487"/>
      <c r="AT67" s="487"/>
      <c r="AU67" s="487"/>
      <c r="AV67" s="487"/>
      <c r="AW67" s="487"/>
      <c r="AX67" s="487"/>
      <c r="AY67" s="487"/>
      <c r="AZ67" s="487"/>
      <c r="BA67" s="487"/>
      <c r="BB67" s="487"/>
      <c r="BC67" s="487"/>
      <c r="BD67" s="487"/>
      <c r="BE67" s="487"/>
      <c r="BF67" s="487"/>
      <c r="BG67" s="487"/>
      <c r="BH67" s="487"/>
      <c r="BI67" s="487"/>
      <c r="BJ67" s="536"/>
      <c r="BK67" s="536"/>
      <c r="BL67" s="536"/>
      <c r="BM67" s="536"/>
      <c r="BN67" s="536"/>
      <c r="BO67" s="536"/>
      <c r="BP67" s="536"/>
      <c r="BQ67" s="536"/>
      <c r="BR67" s="536"/>
      <c r="BS67" s="536"/>
      <c r="BT67" s="536"/>
      <c r="BU67" s="536"/>
      <c r="BV67" s="536"/>
      <c r="BW67" s="536"/>
      <c r="BX67" s="536"/>
      <c r="BY67" s="536"/>
      <c r="BZ67" s="536"/>
      <c r="CA67" s="536"/>
      <c r="CB67" s="536"/>
      <c r="CC67" s="536"/>
      <c r="CD67" s="536"/>
      <c r="CE67" s="536"/>
      <c r="CF67" s="536"/>
      <c r="CG67" s="536"/>
      <c r="CH67" s="536"/>
      <c r="CI67" s="536"/>
      <c r="CJ67" s="536"/>
      <c r="CK67" s="536"/>
      <c r="CL67" s="536"/>
      <c r="CM67" s="536"/>
      <c r="CN67" s="536"/>
      <c r="CO67" s="536"/>
      <c r="CP67" s="536"/>
      <c r="CQ67" s="536"/>
      <c r="CR67" s="536"/>
      <c r="CS67" s="536"/>
      <c r="CT67" s="536"/>
      <c r="CU67" s="536"/>
      <c r="CV67" s="536"/>
      <c r="CW67" s="536"/>
      <c r="CX67" s="536"/>
      <c r="CY67" s="536"/>
      <c r="CZ67" s="536"/>
      <c r="DA67" s="536"/>
      <c r="DB67" s="536"/>
      <c r="DC67" s="536"/>
      <c r="DD67" s="536"/>
      <c r="DE67" s="536"/>
      <c r="DF67" s="536"/>
      <c r="DG67" s="536"/>
      <c r="DH67" s="215"/>
      <c r="DI67" s="215"/>
      <c r="DJ67" s="279"/>
      <c r="DK67" s="213"/>
      <c r="DL67" s="213"/>
      <c r="DM67" s="339"/>
      <c r="DN67" s="339"/>
      <c r="DO67" s="339"/>
      <c r="DP67" s="339"/>
      <c r="DQ67" s="341"/>
      <c r="DR67" s="339"/>
      <c r="DS67" s="339"/>
      <c r="DT67" s="215"/>
      <c r="DU67" s="215"/>
      <c r="DV67" s="215"/>
      <c r="DW67" s="215"/>
      <c r="DX67" s="215"/>
      <c r="DY67" s="215"/>
      <c r="DZ67" s="215"/>
      <c r="EA67" s="215"/>
      <c r="EB67" s="215"/>
      <c r="EC67" s="215"/>
      <c r="ED67" s="215"/>
      <c r="EE67" s="215"/>
      <c r="EF67" s="215"/>
      <c r="EG67" s="215"/>
      <c r="EH67" s="215"/>
      <c r="EI67" s="215"/>
      <c r="EJ67" s="215"/>
      <c r="EK67" s="215"/>
      <c r="EL67" s="215"/>
      <c r="EM67" s="215"/>
      <c r="EN67" s="215"/>
      <c r="EO67" s="215"/>
      <c r="EP67" s="215"/>
      <c r="EQ67" s="215"/>
      <c r="ER67" s="215"/>
      <c r="ES67" s="215"/>
      <c r="ET67" s="339"/>
      <c r="EU67" s="339"/>
      <c r="EV67" s="339"/>
      <c r="EW67" s="339"/>
      <c r="EX67" s="339"/>
      <c r="EY67" s="341"/>
      <c r="EZ67" s="339"/>
      <c r="FA67" s="339"/>
      <c r="FB67" s="339"/>
      <c r="FC67" s="339"/>
      <c r="FD67" s="266"/>
      <c r="FE67" s="266"/>
      <c r="FF67" s="339"/>
      <c r="FG67" s="339"/>
      <c r="FH67" s="339"/>
      <c r="FI67" s="339"/>
      <c r="FJ67" s="341"/>
      <c r="FK67" s="339"/>
      <c r="FL67" s="339"/>
      <c r="FM67" s="339"/>
      <c r="FN67" s="339"/>
      <c r="FO67" s="339"/>
      <c r="FP67" s="341"/>
      <c r="FQ67" s="339"/>
      <c r="FR67" s="339"/>
      <c r="FS67" s="339"/>
      <c r="FT67" s="339"/>
      <c r="FU67" s="341"/>
      <c r="FV67" s="341"/>
      <c r="FW67" s="339"/>
      <c r="FX67" s="339"/>
      <c r="FY67" s="339"/>
      <c r="FZ67" s="215"/>
      <c r="GA67" s="215"/>
      <c r="GB67" s="215"/>
      <c r="GC67" s="215"/>
      <c r="GD67" s="215"/>
      <c r="GE67" s="215"/>
      <c r="GF67" s="215"/>
      <c r="GG67" s="215"/>
      <c r="GH67" s="215"/>
      <c r="GI67" s="215"/>
      <c r="GJ67" s="215"/>
      <c r="GK67" s="215"/>
      <c r="GL67" s="215"/>
      <c r="GM67" s="215"/>
      <c r="GN67" s="215"/>
      <c r="GO67" s="215"/>
      <c r="GP67" s="215"/>
      <c r="GQ67" s="215"/>
      <c r="GR67" s="215"/>
      <c r="GS67" s="215"/>
      <c r="GT67" s="215"/>
      <c r="GU67" s="215"/>
      <c r="GV67" s="215"/>
      <c r="GW67" s="215"/>
      <c r="GX67" s="215"/>
      <c r="GY67" s="215"/>
      <c r="GZ67" s="215"/>
      <c r="HA67" s="215"/>
      <c r="HB67" s="215"/>
    </row>
    <row r="68" spans="4:214" s="6" customFormat="1" ht="18" customHeight="1">
      <c r="D68" s="337"/>
      <c r="E68" s="337"/>
      <c r="F68" s="337"/>
      <c r="G68" s="337"/>
      <c r="H68" s="337"/>
      <c r="I68" s="337"/>
      <c r="J68" s="337"/>
      <c r="K68" s="258"/>
      <c r="L68" s="283"/>
      <c r="M68" s="283"/>
      <c r="N68" s="283"/>
      <c r="O68" s="283"/>
      <c r="P68" s="283"/>
      <c r="Q68" s="283"/>
      <c r="R68" s="283"/>
      <c r="S68" s="312"/>
      <c r="T68" s="312"/>
      <c r="U68" s="312"/>
      <c r="V68" s="312"/>
      <c r="W68" s="219"/>
      <c r="X68" s="312"/>
      <c r="Y68" s="312"/>
      <c r="Z68" s="312"/>
      <c r="AA68" s="312"/>
      <c r="AB68" s="314"/>
      <c r="AC68" s="314"/>
      <c r="AD68" s="314"/>
      <c r="AE68" s="279"/>
      <c r="AF68" s="279"/>
      <c r="AG68" s="279"/>
      <c r="AH68" s="279"/>
      <c r="AI68" s="279"/>
      <c r="AJ68" s="279"/>
      <c r="AK68" s="279"/>
      <c r="AL68" s="279"/>
      <c r="AM68" s="279"/>
      <c r="AN68" s="279"/>
      <c r="AO68" s="279"/>
      <c r="AP68" s="279"/>
      <c r="AQ68" s="279"/>
      <c r="AR68" s="279"/>
      <c r="AS68" s="279"/>
      <c r="AT68" s="279"/>
      <c r="AU68" s="279"/>
      <c r="AV68" s="279"/>
      <c r="AW68" s="279"/>
      <c r="AX68" s="279"/>
      <c r="AY68" s="279"/>
      <c r="AZ68" s="279"/>
      <c r="BA68" s="279"/>
      <c r="BB68" s="279"/>
      <c r="BC68" s="279"/>
      <c r="BD68" s="279"/>
      <c r="BE68" s="279"/>
      <c r="BF68" s="279"/>
      <c r="BG68" s="279"/>
      <c r="BH68" s="279"/>
      <c r="BI68" s="556" t="s">
        <v>437</v>
      </c>
      <c r="BJ68" s="556"/>
      <c r="BK68" s="556"/>
      <c r="BL68" s="556"/>
      <c r="BM68" s="556"/>
      <c r="BN68" s="556"/>
      <c r="BO68" s="556"/>
      <c r="BP68" s="556"/>
      <c r="BQ68" s="556"/>
      <c r="BR68" s="556"/>
      <c r="BS68" s="556"/>
      <c r="BT68" s="556"/>
      <c r="BU68" s="556"/>
      <c r="BV68" s="556"/>
      <c r="BW68" s="556"/>
      <c r="BX68" s="556"/>
      <c r="BY68" s="556"/>
      <c r="BZ68" s="556"/>
      <c r="CA68" s="556"/>
      <c r="CB68" s="556"/>
      <c r="CC68" s="556"/>
      <c r="CD68" s="556"/>
      <c r="CE68" s="556"/>
      <c r="CF68" s="556"/>
      <c r="CG68" s="556"/>
      <c r="CH68" s="556"/>
      <c r="CI68" s="556"/>
      <c r="CJ68" s="556"/>
      <c r="CK68" s="556"/>
      <c r="CL68" s="556"/>
      <c r="CM68" s="556"/>
      <c r="CN68" s="556"/>
      <c r="CO68" s="556"/>
      <c r="CP68" s="556"/>
      <c r="CQ68" s="556"/>
      <c r="CR68" s="556"/>
      <c r="CS68" s="556"/>
      <c r="CT68" s="556"/>
      <c r="CU68" s="556"/>
      <c r="CV68" s="556"/>
      <c r="CW68" s="556"/>
      <c r="CX68" s="556"/>
      <c r="CY68" s="556"/>
      <c r="CZ68" s="556"/>
      <c r="DA68" s="316"/>
      <c r="DB68" s="316"/>
      <c r="DC68" s="316"/>
      <c r="DD68" s="316"/>
      <c r="DE68" s="316"/>
      <c r="DF68" s="316"/>
      <c r="DG68" s="316"/>
      <c r="DH68" s="215"/>
      <c r="DI68" s="215"/>
      <c r="DJ68" s="279"/>
      <c r="DK68" s="213"/>
      <c r="DL68" s="213"/>
      <c r="DM68" s="266"/>
      <c r="DN68" s="266"/>
      <c r="DO68" s="266"/>
      <c r="DP68" s="266"/>
      <c r="DQ68" s="341"/>
      <c r="DR68" s="266"/>
      <c r="DS68" s="266"/>
      <c r="DT68" s="215"/>
      <c r="DU68" s="215"/>
      <c r="DV68" s="215"/>
      <c r="DW68" s="215"/>
      <c r="DX68" s="215"/>
      <c r="DY68" s="215"/>
      <c r="DZ68" s="215"/>
      <c r="EA68" s="215"/>
      <c r="EB68" s="215"/>
      <c r="EC68" s="215"/>
      <c r="ED68" s="215"/>
      <c r="EE68" s="215"/>
      <c r="EF68" s="215"/>
      <c r="EG68" s="215"/>
      <c r="EH68" s="556" t="s">
        <v>443</v>
      </c>
      <c r="EI68" s="556"/>
      <c r="EJ68" s="556"/>
      <c r="EK68" s="556"/>
      <c r="EL68" s="556"/>
      <c r="EM68" s="556"/>
      <c r="EN68" s="556"/>
      <c r="EO68" s="556"/>
      <c r="EP68" s="556"/>
      <c r="EQ68" s="556"/>
      <c r="ER68" s="556"/>
      <c r="ES68" s="556"/>
      <c r="ET68" s="556"/>
      <c r="EU68" s="556"/>
      <c r="EV68" s="556"/>
      <c r="EW68" s="556"/>
      <c r="EX68" s="556"/>
      <c r="EY68" s="556"/>
      <c r="EZ68" s="556"/>
      <c r="FA68" s="556"/>
      <c r="FB68" s="556"/>
      <c r="FC68" s="556"/>
      <c r="FD68" s="556"/>
      <c r="FE68" s="556"/>
      <c r="FF68" s="556"/>
      <c r="FG68" s="556"/>
      <c r="FH68" s="556"/>
      <c r="FI68" s="556"/>
      <c r="FJ68" s="556"/>
      <c r="FK68" s="556"/>
      <c r="FL68" s="556"/>
      <c r="FM68" s="556"/>
      <c r="FN68" s="556"/>
      <c r="FO68" s="556"/>
      <c r="FP68" s="556"/>
      <c r="FQ68" s="556"/>
      <c r="FR68" s="556"/>
      <c r="FS68" s="556"/>
      <c r="FT68" s="556"/>
      <c r="FU68" s="556"/>
      <c r="FV68" s="556"/>
      <c r="FW68" s="556"/>
      <c r="FX68" s="556"/>
      <c r="FY68" s="556"/>
      <c r="FZ68" s="215"/>
      <c r="GA68" s="215"/>
      <c r="GB68" s="215"/>
      <c r="GC68" s="215"/>
      <c r="GD68" s="215"/>
      <c r="GE68" s="215"/>
      <c r="GF68" s="215"/>
      <c r="GG68" s="215"/>
      <c r="GH68" s="215"/>
      <c r="GI68" s="215"/>
      <c r="GJ68" s="215"/>
      <c r="GK68" s="215"/>
      <c r="GL68" s="215"/>
      <c r="GM68" s="215"/>
      <c r="GN68" s="215"/>
      <c r="GO68" s="215"/>
      <c r="GP68" s="215"/>
      <c r="GQ68" s="215"/>
      <c r="GR68" s="215"/>
      <c r="GS68" s="215"/>
      <c r="GT68" s="215"/>
      <c r="GU68" s="215"/>
      <c r="GV68" s="215"/>
      <c r="GW68" s="215"/>
      <c r="GX68" s="215"/>
      <c r="GY68" s="215"/>
      <c r="GZ68" s="215"/>
      <c r="HA68" s="215"/>
      <c r="HB68" s="215"/>
      <c r="HC68" s="90"/>
      <c r="HD68" s="539" t="s">
        <v>438</v>
      </c>
      <c r="HE68" s="540"/>
    </row>
    <row r="69" spans="4:214" s="15" customFormat="1" ht="9.75" customHeight="1">
      <c r="D69" s="269"/>
      <c r="E69" s="277"/>
      <c r="F69" s="277"/>
      <c r="G69" s="277"/>
      <c r="H69" s="277"/>
      <c r="I69" s="277"/>
      <c r="J69" s="277"/>
      <c r="K69" s="267"/>
      <c r="L69" s="267"/>
      <c r="M69" s="267"/>
      <c r="N69" s="267"/>
      <c r="O69" s="267"/>
      <c r="P69" s="267"/>
      <c r="Q69" s="267"/>
      <c r="R69" s="267"/>
      <c r="S69" s="312"/>
      <c r="T69" s="312"/>
      <c r="U69" s="312"/>
      <c r="V69" s="312"/>
      <c r="W69" s="312"/>
      <c r="X69" s="312"/>
      <c r="Y69" s="312"/>
      <c r="Z69" s="312"/>
      <c r="AA69" s="312"/>
      <c r="AB69" s="246"/>
      <c r="AC69" s="246"/>
      <c r="AD69" s="246"/>
      <c r="AE69" s="425">
        <v>3</v>
      </c>
      <c r="AF69" s="425"/>
      <c r="AG69" s="425"/>
      <c r="AH69" s="425"/>
      <c r="AI69" s="269"/>
      <c r="AJ69" s="269"/>
      <c r="AK69" s="269"/>
      <c r="AL69" s="269"/>
      <c r="AM69" s="269"/>
      <c r="AN69" s="269"/>
      <c r="AO69" s="269"/>
      <c r="AP69" s="269"/>
      <c r="AQ69" s="269"/>
      <c r="AR69" s="269"/>
      <c r="AS69" s="269"/>
      <c r="AT69" s="269"/>
      <c r="AU69" s="269"/>
      <c r="AV69" s="269"/>
      <c r="AW69" s="269"/>
      <c r="AX69" s="269"/>
      <c r="AY69" s="269"/>
      <c r="AZ69" s="269"/>
      <c r="BA69" s="269"/>
      <c r="BB69" s="269"/>
      <c r="BC69" s="269"/>
      <c r="BD69" s="269"/>
      <c r="BE69" s="269"/>
      <c r="BF69" s="269"/>
      <c r="BG69" s="269"/>
      <c r="BH69" s="269"/>
      <c r="BI69" s="425">
        <v>4</v>
      </c>
      <c r="BJ69" s="425"/>
      <c r="BK69" s="425"/>
      <c r="BL69" s="425"/>
      <c r="BM69" s="268"/>
      <c r="BN69" s="425">
        <v>5</v>
      </c>
      <c r="BO69" s="425"/>
      <c r="BP69" s="425"/>
      <c r="BQ69" s="425"/>
      <c r="BR69" s="268"/>
      <c r="BS69" s="317"/>
      <c r="BT69" s="317"/>
      <c r="BU69" s="317"/>
      <c r="BV69" s="317"/>
      <c r="BW69" s="235"/>
      <c r="BX69" s="235"/>
      <c r="BY69" s="268"/>
      <c r="BZ69" s="268"/>
      <c r="CA69" s="268"/>
      <c r="CB69" s="268"/>
      <c r="CC69" s="268"/>
      <c r="CD69" s="268"/>
      <c r="CE69" s="268"/>
      <c r="CF69" s="268"/>
      <c r="CG69" s="268"/>
      <c r="CH69" s="268"/>
      <c r="CI69" s="268"/>
      <c r="CJ69" s="268"/>
      <c r="CK69" s="268"/>
      <c r="CL69" s="268"/>
      <c r="CM69" s="269"/>
      <c r="CN69" s="269"/>
      <c r="CO69" s="425">
        <v>10</v>
      </c>
      <c r="CP69" s="425"/>
      <c r="CQ69" s="425"/>
      <c r="CR69" s="425"/>
      <c r="CS69" s="269"/>
      <c r="CT69" s="269"/>
      <c r="CU69" s="269"/>
      <c r="CV69" s="269"/>
      <c r="CW69" s="269"/>
      <c r="CX69" s="269"/>
      <c r="CY69" s="269"/>
      <c r="CZ69" s="269"/>
      <c r="DA69" s="268"/>
      <c r="DB69" s="268"/>
      <c r="DC69" s="268"/>
      <c r="DD69" s="268"/>
      <c r="DE69" s="268"/>
      <c r="DF69" s="268"/>
      <c r="DG69" s="268"/>
      <c r="DH69" s="268"/>
      <c r="DI69" s="268"/>
      <c r="DJ69" s="268"/>
      <c r="DK69" s="268"/>
      <c r="DL69" s="268"/>
      <c r="DM69" s="268"/>
      <c r="DN69" s="268"/>
      <c r="DO69" s="235"/>
      <c r="DP69" s="235"/>
      <c r="DQ69" s="235"/>
      <c r="DR69" s="235"/>
      <c r="DS69" s="235"/>
      <c r="DT69" s="235"/>
      <c r="DU69" s="235"/>
      <c r="DV69" s="235"/>
      <c r="DW69" s="235"/>
      <c r="DX69" s="235"/>
      <c r="DY69" s="269"/>
      <c r="DZ69" s="269"/>
      <c r="EA69" s="269"/>
      <c r="EB69" s="269"/>
      <c r="EC69" s="269"/>
      <c r="ED69" s="269"/>
      <c r="EE69" s="269"/>
      <c r="EF69" s="269"/>
      <c r="EG69" s="269"/>
      <c r="EH69" s="425">
        <v>13</v>
      </c>
      <c r="EI69" s="425"/>
      <c r="EJ69" s="425"/>
      <c r="EK69" s="425"/>
      <c r="EL69" s="268"/>
      <c r="EM69" s="268"/>
      <c r="EN69" s="268"/>
      <c r="EO69" s="268"/>
      <c r="EP69" s="268"/>
      <c r="EQ69" s="268"/>
      <c r="ER69" s="425">
        <v>15</v>
      </c>
      <c r="ES69" s="425"/>
      <c r="ET69" s="425"/>
      <c r="EU69" s="425"/>
      <c r="EV69" s="235"/>
      <c r="EW69" s="235"/>
      <c r="EX69" s="268"/>
      <c r="EY69" s="268"/>
      <c r="EZ69" s="268"/>
      <c r="FA69" s="268"/>
      <c r="FB69" s="268"/>
      <c r="FC69" s="268"/>
      <c r="FD69" s="268"/>
      <c r="FE69" s="268"/>
      <c r="FF69" s="268"/>
      <c r="FG69" s="268"/>
      <c r="FH69" s="268"/>
      <c r="FI69" s="268"/>
      <c r="FJ69" s="268"/>
      <c r="FK69" s="268"/>
      <c r="FL69" s="268"/>
      <c r="FM69" s="268"/>
      <c r="FN69" s="268"/>
      <c r="FO69" s="268"/>
      <c r="FP69" s="268"/>
      <c r="FQ69" s="425">
        <v>20</v>
      </c>
      <c r="FR69" s="425"/>
      <c r="FS69" s="425"/>
      <c r="FT69" s="425"/>
      <c r="FU69" s="268"/>
      <c r="FV69" s="269"/>
      <c r="FW69" s="269"/>
      <c r="FX69" s="269"/>
      <c r="FY69" s="269"/>
      <c r="FZ69" s="268"/>
      <c r="GA69" s="268"/>
      <c r="GB69" s="268"/>
      <c r="GC69" s="268"/>
      <c r="GD69" s="268"/>
      <c r="GE69" s="246"/>
      <c r="GF69" s="246"/>
      <c r="GG69" s="234"/>
      <c r="GH69" s="234"/>
      <c r="GI69" s="234"/>
      <c r="GJ69" s="234"/>
      <c r="GK69" s="234"/>
      <c r="GL69" s="234"/>
      <c r="GM69" s="234"/>
      <c r="GN69" s="234"/>
      <c r="GO69" s="234"/>
      <c r="GP69" s="425">
        <v>25</v>
      </c>
      <c r="GQ69" s="425"/>
      <c r="GR69" s="425"/>
      <c r="GS69" s="425"/>
      <c r="GT69" s="234"/>
      <c r="GU69" s="234"/>
      <c r="GV69" s="234"/>
      <c r="GW69" s="234"/>
      <c r="GX69" s="234"/>
      <c r="GY69" s="234"/>
      <c r="GZ69" s="234"/>
      <c r="HA69" s="234"/>
      <c r="HB69" s="234"/>
      <c r="HC69" s="90"/>
      <c r="HD69" s="540"/>
      <c r="HE69" s="540"/>
    </row>
    <row r="70" spans="4:214" s="6" customFormat="1" ht="14.25" customHeight="1">
      <c r="D70" s="549" t="s">
        <v>212</v>
      </c>
      <c r="E70" s="549"/>
      <c r="F70" s="549"/>
      <c r="G70" s="549"/>
      <c r="H70" s="549"/>
      <c r="I70" s="549"/>
      <c r="J70" s="549"/>
      <c r="K70" s="258"/>
      <c r="L70" s="550"/>
      <c r="M70" s="551"/>
      <c r="N70" s="551"/>
      <c r="O70" s="552"/>
      <c r="P70" s="273"/>
      <c r="Q70" s="273"/>
      <c r="R70" s="273"/>
      <c r="S70" s="432">
        <v>1</v>
      </c>
      <c r="T70" s="433"/>
      <c r="U70" s="433"/>
      <c r="V70" s="434"/>
      <c r="W70" s="219"/>
      <c r="X70" s="432">
        <v>3</v>
      </c>
      <c r="Y70" s="433"/>
      <c r="Z70" s="433"/>
      <c r="AA70" s="434"/>
      <c r="AB70" s="314"/>
      <c r="AC70" s="314"/>
      <c r="AD70" s="314"/>
      <c r="AE70" s="481"/>
      <c r="AF70" s="482"/>
      <c r="AG70" s="482"/>
      <c r="AH70" s="483"/>
      <c r="AI70" s="215"/>
      <c r="AJ70" s="215"/>
      <c r="AK70" s="460" t="s">
        <v>223</v>
      </c>
      <c r="AL70" s="460"/>
      <c r="AM70" s="460"/>
      <c r="AN70" s="460"/>
      <c r="AO70" s="460"/>
      <c r="AP70" s="428" t="s">
        <v>37</v>
      </c>
      <c r="AQ70" s="428"/>
      <c r="AR70" s="428"/>
      <c r="AS70" s="428"/>
      <c r="AT70" s="428"/>
      <c r="AU70" s="428"/>
      <c r="AV70" s="428"/>
      <c r="AW70" s="428"/>
      <c r="AX70" s="428"/>
      <c r="AY70" s="428"/>
      <c r="AZ70" s="428"/>
      <c r="BA70" s="428"/>
      <c r="BB70" s="488" t="s">
        <v>383</v>
      </c>
      <c r="BC70" s="488"/>
      <c r="BD70" s="488"/>
      <c r="BE70" s="488"/>
      <c r="BF70" s="219"/>
      <c r="BG70" s="219"/>
      <c r="BH70" s="215"/>
      <c r="BI70" s="481"/>
      <c r="BJ70" s="482"/>
      <c r="BK70" s="482"/>
      <c r="BL70" s="483"/>
      <c r="BM70" s="314"/>
      <c r="BN70" s="481"/>
      <c r="BO70" s="482"/>
      <c r="BP70" s="482"/>
      <c r="BQ70" s="483"/>
      <c r="BR70" s="314"/>
      <c r="BS70" s="481"/>
      <c r="BT70" s="482"/>
      <c r="BU70" s="482"/>
      <c r="BV70" s="483"/>
      <c r="BW70" s="314"/>
      <c r="BX70" s="213"/>
      <c r="BY70" s="481"/>
      <c r="BZ70" s="482"/>
      <c r="CA70" s="482"/>
      <c r="CB70" s="483"/>
      <c r="CC70" s="314"/>
      <c r="CD70" s="481"/>
      <c r="CE70" s="482"/>
      <c r="CF70" s="482"/>
      <c r="CG70" s="483"/>
      <c r="CH70" s="314"/>
      <c r="CI70" s="481"/>
      <c r="CJ70" s="482"/>
      <c r="CK70" s="482"/>
      <c r="CL70" s="483"/>
      <c r="CM70" s="213"/>
      <c r="CN70" s="213"/>
      <c r="CO70" s="481"/>
      <c r="CP70" s="482"/>
      <c r="CQ70" s="482"/>
      <c r="CR70" s="483"/>
      <c r="CS70" s="314"/>
      <c r="CT70" s="481"/>
      <c r="CU70" s="482"/>
      <c r="CV70" s="482"/>
      <c r="CW70" s="483"/>
      <c r="CX70" s="314"/>
      <c r="CY70" s="481"/>
      <c r="CZ70" s="482"/>
      <c r="DA70" s="482"/>
      <c r="DB70" s="483"/>
      <c r="DC70" s="215"/>
      <c r="DD70" s="215"/>
      <c r="DE70" s="561" t="s">
        <v>54</v>
      </c>
      <c r="DF70" s="561"/>
      <c r="DG70" s="561"/>
      <c r="DH70" s="561"/>
      <c r="DI70" s="561"/>
      <c r="DJ70" s="561"/>
      <c r="DK70" s="561"/>
      <c r="DL70" s="561"/>
      <c r="DM70" s="561"/>
      <c r="DN70" s="561"/>
      <c r="DO70" s="561"/>
      <c r="DP70" s="561"/>
      <c r="DQ70" s="219"/>
      <c r="DR70" s="219"/>
      <c r="DS70" s="219"/>
      <c r="DT70" s="219"/>
      <c r="DU70" s="219"/>
      <c r="DV70" s="219"/>
      <c r="DW70" s="219"/>
      <c r="DX70" s="219"/>
      <c r="DY70" s="215"/>
      <c r="DZ70" s="215"/>
      <c r="EA70" s="215"/>
      <c r="EB70" s="215"/>
      <c r="EC70" s="215"/>
      <c r="ED70" s="215"/>
      <c r="EE70" s="215"/>
      <c r="EF70" s="215"/>
      <c r="EG70" s="215"/>
      <c r="EH70" s="541" t="str">
        <f>DBCS(MID(会社名等!$E$7,1,1))</f>
        <v/>
      </c>
      <c r="EI70" s="542"/>
      <c r="EJ70" s="542"/>
      <c r="EK70" s="543"/>
      <c r="EL70" s="314"/>
      <c r="EM70" s="541" t="str">
        <f>DBCS(MID(会社名等!$E$7,2,1))</f>
        <v/>
      </c>
      <c r="EN70" s="542"/>
      <c r="EO70" s="542"/>
      <c r="EP70" s="543"/>
      <c r="EQ70" s="314"/>
      <c r="ER70" s="541" t="str">
        <f>DBCS(MID(会社名等!$E$7,3,1))</f>
        <v/>
      </c>
      <c r="ES70" s="542"/>
      <c r="ET70" s="542"/>
      <c r="EU70" s="543"/>
      <c r="EV70" s="314"/>
      <c r="EW70" s="541" t="str">
        <f>DBCS(MID(会社名等!$E$7,4,1))</f>
        <v/>
      </c>
      <c r="EX70" s="542"/>
      <c r="EY70" s="542"/>
      <c r="EZ70" s="543"/>
      <c r="FA70" s="314"/>
      <c r="FB70" s="541" t="str">
        <f>DBCS(MID(会社名等!$E$7,5,1))</f>
        <v/>
      </c>
      <c r="FC70" s="542"/>
      <c r="FD70" s="542"/>
      <c r="FE70" s="543"/>
      <c r="FF70" s="314"/>
      <c r="FG70" s="541" t="str">
        <f>DBCS(MID(会社名等!$E$7,6,1))</f>
        <v/>
      </c>
      <c r="FH70" s="542"/>
      <c r="FI70" s="542"/>
      <c r="FJ70" s="543"/>
      <c r="FK70" s="314"/>
      <c r="FL70" s="541" t="str">
        <f>DBCS(MID(会社名等!$E$7,7,1))</f>
        <v/>
      </c>
      <c r="FM70" s="542"/>
      <c r="FN70" s="542"/>
      <c r="FO70" s="543"/>
      <c r="FP70" s="314"/>
      <c r="FQ70" s="541" t="str">
        <f>DBCS(MID(会社名等!$E$7,8,1))</f>
        <v/>
      </c>
      <c r="FR70" s="542"/>
      <c r="FS70" s="542"/>
      <c r="FT70" s="543"/>
      <c r="FU70" s="314"/>
      <c r="FV70" s="541" t="str">
        <f>DBCS(MID(会社名等!$E$7,9,1))</f>
        <v/>
      </c>
      <c r="FW70" s="542"/>
      <c r="FX70" s="542"/>
      <c r="FY70" s="543"/>
      <c r="FZ70" s="314"/>
      <c r="GA70" s="541" t="str">
        <f>DBCS(MID(会社名等!$E$7,10,1))</f>
        <v/>
      </c>
      <c r="GB70" s="542"/>
      <c r="GC70" s="542"/>
      <c r="GD70" s="543"/>
      <c r="GE70" s="314"/>
      <c r="GF70" s="541" t="str">
        <f>DBCS(MID(会社名等!$E$7,11,1))</f>
        <v/>
      </c>
      <c r="GG70" s="542"/>
      <c r="GH70" s="542"/>
      <c r="GI70" s="543"/>
      <c r="GJ70" s="314"/>
      <c r="GK70" s="541" t="str">
        <f>DBCS(MID(会社名等!$E$7,12,1))</f>
        <v/>
      </c>
      <c r="GL70" s="542"/>
      <c r="GM70" s="542"/>
      <c r="GN70" s="543"/>
      <c r="GO70" s="314"/>
      <c r="GP70" s="541" t="str">
        <f>DBCS(MID(会社名等!$E$7,13,1))</f>
        <v/>
      </c>
      <c r="GQ70" s="542"/>
      <c r="GR70" s="542"/>
      <c r="GS70" s="543"/>
      <c r="GT70" s="215"/>
      <c r="GU70" s="215"/>
      <c r="GV70" s="215"/>
      <c r="GW70" s="215"/>
      <c r="GX70" s="215"/>
      <c r="GY70" s="215"/>
      <c r="GZ70" s="215"/>
      <c r="HA70" s="215"/>
      <c r="HB70" s="213"/>
      <c r="HC70" s="318"/>
      <c r="HD70" s="540"/>
      <c r="HE70" s="540"/>
    </row>
    <row r="71" spans="4:214" s="6" customFormat="1" ht="14.25" customHeight="1">
      <c r="D71" s="506"/>
      <c r="E71" s="506"/>
      <c r="F71" s="506"/>
      <c r="G71" s="506"/>
      <c r="H71" s="506"/>
      <c r="I71" s="506"/>
      <c r="J71" s="506"/>
      <c r="K71" s="258"/>
      <c r="L71" s="553"/>
      <c r="M71" s="554"/>
      <c r="N71" s="554"/>
      <c r="O71" s="555"/>
      <c r="P71" s="258"/>
      <c r="Q71" s="258"/>
      <c r="R71" s="258"/>
      <c r="S71" s="437"/>
      <c r="T71" s="438"/>
      <c r="U71" s="438"/>
      <c r="V71" s="439"/>
      <c r="W71" s="312"/>
      <c r="X71" s="437"/>
      <c r="Y71" s="438"/>
      <c r="Z71" s="438"/>
      <c r="AA71" s="439"/>
      <c r="AB71" s="314"/>
      <c r="AC71" s="314"/>
      <c r="AD71" s="314"/>
      <c r="AE71" s="484"/>
      <c r="AF71" s="485"/>
      <c r="AG71" s="485"/>
      <c r="AH71" s="486"/>
      <c r="AI71" s="215"/>
      <c r="AJ71" s="215"/>
      <c r="AK71" s="460"/>
      <c r="AL71" s="460"/>
      <c r="AM71" s="460"/>
      <c r="AN71" s="460"/>
      <c r="AO71" s="460"/>
      <c r="AP71" s="428" t="s">
        <v>36</v>
      </c>
      <c r="AQ71" s="428"/>
      <c r="AR71" s="428"/>
      <c r="AS71" s="428"/>
      <c r="AT71" s="428"/>
      <c r="AU71" s="428"/>
      <c r="AV71" s="428"/>
      <c r="AW71" s="428"/>
      <c r="AX71" s="428"/>
      <c r="AY71" s="428"/>
      <c r="AZ71" s="428"/>
      <c r="BA71" s="428"/>
      <c r="BB71" s="488"/>
      <c r="BC71" s="488"/>
      <c r="BD71" s="488"/>
      <c r="BE71" s="488"/>
      <c r="BF71" s="219"/>
      <c r="BG71" s="219"/>
      <c r="BH71" s="215"/>
      <c r="BI71" s="484"/>
      <c r="BJ71" s="485"/>
      <c r="BK71" s="485"/>
      <c r="BL71" s="486"/>
      <c r="BM71" s="314"/>
      <c r="BN71" s="484"/>
      <c r="BO71" s="485"/>
      <c r="BP71" s="485"/>
      <c r="BQ71" s="486"/>
      <c r="BR71" s="314"/>
      <c r="BS71" s="484"/>
      <c r="BT71" s="485"/>
      <c r="BU71" s="485"/>
      <c r="BV71" s="486"/>
      <c r="BW71" s="547" t="s">
        <v>439</v>
      </c>
      <c r="BX71" s="548"/>
      <c r="BY71" s="484"/>
      <c r="BZ71" s="485"/>
      <c r="CA71" s="485"/>
      <c r="CB71" s="486"/>
      <c r="CC71" s="314"/>
      <c r="CD71" s="484"/>
      <c r="CE71" s="485"/>
      <c r="CF71" s="485"/>
      <c r="CG71" s="486"/>
      <c r="CH71" s="314"/>
      <c r="CI71" s="484"/>
      <c r="CJ71" s="485"/>
      <c r="CK71" s="485"/>
      <c r="CL71" s="486"/>
      <c r="CM71" s="547" t="s">
        <v>439</v>
      </c>
      <c r="CN71" s="548"/>
      <c r="CO71" s="484"/>
      <c r="CP71" s="485"/>
      <c r="CQ71" s="485"/>
      <c r="CR71" s="486"/>
      <c r="CS71" s="314"/>
      <c r="CT71" s="484"/>
      <c r="CU71" s="485"/>
      <c r="CV71" s="485"/>
      <c r="CW71" s="486"/>
      <c r="CX71" s="314"/>
      <c r="CY71" s="484"/>
      <c r="CZ71" s="485"/>
      <c r="DA71" s="485"/>
      <c r="DB71" s="486"/>
      <c r="DC71" s="215"/>
      <c r="DD71" s="215"/>
      <c r="DE71" s="561"/>
      <c r="DF71" s="561"/>
      <c r="DG71" s="561"/>
      <c r="DH71" s="561"/>
      <c r="DI71" s="561"/>
      <c r="DJ71" s="561"/>
      <c r="DK71" s="561"/>
      <c r="DL71" s="561"/>
      <c r="DM71" s="561"/>
      <c r="DN71" s="561"/>
      <c r="DO71" s="561"/>
      <c r="DP71" s="561"/>
      <c r="DQ71" s="219"/>
      <c r="DR71" s="219"/>
      <c r="DS71" s="219"/>
      <c r="DT71" s="219"/>
      <c r="DU71" s="219"/>
      <c r="DV71" s="219"/>
      <c r="DW71" s="219"/>
      <c r="DX71" s="219"/>
      <c r="DY71" s="215"/>
      <c r="DZ71" s="215"/>
      <c r="EA71" s="215"/>
      <c r="EB71" s="215"/>
      <c r="EC71" s="215"/>
      <c r="ED71" s="215"/>
      <c r="EE71" s="215"/>
      <c r="EF71" s="215"/>
      <c r="EG71" s="215"/>
      <c r="EH71" s="544"/>
      <c r="EI71" s="545"/>
      <c r="EJ71" s="545"/>
      <c r="EK71" s="546"/>
      <c r="EL71" s="314"/>
      <c r="EM71" s="544"/>
      <c r="EN71" s="545"/>
      <c r="EO71" s="545"/>
      <c r="EP71" s="546"/>
      <c r="EQ71" s="314"/>
      <c r="ER71" s="544"/>
      <c r="ES71" s="545"/>
      <c r="ET71" s="545"/>
      <c r="EU71" s="546"/>
      <c r="EV71" s="319"/>
      <c r="EW71" s="544"/>
      <c r="EX71" s="545"/>
      <c r="EY71" s="545"/>
      <c r="EZ71" s="546"/>
      <c r="FA71" s="314"/>
      <c r="FB71" s="544"/>
      <c r="FC71" s="545"/>
      <c r="FD71" s="545"/>
      <c r="FE71" s="546"/>
      <c r="FF71" s="314"/>
      <c r="FG71" s="544"/>
      <c r="FH71" s="545"/>
      <c r="FI71" s="545"/>
      <c r="FJ71" s="546"/>
      <c r="FK71" s="319"/>
      <c r="FL71" s="544"/>
      <c r="FM71" s="545"/>
      <c r="FN71" s="545"/>
      <c r="FO71" s="546"/>
      <c r="FP71" s="314"/>
      <c r="FQ71" s="544"/>
      <c r="FR71" s="545"/>
      <c r="FS71" s="545"/>
      <c r="FT71" s="546"/>
      <c r="FU71" s="314"/>
      <c r="FV71" s="544"/>
      <c r="FW71" s="545"/>
      <c r="FX71" s="545"/>
      <c r="FY71" s="546"/>
      <c r="FZ71" s="314"/>
      <c r="GA71" s="544"/>
      <c r="GB71" s="545"/>
      <c r="GC71" s="545"/>
      <c r="GD71" s="546"/>
      <c r="GE71" s="319"/>
      <c r="GF71" s="544"/>
      <c r="GG71" s="545"/>
      <c r="GH71" s="545"/>
      <c r="GI71" s="546"/>
      <c r="GJ71" s="314"/>
      <c r="GK71" s="544"/>
      <c r="GL71" s="545"/>
      <c r="GM71" s="545"/>
      <c r="GN71" s="546"/>
      <c r="GO71" s="314"/>
      <c r="GP71" s="544"/>
      <c r="GQ71" s="545"/>
      <c r="GR71" s="545"/>
      <c r="GS71" s="546"/>
      <c r="GT71" s="215"/>
      <c r="GU71" s="215"/>
      <c r="GV71" s="215"/>
      <c r="GW71" s="215"/>
      <c r="GX71" s="215"/>
      <c r="GY71" s="215"/>
      <c r="GZ71" s="215"/>
      <c r="HA71" s="215"/>
      <c r="HB71" s="213"/>
      <c r="HC71" s="318"/>
      <c r="HD71" s="540"/>
      <c r="HE71" s="540"/>
    </row>
    <row r="72" spans="4:214" s="15" customFormat="1" ht="9.75" customHeight="1">
      <c r="D72" s="269"/>
      <c r="E72" s="277"/>
      <c r="F72" s="277"/>
      <c r="G72" s="277"/>
      <c r="H72" s="277"/>
      <c r="I72" s="277"/>
      <c r="J72" s="277"/>
      <c r="K72" s="269"/>
      <c r="L72" s="269"/>
      <c r="M72" s="269"/>
      <c r="N72" s="269"/>
      <c r="O72" s="269"/>
      <c r="P72" s="269"/>
      <c r="Q72" s="269"/>
      <c r="R72" s="269"/>
      <c r="S72" s="219"/>
      <c r="T72" s="219"/>
      <c r="U72" s="219"/>
      <c r="V72" s="219"/>
      <c r="W72" s="219"/>
      <c r="X72" s="219"/>
      <c r="Y72" s="219"/>
      <c r="Z72" s="219"/>
      <c r="AA72" s="219"/>
      <c r="AB72" s="234"/>
      <c r="AC72" s="234"/>
      <c r="AD72" s="234"/>
      <c r="AE72" s="425">
        <v>3</v>
      </c>
      <c r="AF72" s="425"/>
      <c r="AG72" s="425"/>
      <c r="AH72" s="425"/>
      <c r="AI72" s="268"/>
      <c r="AJ72" s="234"/>
      <c r="AK72" s="234"/>
      <c r="AL72" s="234"/>
      <c r="AM72" s="234"/>
      <c r="AN72" s="234"/>
      <c r="AO72" s="289"/>
      <c r="AP72" s="289"/>
      <c r="AQ72" s="289"/>
      <c r="AR72" s="289"/>
      <c r="AS72" s="289"/>
      <c r="AT72" s="289"/>
      <c r="AU72" s="289"/>
      <c r="AV72" s="289"/>
      <c r="AW72" s="289"/>
      <c r="AX72" s="289"/>
      <c r="AY72" s="289"/>
      <c r="AZ72" s="347"/>
      <c r="BA72" s="347"/>
      <c r="BB72" s="234"/>
      <c r="BC72" s="234"/>
      <c r="BD72" s="289"/>
      <c r="BE72" s="289"/>
      <c r="BF72" s="289"/>
      <c r="BG72" s="289"/>
      <c r="BH72" s="289"/>
      <c r="BI72" s="289"/>
      <c r="BJ72" s="289"/>
      <c r="BK72" s="289"/>
      <c r="BL72" s="289"/>
      <c r="BM72" s="289"/>
      <c r="BN72" s="289"/>
      <c r="BO72" s="289"/>
      <c r="BP72" s="289"/>
      <c r="BQ72" s="234"/>
      <c r="BR72" s="234"/>
      <c r="BS72" s="234"/>
      <c r="BT72" s="234"/>
      <c r="BU72" s="234"/>
      <c r="BV72" s="234"/>
      <c r="BW72" s="234"/>
      <c r="BX72" s="234"/>
      <c r="BY72" s="234"/>
      <c r="BZ72" s="234"/>
      <c r="CA72" s="234"/>
      <c r="CB72" s="234"/>
      <c r="CC72" s="525" t="s">
        <v>55</v>
      </c>
      <c r="CD72" s="525"/>
      <c r="CE72" s="525"/>
      <c r="CF72" s="525"/>
      <c r="CG72" s="525"/>
      <c r="CH72" s="525"/>
      <c r="CI72" s="525"/>
      <c r="CJ72" s="525"/>
      <c r="CK72" s="525"/>
      <c r="CL72" s="525"/>
      <c r="CM72" s="525"/>
      <c r="CN72" s="525"/>
      <c r="CO72" s="525"/>
      <c r="CP72" s="525"/>
      <c r="CQ72" s="525"/>
      <c r="CR72" s="525"/>
      <c r="CS72" s="525"/>
      <c r="CT72" s="525"/>
      <c r="CU72" s="525"/>
      <c r="CV72" s="525"/>
      <c r="CW72" s="525"/>
      <c r="CX72" s="525"/>
      <c r="CY72" s="525"/>
      <c r="CZ72" s="525"/>
      <c r="DA72" s="525"/>
      <c r="DB72" s="525"/>
      <c r="DC72" s="525"/>
      <c r="DD72" s="525"/>
      <c r="DE72" s="525"/>
      <c r="DF72" s="525"/>
      <c r="DG72" s="525"/>
      <c r="DH72" s="525"/>
      <c r="DI72" s="525"/>
      <c r="DJ72" s="525"/>
      <c r="DK72" s="525"/>
      <c r="DL72" s="525"/>
      <c r="DM72" s="525"/>
      <c r="DN72" s="525"/>
      <c r="DO72" s="525"/>
      <c r="DP72" s="525"/>
      <c r="DQ72" s="525"/>
      <c r="DR72" s="525"/>
      <c r="DS72" s="525"/>
      <c r="DT72" s="525"/>
      <c r="DU72" s="525"/>
      <c r="DV72" s="525"/>
      <c r="DW72" s="525"/>
      <c r="DX72" s="525"/>
      <c r="DY72" s="525"/>
      <c r="DZ72" s="525"/>
      <c r="EA72" s="525"/>
      <c r="EB72" s="525"/>
      <c r="EC72" s="525"/>
      <c r="ED72" s="525"/>
      <c r="EE72" s="525"/>
      <c r="EF72" s="525"/>
      <c r="EG72" s="525"/>
      <c r="EH72" s="525"/>
      <c r="EI72" s="525"/>
      <c r="EJ72" s="525"/>
      <c r="EK72" s="525"/>
      <c r="EL72" s="525"/>
      <c r="EM72" s="525"/>
      <c r="EN72" s="525"/>
      <c r="EO72" s="525"/>
      <c r="EP72" s="525"/>
      <c r="EQ72" s="525"/>
      <c r="ER72" s="525"/>
      <c r="ES72" s="525"/>
      <c r="ET72" s="525"/>
      <c r="EU72" s="525"/>
      <c r="EV72" s="525"/>
      <c r="EW72" s="525"/>
      <c r="EX72" s="525"/>
      <c r="EY72" s="234"/>
      <c r="EZ72" s="234"/>
      <c r="FA72" s="234"/>
      <c r="FB72" s="234"/>
      <c r="FC72" s="234"/>
      <c r="FD72" s="234"/>
      <c r="FE72" s="234"/>
      <c r="FF72" s="234"/>
      <c r="FG72" s="234"/>
      <c r="FH72" s="234"/>
      <c r="FI72" s="234"/>
      <c r="FJ72" s="234"/>
      <c r="FK72" s="234"/>
      <c r="FL72" s="234"/>
      <c r="FM72" s="234"/>
      <c r="FN72" s="234"/>
      <c r="FO72" s="234"/>
      <c r="FP72" s="234"/>
      <c r="FQ72" s="234"/>
      <c r="FR72" s="234"/>
      <c r="FS72" s="234"/>
      <c r="FT72" s="234"/>
      <c r="FU72" s="234"/>
      <c r="FV72" s="234"/>
      <c r="FW72" s="234"/>
      <c r="FX72" s="234"/>
      <c r="FY72" s="234"/>
      <c r="FZ72" s="234"/>
      <c r="GA72" s="234"/>
      <c r="GB72" s="234"/>
      <c r="GC72" s="234"/>
      <c r="GD72" s="234"/>
      <c r="GE72" s="234"/>
      <c r="GF72" s="234"/>
      <c r="GG72" s="234"/>
      <c r="GH72" s="234"/>
      <c r="GI72" s="234"/>
      <c r="GJ72" s="234"/>
      <c r="GK72" s="234"/>
      <c r="GL72" s="234"/>
      <c r="GM72" s="234"/>
      <c r="GN72" s="234"/>
      <c r="GO72" s="234"/>
      <c r="GP72" s="234"/>
      <c r="GQ72" s="234"/>
      <c r="GR72" s="234"/>
      <c r="GS72" s="234"/>
      <c r="GT72" s="234"/>
      <c r="GU72" s="234"/>
      <c r="GV72" s="234"/>
      <c r="GW72" s="234"/>
      <c r="GX72" s="234"/>
      <c r="GY72" s="234"/>
      <c r="GZ72" s="234"/>
      <c r="HA72" s="234"/>
      <c r="HB72" s="234"/>
      <c r="HC72" s="90"/>
      <c r="HD72" s="10"/>
    </row>
    <row r="73" spans="4:214" s="6" customFormat="1" ht="8.25" customHeight="1">
      <c r="D73" s="563" t="s">
        <v>38</v>
      </c>
      <c r="E73" s="563"/>
      <c r="F73" s="563"/>
      <c r="G73" s="563"/>
      <c r="H73" s="563"/>
      <c r="I73" s="563"/>
      <c r="J73" s="563"/>
      <c r="K73" s="215"/>
      <c r="L73" s="564"/>
      <c r="M73" s="565"/>
      <c r="N73" s="565"/>
      <c r="O73" s="566"/>
      <c r="P73" s="286"/>
      <c r="Q73" s="286"/>
      <c r="R73" s="286"/>
      <c r="S73" s="432">
        <v>1</v>
      </c>
      <c r="T73" s="433"/>
      <c r="U73" s="433"/>
      <c r="V73" s="434"/>
      <c r="W73" s="219"/>
      <c r="X73" s="432">
        <v>4</v>
      </c>
      <c r="Y73" s="433"/>
      <c r="Z73" s="433"/>
      <c r="AA73" s="434"/>
      <c r="AB73" s="314"/>
      <c r="AC73" s="314"/>
      <c r="AD73" s="289"/>
      <c r="AE73" s="481"/>
      <c r="AF73" s="482"/>
      <c r="AG73" s="482"/>
      <c r="AH73" s="483"/>
      <c r="AI73" s="339"/>
      <c r="AJ73" s="213"/>
      <c r="AK73" s="219"/>
      <c r="AL73" s="460" t="s">
        <v>223</v>
      </c>
      <c r="AM73" s="460"/>
      <c r="AN73" s="460"/>
      <c r="AO73" s="460"/>
      <c r="AP73" s="562" t="s">
        <v>71</v>
      </c>
      <c r="AQ73" s="562"/>
      <c r="AR73" s="562"/>
      <c r="AS73" s="562"/>
      <c r="AT73" s="562"/>
      <c r="AU73" s="562"/>
      <c r="AV73" s="562"/>
      <c r="AW73" s="562"/>
      <c r="AX73" s="562"/>
      <c r="AY73" s="562"/>
      <c r="AZ73" s="562"/>
      <c r="BA73" s="348"/>
      <c r="BB73" s="488" t="s">
        <v>383</v>
      </c>
      <c r="BC73" s="488"/>
      <c r="BD73" s="488"/>
      <c r="BE73" s="488"/>
      <c r="BF73" s="213"/>
      <c r="BG73" s="213"/>
      <c r="BH73" s="213"/>
      <c r="BI73" s="213"/>
      <c r="BJ73" s="213"/>
      <c r="BK73" s="213"/>
      <c r="BL73" s="213"/>
      <c r="BM73" s="213"/>
      <c r="BN73" s="213"/>
      <c r="BO73" s="213"/>
      <c r="BP73" s="213"/>
      <c r="BQ73" s="213"/>
      <c r="BR73" s="213"/>
      <c r="BS73" s="213"/>
      <c r="BT73" s="213"/>
      <c r="BU73" s="213"/>
      <c r="BV73" s="213"/>
      <c r="BW73" s="213"/>
      <c r="BX73" s="213"/>
      <c r="BY73" s="213"/>
      <c r="BZ73" s="213"/>
      <c r="CA73" s="213"/>
      <c r="CB73" s="213"/>
      <c r="CC73" s="525"/>
      <c r="CD73" s="525"/>
      <c r="CE73" s="525"/>
      <c r="CF73" s="525"/>
      <c r="CG73" s="525"/>
      <c r="CH73" s="525"/>
      <c r="CI73" s="525"/>
      <c r="CJ73" s="525"/>
      <c r="CK73" s="525"/>
      <c r="CL73" s="525"/>
      <c r="CM73" s="525"/>
      <c r="CN73" s="525"/>
      <c r="CO73" s="525"/>
      <c r="CP73" s="525"/>
      <c r="CQ73" s="525"/>
      <c r="CR73" s="525"/>
      <c r="CS73" s="525"/>
      <c r="CT73" s="525"/>
      <c r="CU73" s="525"/>
      <c r="CV73" s="525"/>
      <c r="CW73" s="525"/>
      <c r="CX73" s="525"/>
      <c r="CY73" s="525"/>
      <c r="CZ73" s="525"/>
      <c r="DA73" s="525"/>
      <c r="DB73" s="525"/>
      <c r="DC73" s="525"/>
      <c r="DD73" s="525"/>
      <c r="DE73" s="525"/>
      <c r="DF73" s="525"/>
      <c r="DG73" s="525"/>
      <c r="DH73" s="525"/>
      <c r="DI73" s="525"/>
      <c r="DJ73" s="525"/>
      <c r="DK73" s="525"/>
      <c r="DL73" s="525"/>
      <c r="DM73" s="525"/>
      <c r="DN73" s="525"/>
      <c r="DO73" s="525"/>
      <c r="DP73" s="525"/>
      <c r="DQ73" s="525"/>
      <c r="DR73" s="525"/>
      <c r="DS73" s="525"/>
      <c r="DT73" s="525"/>
      <c r="DU73" s="525"/>
      <c r="DV73" s="525"/>
      <c r="DW73" s="525"/>
      <c r="DX73" s="525"/>
      <c r="DY73" s="525"/>
      <c r="DZ73" s="525"/>
      <c r="EA73" s="525"/>
      <c r="EB73" s="525"/>
      <c r="EC73" s="525"/>
      <c r="ED73" s="525"/>
      <c r="EE73" s="525"/>
      <c r="EF73" s="525"/>
      <c r="EG73" s="525"/>
      <c r="EH73" s="525"/>
      <c r="EI73" s="525"/>
      <c r="EJ73" s="525"/>
      <c r="EK73" s="525"/>
      <c r="EL73" s="525"/>
      <c r="EM73" s="525"/>
      <c r="EN73" s="525"/>
      <c r="EO73" s="525"/>
      <c r="EP73" s="525"/>
      <c r="EQ73" s="525"/>
      <c r="ER73" s="525"/>
      <c r="ES73" s="525"/>
      <c r="ET73" s="525"/>
      <c r="EU73" s="525"/>
      <c r="EV73" s="525"/>
      <c r="EW73" s="525"/>
      <c r="EX73" s="525"/>
      <c r="EY73" s="213"/>
      <c r="EZ73" s="213"/>
      <c r="FA73" s="213"/>
      <c r="FB73" s="213"/>
      <c r="FC73" s="213"/>
      <c r="FD73" s="213"/>
      <c r="FE73" s="213"/>
      <c r="FF73" s="213"/>
      <c r="FG73" s="213"/>
      <c r="FH73" s="213"/>
      <c r="FI73" s="213"/>
      <c r="FJ73" s="213"/>
      <c r="FK73" s="213"/>
      <c r="FL73" s="213"/>
      <c r="FM73" s="213"/>
      <c r="FN73" s="213"/>
      <c r="FO73" s="213"/>
      <c r="FP73" s="213"/>
      <c r="FQ73" s="213"/>
      <c r="FR73" s="213"/>
      <c r="FS73" s="213"/>
      <c r="FT73" s="213"/>
      <c r="FU73" s="213"/>
      <c r="FV73" s="213"/>
      <c r="FW73" s="213"/>
      <c r="FX73" s="213"/>
      <c r="FY73" s="213"/>
      <c r="FZ73" s="213"/>
      <c r="GA73" s="213"/>
      <c r="GB73" s="213"/>
      <c r="GC73" s="213"/>
      <c r="GD73" s="213"/>
      <c r="GE73" s="213"/>
      <c r="GF73" s="213"/>
      <c r="GG73" s="213"/>
      <c r="GH73" s="213"/>
      <c r="GI73" s="213"/>
      <c r="GJ73" s="213"/>
      <c r="GK73" s="213"/>
      <c r="GL73" s="213"/>
      <c r="GM73" s="213"/>
      <c r="GN73" s="213"/>
      <c r="GO73" s="213"/>
      <c r="GP73" s="213"/>
      <c r="GQ73" s="213"/>
      <c r="GR73" s="213"/>
      <c r="GS73" s="213"/>
      <c r="GT73" s="213"/>
      <c r="GU73" s="213"/>
      <c r="GV73" s="213"/>
      <c r="GW73" s="213"/>
      <c r="GX73" s="213"/>
      <c r="GY73" s="213"/>
      <c r="GZ73" s="213"/>
      <c r="HA73" s="213"/>
      <c r="HB73" s="213"/>
      <c r="HC73" s="90"/>
      <c r="HD73" s="12"/>
    </row>
    <row r="74" spans="4:214" s="6" customFormat="1" ht="6" customHeight="1">
      <c r="D74" s="563"/>
      <c r="E74" s="563"/>
      <c r="F74" s="563"/>
      <c r="G74" s="563"/>
      <c r="H74" s="563"/>
      <c r="I74" s="563"/>
      <c r="J74" s="563"/>
      <c r="K74" s="215"/>
      <c r="L74" s="567"/>
      <c r="M74" s="568"/>
      <c r="N74" s="568"/>
      <c r="O74" s="569"/>
      <c r="P74" s="286"/>
      <c r="Q74" s="286"/>
      <c r="R74" s="286"/>
      <c r="S74" s="435"/>
      <c r="T74" s="423"/>
      <c r="U74" s="423"/>
      <c r="V74" s="436"/>
      <c r="W74" s="219"/>
      <c r="X74" s="435"/>
      <c r="Y74" s="423"/>
      <c r="Z74" s="423"/>
      <c r="AA74" s="436"/>
      <c r="AB74" s="314"/>
      <c r="AC74" s="314"/>
      <c r="AD74" s="289"/>
      <c r="AE74" s="573"/>
      <c r="AF74" s="574"/>
      <c r="AG74" s="574"/>
      <c r="AH74" s="575"/>
      <c r="AI74" s="339"/>
      <c r="AJ74" s="213"/>
      <c r="AK74" s="219"/>
      <c r="AL74" s="460"/>
      <c r="AM74" s="460"/>
      <c r="AN74" s="460"/>
      <c r="AO74" s="460"/>
      <c r="AP74" s="562"/>
      <c r="AQ74" s="562"/>
      <c r="AR74" s="562"/>
      <c r="AS74" s="562"/>
      <c r="AT74" s="562"/>
      <c r="AU74" s="562"/>
      <c r="AV74" s="562"/>
      <c r="AW74" s="562"/>
      <c r="AX74" s="562"/>
      <c r="AY74" s="562"/>
      <c r="AZ74" s="562"/>
      <c r="BA74" s="348"/>
      <c r="BB74" s="488"/>
      <c r="BC74" s="488"/>
      <c r="BD74" s="488"/>
      <c r="BE74" s="488"/>
      <c r="BF74" s="213"/>
      <c r="BG74" s="213"/>
      <c r="BH74" s="213"/>
      <c r="BI74" s="213"/>
      <c r="BJ74" s="213"/>
      <c r="BK74" s="213"/>
      <c r="BL74" s="213"/>
      <c r="BM74" s="213"/>
      <c r="BN74" s="213"/>
      <c r="BO74" s="213"/>
      <c r="BP74" s="213"/>
      <c r="BQ74" s="213"/>
      <c r="BR74" s="213"/>
      <c r="BS74" s="213"/>
      <c r="BT74" s="213"/>
      <c r="BU74" s="213"/>
      <c r="BV74" s="213"/>
      <c r="BW74" s="213"/>
      <c r="BX74" s="213"/>
      <c r="BY74" s="213"/>
      <c r="BZ74" s="213"/>
      <c r="CA74" s="213"/>
      <c r="CB74" s="213"/>
      <c r="CC74" s="557"/>
      <c r="CD74" s="557"/>
      <c r="CE74" s="557"/>
      <c r="CF74" s="557"/>
      <c r="CG74" s="557"/>
      <c r="CH74" s="557"/>
      <c r="CI74" s="557"/>
      <c r="CJ74" s="557"/>
      <c r="CK74" s="557"/>
      <c r="CL74" s="557"/>
      <c r="CM74" s="557"/>
      <c r="CN74" s="557"/>
      <c r="CO74" s="557"/>
      <c r="CP74" s="557"/>
      <c r="CQ74" s="557"/>
      <c r="CR74" s="557"/>
      <c r="CS74" s="557"/>
      <c r="CT74" s="557"/>
      <c r="CU74" s="557"/>
      <c r="CV74" s="557"/>
      <c r="CW74" s="557"/>
      <c r="CX74" s="557"/>
      <c r="CY74" s="557"/>
      <c r="CZ74" s="557"/>
      <c r="DA74" s="557"/>
      <c r="DB74" s="557"/>
      <c r="DC74" s="557"/>
      <c r="DD74" s="557"/>
      <c r="DE74" s="557"/>
      <c r="DF74" s="557"/>
      <c r="DG74" s="557"/>
      <c r="DH74" s="557"/>
      <c r="DI74" s="557"/>
      <c r="DJ74" s="557"/>
      <c r="DK74" s="557"/>
      <c r="DL74" s="557"/>
      <c r="DM74" s="557"/>
      <c r="DN74" s="557"/>
      <c r="DO74" s="557"/>
      <c r="DP74" s="557"/>
      <c r="DQ74" s="557"/>
      <c r="DR74" s="557"/>
      <c r="DS74" s="557"/>
      <c r="DT74" s="557"/>
      <c r="DU74" s="557"/>
      <c r="DV74" s="557"/>
      <c r="DW74" s="557"/>
      <c r="DX74" s="557"/>
      <c r="DY74" s="557"/>
      <c r="DZ74" s="557"/>
      <c r="EA74" s="557"/>
      <c r="EB74" s="557"/>
      <c r="EC74" s="557"/>
      <c r="ED74" s="557"/>
      <c r="EE74" s="557"/>
      <c r="EF74" s="557"/>
      <c r="EG74" s="557"/>
      <c r="EH74" s="557"/>
      <c r="EI74" s="557"/>
      <c r="EJ74" s="557"/>
      <c r="EK74" s="557"/>
      <c r="EL74" s="557"/>
      <c r="EM74" s="557"/>
      <c r="EN74" s="557"/>
      <c r="EO74" s="557"/>
      <c r="EP74" s="557"/>
      <c r="EQ74" s="557"/>
      <c r="ER74" s="557"/>
      <c r="ES74" s="557"/>
      <c r="ET74" s="557"/>
      <c r="EU74" s="557"/>
      <c r="EV74" s="557"/>
      <c r="EW74" s="557"/>
      <c r="EX74" s="557"/>
      <c r="EY74" s="557"/>
      <c r="EZ74" s="557"/>
      <c r="FA74" s="557"/>
      <c r="FB74" s="557"/>
      <c r="FC74" s="557"/>
      <c r="FD74" s="557"/>
      <c r="FE74" s="557"/>
      <c r="FF74" s="557"/>
      <c r="FG74" s="557"/>
      <c r="FH74" s="557"/>
      <c r="FI74" s="557"/>
      <c r="FJ74" s="557"/>
      <c r="FK74" s="557"/>
      <c r="FL74" s="557"/>
      <c r="FM74" s="557"/>
      <c r="FN74" s="290"/>
      <c r="FO74" s="290"/>
      <c r="FP74" s="290"/>
      <c r="FQ74" s="290"/>
      <c r="FR74" s="290"/>
      <c r="FS74" s="290"/>
      <c r="FT74" s="290"/>
      <c r="FU74" s="290"/>
      <c r="FV74" s="290"/>
      <c r="FW74" s="290"/>
      <c r="FX74" s="290"/>
      <c r="FY74" s="290"/>
      <c r="FZ74" s="290"/>
      <c r="GA74" s="290"/>
      <c r="GB74" s="290"/>
      <c r="GC74" s="290"/>
      <c r="GD74" s="290"/>
      <c r="GE74" s="290"/>
      <c r="GF74" s="290"/>
      <c r="GG74" s="290"/>
      <c r="GH74" s="290"/>
      <c r="GI74" s="290"/>
      <c r="GJ74" s="290"/>
      <c r="GK74" s="290"/>
      <c r="GL74" s="290"/>
      <c r="GM74" s="290"/>
      <c r="GN74" s="290"/>
      <c r="GO74" s="213"/>
      <c r="GP74" s="213"/>
      <c r="GQ74" s="213"/>
      <c r="GR74" s="213"/>
      <c r="GS74" s="213"/>
      <c r="GT74" s="213"/>
      <c r="GU74" s="213"/>
      <c r="GV74" s="213"/>
      <c r="GW74" s="213"/>
      <c r="GX74" s="213"/>
      <c r="GY74" s="213"/>
      <c r="GZ74" s="213"/>
      <c r="HA74" s="213"/>
      <c r="HB74" s="213"/>
      <c r="HC74" s="90"/>
      <c r="HD74" s="12"/>
    </row>
    <row r="75" spans="4:214" s="6" customFormat="1" ht="14.25" customHeight="1">
      <c r="D75" s="563"/>
      <c r="E75" s="563"/>
      <c r="F75" s="563"/>
      <c r="G75" s="563"/>
      <c r="H75" s="563"/>
      <c r="I75" s="563"/>
      <c r="J75" s="563"/>
      <c r="K75" s="258"/>
      <c r="L75" s="570"/>
      <c r="M75" s="571"/>
      <c r="N75" s="571"/>
      <c r="O75" s="572"/>
      <c r="P75" s="283"/>
      <c r="Q75" s="283"/>
      <c r="R75" s="283"/>
      <c r="S75" s="437"/>
      <c r="T75" s="438"/>
      <c r="U75" s="438"/>
      <c r="V75" s="439"/>
      <c r="W75" s="312"/>
      <c r="X75" s="437"/>
      <c r="Y75" s="438"/>
      <c r="Z75" s="438"/>
      <c r="AA75" s="439"/>
      <c r="AB75" s="314"/>
      <c r="AC75" s="314"/>
      <c r="AD75" s="314"/>
      <c r="AE75" s="484"/>
      <c r="AF75" s="485"/>
      <c r="AG75" s="485"/>
      <c r="AH75" s="486"/>
      <c r="AI75" s="339"/>
      <c r="AJ75" s="213"/>
      <c r="AK75" s="219"/>
      <c r="AL75" s="460"/>
      <c r="AM75" s="460"/>
      <c r="AN75" s="460"/>
      <c r="AO75" s="460"/>
      <c r="AP75" s="559" t="s">
        <v>72</v>
      </c>
      <c r="AQ75" s="559"/>
      <c r="AR75" s="559"/>
      <c r="AS75" s="559"/>
      <c r="AT75" s="559"/>
      <c r="AU75" s="559"/>
      <c r="AV75" s="559"/>
      <c r="AW75" s="559"/>
      <c r="AX75" s="559"/>
      <c r="AY75" s="559"/>
      <c r="AZ75" s="559"/>
      <c r="BA75" s="346"/>
      <c r="BB75" s="488"/>
      <c r="BC75" s="488"/>
      <c r="BD75" s="488"/>
      <c r="BE75" s="488"/>
      <c r="BF75" s="213"/>
      <c r="BG75" s="213"/>
      <c r="BH75" s="213"/>
      <c r="BI75" s="213"/>
      <c r="BJ75" s="213"/>
      <c r="BK75" s="213"/>
      <c r="BL75" s="213"/>
      <c r="BM75" s="213"/>
      <c r="BN75" s="213"/>
      <c r="BO75" s="213"/>
      <c r="BP75" s="213"/>
      <c r="BQ75" s="213"/>
      <c r="BR75" s="213"/>
      <c r="BS75" s="213"/>
      <c r="BT75" s="213"/>
      <c r="BU75" s="213"/>
      <c r="BV75" s="213"/>
      <c r="BW75" s="213"/>
      <c r="BX75" s="213"/>
      <c r="BY75" s="213"/>
      <c r="BZ75" s="213"/>
      <c r="CA75" s="213"/>
      <c r="CB75" s="213"/>
      <c r="CC75" s="558"/>
      <c r="CD75" s="558"/>
      <c r="CE75" s="558"/>
      <c r="CF75" s="558"/>
      <c r="CG75" s="558"/>
      <c r="CH75" s="558"/>
      <c r="CI75" s="558"/>
      <c r="CJ75" s="558"/>
      <c r="CK75" s="558"/>
      <c r="CL75" s="558"/>
      <c r="CM75" s="558"/>
      <c r="CN75" s="558"/>
      <c r="CO75" s="558"/>
      <c r="CP75" s="558"/>
      <c r="CQ75" s="558"/>
      <c r="CR75" s="558"/>
      <c r="CS75" s="558"/>
      <c r="CT75" s="558"/>
      <c r="CU75" s="558"/>
      <c r="CV75" s="558"/>
      <c r="CW75" s="558"/>
      <c r="CX75" s="558"/>
      <c r="CY75" s="558"/>
      <c r="CZ75" s="558"/>
      <c r="DA75" s="558"/>
      <c r="DB75" s="558"/>
      <c r="DC75" s="558"/>
      <c r="DD75" s="558"/>
      <c r="DE75" s="558"/>
      <c r="DF75" s="558"/>
      <c r="DG75" s="558"/>
      <c r="DH75" s="558"/>
      <c r="DI75" s="558"/>
      <c r="DJ75" s="558"/>
      <c r="DK75" s="558"/>
      <c r="DL75" s="558"/>
      <c r="DM75" s="558"/>
      <c r="DN75" s="558"/>
      <c r="DO75" s="558"/>
      <c r="DP75" s="558"/>
      <c r="DQ75" s="558"/>
      <c r="DR75" s="558"/>
      <c r="DS75" s="558"/>
      <c r="DT75" s="558"/>
      <c r="DU75" s="558"/>
      <c r="DV75" s="558"/>
      <c r="DW75" s="558"/>
      <c r="DX75" s="558"/>
      <c r="DY75" s="558"/>
      <c r="DZ75" s="558"/>
      <c r="EA75" s="558"/>
      <c r="EB75" s="558"/>
      <c r="EC75" s="558"/>
      <c r="ED75" s="558"/>
      <c r="EE75" s="558"/>
      <c r="EF75" s="558"/>
      <c r="EG75" s="558"/>
      <c r="EH75" s="558"/>
      <c r="EI75" s="558"/>
      <c r="EJ75" s="558"/>
      <c r="EK75" s="558"/>
      <c r="EL75" s="558"/>
      <c r="EM75" s="558"/>
      <c r="EN75" s="558"/>
      <c r="EO75" s="558"/>
      <c r="EP75" s="558"/>
      <c r="EQ75" s="558"/>
      <c r="ER75" s="558"/>
      <c r="ES75" s="558"/>
      <c r="ET75" s="558"/>
      <c r="EU75" s="558"/>
      <c r="EV75" s="558"/>
      <c r="EW75" s="558"/>
      <c r="EX75" s="558"/>
      <c r="EY75" s="558"/>
      <c r="EZ75" s="558"/>
      <c r="FA75" s="558"/>
      <c r="FB75" s="558"/>
      <c r="FC75" s="558"/>
      <c r="FD75" s="558"/>
      <c r="FE75" s="558"/>
      <c r="FF75" s="558"/>
      <c r="FG75" s="558"/>
      <c r="FH75" s="558"/>
      <c r="FI75" s="558"/>
      <c r="FJ75" s="558"/>
      <c r="FK75" s="558"/>
      <c r="FL75" s="558"/>
      <c r="FM75" s="558"/>
      <c r="FN75" s="290"/>
      <c r="FO75" s="290"/>
      <c r="FP75" s="290"/>
      <c r="FQ75" s="290"/>
      <c r="FR75" s="290"/>
      <c r="FS75" s="290"/>
      <c r="FT75" s="290"/>
      <c r="FU75" s="290"/>
      <c r="FV75" s="290"/>
      <c r="FW75" s="290"/>
      <c r="FX75" s="290"/>
      <c r="FY75" s="290"/>
      <c r="FZ75" s="290"/>
      <c r="GA75" s="290"/>
      <c r="GB75" s="290"/>
      <c r="GC75" s="290"/>
      <c r="GD75" s="290"/>
      <c r="GE75" s="290"/>
      <c r="GF75" s="290"/>
      <c r="GG75" s="290"/>
      <c r="GH75" s="290"/>
      <c r="GI75" s="290"/>
      <c r="GJ75" s="290"/>
      <c r="GK75" s="290"/>
      <c r="GL75" s="290"/>
      <c r="GM75" s="290"/>
      <c r="GN75" s="290"/>
      <c r="GO75" s="213"/>
      <c r="GP75" s="213"/>
      <c r="GQ75" s="213"/>
      <c r="GR75" s="213"/>
      <c r="GS75" s="213"/>
      <c r="GT75" s="213"/>
      <c r="GU75" s="213"/>
      <c r="GV75" s="213"/>
      <c r="GW75" s="213"/>
      <c r="GX75" s="213"/>
      <c r="GY75" s="213"/>
      <c r="GZ75" s="213"/>
      <c r="HA75" s="213"/>
      <c r="HB75" s="213"/>
      <c r="HC75" s="90"/>
      <c r="HD75" s="12"/>
    </row>
    <row r="76" spans="4:214" s="6" customFormat="1" ht="3.75" customHeight="1">
      <c r="D76" s="215"/>
      <c r="E76" s="277"/>
      <c r="F76" s="277"/>
      <c r="G76" s="277"/>
      <c r="H76" s="277"/>
      <c r="I76" s="277"/>
      <c r="J76" s="277"/>
      <c r="K76" s="215"/>
      <c r="L76" s="215"/>
      <c r="M76" s="215"/>
      <c r="N76" s="215"/>
      <c r="O76" s="215"/>
      <c r="P76" s="215"/>
      <c r="Q76" s="215"/>
      <c r="R76" s="215"/>
      <c r="S76" s="219"/>
      <c r="T76" s="219"/>
      <c r="U76" s="219"/>
      <c r="V76" s="219"/>
      <c r="W76" s="219"/>
      <c r="X76" s="219"/>
      <c r="Y76" s="219"/>
      <c r="Z76" s="219"/>
      <c r="AA76" s="219"/>
      <c r="AB76" s="213"/>
      <c r="AC76" s="213"/>
      <c r="AD76" s="213"/>
      <c r="AE76" s="213"/>
      <c r="AF76" s="213"/>
      <c r="AG76" s="213"/>
      <c r="AH76" s="213"/>
      <c r="AI76" s="213"/>
      <c r="AJ76" s="213"/>
      <c r="AK76" s="213"/>
      <c r="AL76" s="213"/>
      <c r="AM76" s="213"/>
      <c r="AN76" s="213"/>
      <c r="AO76" s="213"/>
      <c r="AP76" s="559"/>
      <c r="AQ76" s="559"/>
      <c r="AR76" s="559"/>
      <c r="AS76" s="559"/>
      <c r="AT76" s="559"/>
      <c r="AU76" s="559"/>
      <c r="AV76" s="559"/>
      <c r="AW76" s="559"/>
      <c r="AX76" s="559"/>
      <c r="AY76" s="559"/>
      <c r="AZ76" s="559"/>
      <c r="BA76" s="346"/>
      <c r="BB76" s="213"/>
      <c r="BC76" s="213"/>
      <c r="BD76" s="213"/>
      <c r="BE76" s="213"/>
      <c r="BF76" s="213"/>
      <c r="BG76" s="213"/>
      <c r="BH76" s="213"/>
      <c r="BI76" s="213"/>
      <c r="BJ76" s="213"/>
      <c r="BK76" s="213"/>
      <c r="BL76" s="213"/>
      <c r="BM76" s="213"/>
      <c r="BN76" s="213"/>
      <c r="BO76" s="213"/>
      <c r="BP76" s="213"/>
      <c r="BQ76" s="213"/>
      <c r="BR76" s="213"/>
      <c r="BS76" s="213"/>
      <c r="BT76" s="213"/>
      <c r="BU76" s="213"/>
      <c r="BV76" s="213"/>
      <c r="BW76" s="213"/>
      <c r="BX76" s="213"/>
      <c r="BY76" s="213"/>
      <c r="BZ76" s="213"/>
      <c r="CA76" s="213"/>
      <c r="CB76" s="213"/>
      <c r="CC76" s="213"/>
      <c r="CD76" s="213"/>
      <c r="CE76" s="213"/>
      <c r="CF76" s="213"/>
      <c r="CG76" s="213"/>
      <c r="CH76" s="213"/>
      <c r="CI76" s="213"/>
      <c r="CJ76" s="213"/>
      <c r="CK76" s="213"/>
      <c r="CL76" s="213"/>
      <c r="CM76" s="213"/>
      <c r="CN76" s="213"/>
      <c r="CO76" s="213"/>
      <c r="CP76" s="213"/>
      <c r="CQ76" s="213"/>
      <c r="CR76" s="213"/>
      <c r="CS76" s="213"/>
      <c r="CT76" s="213"/>
      <c r="CU76" s="213"/>
      <c r="CV76" s="213"/>
      <c r="CW76" s="213"/>
      <c r="CX76" s="213"/>
      <c r="CY76" s="213"/>
      <c r="CZ76" s="213"/>
      <c r="DA76" s="213"/>
      <c r="DB76" s="213"/>
      <c r="DC76" s="213"/>
      <c r="DD76" s="213"/>
      <c r="DE76" s="213"/>
      <c r="DF76" s="213"/>
      <c r="DG76" s="213"/>
      <c r="DH76" s="213"/>
      <c r="DI76" s="213"/>
      <c r="DJ76" s="213"/>
      <c r="DK76" s="213"/>
      <c r="DL76" s="213"/>
      <c r="DM76" s="213"/>
      <c r="DN76" s="213"/>
      <c r="DO76" s="213"/>
      <c r="DP76" s="213"/>
      <c r="DQ76" s="213"/>
      <c r="DR76" s="213"/>
      <c r="DS76" s="213"/>
      <c r="DT76" s="213"/>
      <c r="DU76" s="213"/>
      <c r="DV76" s="213"/>
      <c r="DW76" s="213"/>
      <c r="DX76" s="213"/>
      <c r="DY76" s="213"/>
      <c r="DZ76" s="213"/>
      <c r="EA76" s="213"/>
      <c r="EB76" s="213"/>
      <c r="EC76" s="213"/>
      <c r="ED76" s="213"/>
      <c r="EE76" s="213"/>
      <c r="EF76" s="213"/>
      <c r="EG76" s="213"/>
      <c r="EH76" s="213"/>
      <c r="EI76" s="213"/>
      <c r="EJ76" s="213"/>
      <c r="EK76" s="213"/>
      <c r="EL76" s="213"/>
      <c r="EM76" s="213"/>
      <c r="EN76" s="213"/>
      <c r="EO76" s="213"/>
      <c r="EP76" s="213"/>
      <c r="EQ76" s="213"/>
      <c r="ER76" s="213"/>
      <c r="ES76" s="213"/>
      <c r="ET76" s="213"/>
      <c r="EU76" s="213"/>
      <c r="EV76" s="213"/>
      <c r="EW76" s="213"/>
      <c r="EX76" s="213"/>
      <c r="EY76" s="213"/>
      <c r="EZ76" s="213"/>
      <c r="FA76" s="213"/>
      <c r="FB76" s="213"/>
      <c r="FC76" s="213"/>
      <c r="FD76" s="213"/>
      <c r="FE76" s="213"/>
      <c r="FF76" s="213"/>
      <c r="FG76" s="213"/>
      <c r="FH76" s="213"/>
      <c r="FI76" s="213"/>
      <c r="FJ76" s="213"/>
      <c r="FK76" s="213"/>
      <c r="FL76" s="213"/>
      <c r="FM76" s="213"/>
      <c r="FN76" s="213"/>
      <c r="FO76" s="213"/>
      <c r="FP76" s="213"/>
      <c r="FQ76" s="213"/>
      <c r="FR76" s="213"/>
      <c r="FS76" s="213"/>
      <c r="FT76" s="213"/>
      <c r="FU76" s="213"/>
      <c r="FV76" s="213"/>
      <c r="FW76" s="213"/>
      <c r="FX76" s="213"/>
      <c r="FY76" s="213"/>
      <c r="FZ76" s="213"/>
      <c r="GA76" s="213"/>
      <c r="GB76" s="213"/>
      <c r="GC76" s="213"/>
      <c r="GD76" s="213"/>
      <c r="GE76" s="213"/>
      <c r="GF76" s="213"/>
      <c r="GG76" s="213"/>
      <c r="GH76" s="213"/>
      <c r="GI76" s="213"/>
      <c r="GJ76" s="213"/>
      <c r="GK76" s="213"/>
      <c r="GL76" s="213"/>
      <c r="GM76" s="213"/>
      <c r="GN76" s="213"/>
      <c r="GO76" s="213"/>
      <c r="GP76" s="213"/>
      <c r="GQ76" s="213"/>
      <c r="GR76" s="213"/>
      <c r="GS76" s="213"/>
      <c r="GT76" s="213"/>
      <c r="GU76" s="213"/>
      <c r="GV76" s="213"/>
      <c r="GW76" s="213"/>
      <c r="GX76" s="213"/>
      <c r="GY76" s="213"/>
      <c r="GZ76" s="213"/>
      <c r="HA76" s="213"/>
      <c r="HB76" s="213"/>
      <c r="HC76" s="12"/>
    </row>
    <row r="77" spans="4:214" s="6" customFormat="1" ht="8.25" customHeight="1">
      <c r="D77" s="215"/>
      <c r="E77" s="277"/>
      <c r="F77" s="277"/>
      <c r="G77" s="277"/>
      <c r="H77" s="277"/>
      <c r="I77" s="277"/>
      <c r="J77" s="277"/>
      <c r="K77" s="215"/>
      <c r="L77" s="215"/>
      <c r="M77" s="215"/>
      <c r="N77" s="215"/>
      <c r="O77" s="215"/>
      <c r="P77" s="215"/>
      <c r="Q77" s="215"/>
      <c r="R77" s="215"/>
      <c r="S77" s="219"/>
      <c r="T77" s="219"/>
      <c r="U77" s="219"/>
      <c r="V77" s="219"/>
      <c r="W77" s="219"/>
      <c r="X77" s="219"/>
      <c r="Y77" s="219"/>
      <c r="Z77" s="219"/>
      <c r="AA77" s="219"/>
      <c r="AB77" s="213"/>
      <c r="AC77" s="213"/>
      <c r="AD77" s="213"/>
      <c r="AE77" s="213"/>
      <c r="AF77" s="213"/>
      <c r="AG77" s="213"/>
      <c r="AH77" s="213"/>
      <c r="AI77" s="213"/>
      <c r="AJ77" s="213"/>
      <c r="AK77" s="213"/>
      <c r="AL77" s="213"/>
      <c r="AM77" s="213"/>
      <c r="AN77" s="213"/>
      <c r="AO77" s="213"/>
      <c r="AP77" s="346"/>
      <c r="AQ77" s="346"/>
      <c r="AR77" s="346"/>
      <c r="AS77" s="346"/>
      <c r="AT77" s="346"/>
      <c r="AU77" s="346"/>
      <c r="AV77" s="346"/>
      <c r="AW77" s="346"/>
      <c r="AX77" s="346"/>
      <c r="AY77" s="346"/>
      <c r="AZ77" s="346"/>
      <c r="BA77" s="346"/>
      <c r="BB77" s="213"/>
      <c r="BC77" s="213"/>
      <c r="BD77" s="213"/>
      <c r="BE77" s="213"/>
      <c r="BF77" s="213"/>
      <c r="BG77" s="213"/>
      <c r="BH77" s="213"/>
      <c r="BI77" s="213"/>
      <c r="BJ77" s="213"/>
      <c r="BK77" s="213"/>
      <c r="BL77" s="213"/>
      <c r="BM77" s="213"/>
      <c r="BN77" s="213"/>
      <c r="BO77" s="213"/>
      <c r="BP77" s="213"/>
      <c r="BQ77" s="213"/>
      <c r="BR77" s="213"/>
      <c r="BS77" s="213"/>
      <c r="BT77" s="213"/>
      <c r="BU77" s="213"/>
      <c r="BV77" s="213"/>
      <c r="BW77" s="213"/>
      <c r="BX77" s="213"/>
      <c r="BY77" s="213"/>
      <c r="BZ77" s="213"/>
      <c r="CA77" s="213"/>
      <c r="CB77" s="213"/>
      <c r="CC77" s="213"/>
      <c r="CD77" s="213"/>
      <c r="CE77" s="213"/>
      <c r="CF77" s="213"/>
      <c r="CG77" s="213"/>
      <c r="CH77" s="213"/>
      <c r="CI77" s="213"/>
      <c r="CJ77" s="213"/>
      <c r="CK77" s="213"/>
      <c r="CL77" s="213"/>
      <c r="CM77" s="213"/>
      <c r="CN77" s="213"/>
      <c r="CO77" s="213"/>
      <c r="CP77" s="213"/>
      <c r="CQ77" s="213"/>
      <c r="CR77" s="213"/>
      <c r="CS77" s="213"/>
      <c r="CT77" s="213"/>
      <c r="CU77" s="213"/>
      <c r="CV77" s="213"/>
      <c r="CW77" s="213"/>
      <c r="CX77" s="213"/>
      <c r="CY77" s="213"/>
      <c r="CZ77" s="213"/>
      <c r="DA77" s="213"/>
      <c r="DB77" s="213"/>
      <c r="DC77" s="213"/>
      <c r="DD77" s="213"/>
      <c r="DE77" s="213"/>
      <c r="DF77" s="213"/>
      <c r="DG77" s="213"/>
      <c r="DH77" s="213"/>
      <c r="DI77" s="213"/>
      <c r="DJ77" s="213"/>
      <c r="DK77" s="213"/>
      <c r="DL77" s="213"/>
      <c r="DM77" s="213"/>
      <c r="DN77" s="213"/>
      <c r="DO77" s="213"/>
      <c r="DP77" s="213"/>
      <c r="DQ77" s="213"/>
      <c r="DR77" s="213"/>
      <c r="DS77" s="213"/>
      <c r="DT77" s="213"/>
      <c r="DU77" s="213"/>
      <c r="DV77" s="213"/>
      <c r="DW77" s="213"/>
      <c r="DX77" s="213"/>
      <c r="DY77" s="213"/>
      <c r="DZ77" s="213"/>
      <c r="EA77" s="213"/>
      <c r="EB77" s="213"/>
      <c r="EC77" s="213"/>
      <c r="ED77" s="213"/>
      <c r="EE77" s="213"/>
      <c r="EF77" s="213"/>
      <c r="EG77" s="213"/>
      <c r="EH77" s="213"/>
      <c r="EI77" s="213"/>
      <c r="EJ77" s="213"/>
      <c r="EK77" s="213"/>
      <c r="EL77" s="213"/>
      <c r="EM77" s="213"/>
      <c r="EN77" s="213"/>
      <c r="EO77" s="213"/>
      <c r="EP77" s="213"/>
      <c r="EQ77" s="213"/>
      <c r="ER77" s="213"/>
      <c r="ES77" s="213"/>
      <c r="ET77" s="213"/>
      <c r="EU77" s="213"/>
      <c r="EV77" s="213"/>
      <c r="EW77" s="213"/>
      <c r="EX77" s="213"/>
      <c r="EY77" s="213"/>
      <c r="EZ77" s="213"/>
      <c r="FA77" s="213"/>
      <c r="FB77" s="213"/>
      <c r="FC77" s="213"/>
      <c r="FD77" s="213"/>
      <c r="FE77" s="213"/>
      <c r="FF77" s="213"/>
      <c r="FG77" s="213"/>
      <c r="FH77" s="213"/>
      <c r="FI77" s="213"/>
      <c r="FJ77" s="213"/>
      <c r="FK77" s="213"/>
      <c r="FL77" s="213"/>
      <c r="FM77" s="213"/>
      <c r="FN77" s="213"/>
      <c r="FO77" s="213"/>
      <c r="FP77" s="213"/>
      <c r="FQ77" s="213"/>
      <c r="FR77" s="213"/>
      <c r="FS77" s="213"/>
      <c r="FT77" s="213"/>
      <c r="FU77" s="213"/>
      <c r="FV77" s="213"/>
      <c r="FW77" s="213"/>
      <c r="FX77" s="213"/>
      <c r="FY77" s="213"/>
      <c r="FZ77" s="213"/>
      <c r="GA77" s="213"/>
      <c r="GB77" s="213"/>
      <c r="GC77" s="213"/>
      <c r="GD77" s="213"/>
      <c r="GE77" s="213"/>
      <c r="GF77" s="213"/>
      <c r="GG77" s="213"/>
      <c r="GH77" s="213"/>
      <c r="GI77" s="213"/>
      <c r="GJ77" s="213"/>
      <c r="GK77" s="213"/>
      <c r="GL77" s="213"/>
      <c r="GM77" s="213"/>
      <c r="GN77" s="213"/>
      <c r="GO77" s="213"/>
      <c r="GP77" s="213"/>
      <c r="GQ77" s="213"/>
      <c r="GR77" s="213"/>
      <c r="GS77" s="213"/>
      <c r="GT77" s="213"/>
      <c r="GU77" s="213"/>
      <c r="GV77" s="213"/>
      <c r="GW77" s="213"/>
      <c r="GX77" s="213"/>
      <c r="GY77" s="213"/>
      <c r="GZ77" s="213"/>
      <c r="HA77" s="213"/>
      <c r="HB77" s="213"/>
      <c r="HC77" s="12"/>
    </row>
    <row r="78" spans="4:214" s="15" customFormat="1" ht="9.75" customHeight="1">
      <c r="D78" s="291"/>
      <c r="E78" s="292"/>
      <c r="F78" s="292"/>
      <c r="G78" s="292"/>
      <c r="H78" s="292"/>
      <c r="I78" s="292"/>
      <c r="J78" s="292"/>
      <c r="K78" s="291"/>
      <c r="L78" s="291"/>
      <c r="M78" s="291"/>
      <c r="N78" s="291"/>
      <c r="O78" s="291"/>
      <c r="P78" s="291"/>
      <c r="Q78" s="291"/>
      <c r="R78" s="291"/>
      <c r="S78" s="293"/>
      <c r="T78" s="293"/>
      <c r="U78" s="293"/>
      <c r="V78" s="293"/>
      <c r="W78" s="293"/>
      <c r="X78" s="293"/>
      <c r="Y78" s="293"/>
      <c r="Z78" s="293"/>
      <c r="AA78" s="293"/>
      <c r="AB78" s="294"/>
      <c r="AC78" s="294"/>
      <c r="AD78" s="294"/>
      <c r="AE78" s="560">
        <v>3</v>
      </c>
      <c r="AF78" s="560"/>
      <c r="AG78" s="560"/>
      <c r="AH78" s="560"/>
      <c r="AI78" s="338"/>
      <c r="AJ78" s="294"/>
      <c r="AK78" s="294"/>
      <c r="AL78" s="294"/>
      <c r="AM78" s="294"/>
      <c r="AN78" s="294"/>
      <c r="AO78" s="294"/>
      <c r="AP78" s="294"/>
      <c r="AQ78" s="294"/>
      <c r="AR78" s="294"/>
      <c r="AS78" s="294"/>
      <c r="AT78" s="294"/>
      <c r="AU78" s="294"/>
      <c r="AV78" s="294"/>
      <c r="AW78" s="294"/>
      <c r="AX78" s="294"/>
      <c r="AY78" s="294"/>
      <c r="AZ78" s="294"/>
      <c r="BA78" s="294"/>
      <c r="BB78" s="294"/>
      <c r="BC78" s="294"/>
      <c r="BD78" s="294"/>
      <c r="BE78" s="294"/>
      <c r="BF78" s="294"/>
      <c r="BG78" s="294"/>
      <c r="BH78" s="294"/>
      <c r="BI78" s="294"/>
      <c r="BJ78" s="294"/>
      <c r="BK78" s="294"/>
      <c r="BL78" s="294"/>
      <c r="BM78" s="294"/>
      <c r="BN78" s="294"/>
      <c r="BO78" s="294"/>
      <c r="BP78" s="294"/>
      <c r="BQ78" s="294"/>
      <c r="BR78" s="294"/>
      <c r="BS78" s="294"/>
      <c r="BT78" s="294"/>
      <c r="BU78" s="294"/>
      <c r="BV78" s="294"/>
      <c r="BW78" s="294"/>
      <c r="BX78" s="294"/>
      <c r="BY78" s="294"/>
      <c r="BZ78" s="294"/>
      <c r="CA78" s="294"/>
      <c r="CB78" s="294"/>
      <c r="CC78" s="294"/>
      <c r="CD78" s="294"/>
      <c r="CE78" s="294"/>
      <c r="CF78" s="294"/>
      <c r="CG78" s="294"/>
      <c r="CH78" s="294"/>
      <c r="CI78" s="294"/>
      <c r="CJ78" s="294"/>
      <c r="CK78" s="294"/>
      <c r="CL78" s="294"/>
      <c r="CM78" s="294"/>
      <c r="CN78" s="294"/>
      <c r="CO78" s="294"/>
      <c r="CP78" s="294"/>
      <c r="CQ78" s="294"/>
      <c r="CR78" s="294"/>
      <c r="CS78" s="294"/>
      <c r="CT78" s="294"/>
      <c r="CU78" s="294"/>
      <c r="CV78" s="294"/>
      <c r="CW78" s="294"/>
      <c r="CX78" s="294"/>
      <c r="CY78" s="294"/>
      <c r="CZ78" s="294"/>
      <c r="DA78" s="294"/>
      <c r="DB78" s="294"/>
      <c r="DC78" s="294"/>
      <c r="DD78" s="294"/>
      <c r="DE78" s="294"/>
      <c r="DF78" s="294"/>
      <c r="DG78" s="294"/>
      <c r="DH78" s="294"/>
      <c r="DI78" s="294"/>
      <c r="DJ78" s="294"/>
      <c r="DK78" s="294"/>
      <c r="DL78" s="294"/>
      <c r="DM78" s="294"/>
      <c r="DN78" s="294"/>
      <c r="DO78" s="294"/>
      <c r="DP78" s="294"/>
      <c r="DQ78" s="294"/>
      <c r="DR78" s="294"/>
      <c r="DS78" s="294"/>
      <c r="DT78" s="294"/>
      <c r="DU78" s="294"/>
      <c r="DV78" s="294"/>
      <c r="DW78" s="294"/>
      <c r="DX78" s="294"/>
      <c r="DY78" s="294"/>
      <c r="DZ78" s="294"/>
      <c r="EA78" s="294"/>
      <c r="EB78" s="294"/>
      <c r="EC78" s="294"/>
      <c r="ED78" s="294"/>
      <c r="EE78" s="294"/>
      <c r="EF78" s="294"/>
      <c r="EG78" s="294"/>
      <c r="EH78" s="294"/>
      <c r="EI78" s="294"/>
      <c r="EJ78" s="294"/>
      <c r="EK78" s="294"/>
      <c r="EL78" s="294"/>
      <c r="EM78" s="294"/>
      <c r="EN78" s="294"/>
      <c r="EO78" s="294"/>
      <c r="EP78" s="294"/>
      <c r="EQ78" s="294"/>
      <c r="ER78" s="294"/>
      <c r="ES78" s="294"/>
      <c r="ET78" s="294"/>
      <c r="EU78" s="294"/>
      <c r="EV78" s="294"/>
      <c r="EW78" s="294"/>
      <c r="EX78" s="294"/>
      <c r="EY78" s="294"/>
      <c r="EZ78" s="294"/>
      <c r="FA78" s="294"/>
      <c r="FB78" s="294"/>
      <c r="FC78" s="294"/>
      <c r="FD78" s="294"/>
      <c r="FE78" s="294"/>
      <c r="FF78" s="294"/>
      <c r="FG78" s="294"/>
      <c r="FH78" s="294"/>
      <c r="FI78" s="294"/>
      <c r="FJ78" s="294"/>
      <c r="FK78" s="294"/>
      <c r="FL78" s="294"/>
      <c r="FM78" s="294"/>
      <c r="FN78" s="294"/>
      <c r="FO78" s="294"/>
      <c r="FP78" s="294"/>
      <c r="FQ78" s="294"/>
      <c r="FR78" s="294"/>
      <c r="FS78" s="294"/>
      <c r="FT78" s="294"/>
      <c r="FU78" s="294"/>
      <c r="FV78" s="294"/>
      <c r="FW78" s="294"/>
      <c r="FX78" s="294"/>
      <c r="FY78" s="294"/>
      <c r="FZ78" s="294"/>
      <c r="GA78" s="294"/>
      <c r="GB78" s="294"/>
      <c r="GC78" s="294"/>
      <c r="GD78" s="294"/>
      <c r="GE78" s="294"/>
      <c r="GF78" s="294"/>
      <c r="GG78" s="294"/>
      <c r="GH78" s="294"/>
      <c r="GI78" s="294"/>
      <c r="GJ78" s="294"/>
      <c r="GK78" s="294"/>
      <c r="GL78" s="294"/>
      <c r="GM78" s="294"/>
      <c r="GN78" s="294"/>
      <c r="GO78" s="294"/>
      <c r="GP78" s="294"/>
      <c r="GQ78" s="294"/>
      <c r="GR78" s="294"/>
      <c r="GS78" s="294"/>
      <c r="GT78" s="294"/>
      <c r="GU78" s="294"/>
      <c r="GV78" s="294"/>
      <c r="GW78" s="294"/>
      <c r="GX78" s="294"/>
      <c r="GY78" s="294"/>
      <c r="GZ78" s="294"/>
      <c r="HA78" s="294"/>
      <c r="HB78" s="294"/>
      <c r="HC78" s="10"/>
      <c r="HE78" s="6"/>
      <c r="HF78" s="6"/>
    </row>
    <row r="79" spans="4:214" s="6" customFormat="1" ht="28.5" customHeight="1">
      <c r="D79" s="506" t="s">
        <v>39</v>
      </c>
      <c r="E79" s="506"/>
      <c r="F79" s="506"/>
      <c r="G79" s="506"/>
      <c r="H79" s="506"/>
      <c r="I79" s="506"/>
      <c r="J79" s="506"/>
      <c r="K79" s="215"/>
      <c r="L79" s="533"/>
      <c r="M79" s="534"/>
      <c r="N79" s="534"/>
      <c r="O79" s="535"/>
      <c r="P79" s="273"/>
      <c r="Q79" s="273"/>
      <c r="R79" s="273"/>
      <c r="S79" s="417">
        <v>1</v>
      </c>
      <c r="T79" s="418"/>
      <c r="U79" s="418"/>
      <c r="V79" s="419"/>
      <c r="W79" s="219"/>
      <c r="X79" s="417">
        <v>5</v>
      </c>
      <c r="Y79" s="418"/>
      <c r="Z79" s="418"/>
      <c r="AA79" s="419"/>
      <c r="AB79" s="314"/>
      <c r="AC79" s="314"/>
      <c r="AD79" s="289"/>
      <c r="AE79" s="502"/>
      <c r="AF79" s="503"/>
      <c r="AG79" s="503"/>
      <c r="AH79" s="504"/>
      <c r="AI79" s="339"/>
      <c r="AJ79" s="213"/>
      <c r="AK79" s="213"/>
      <c r="AL79" s="213"/>
      <c r="AM79" s="213"/>
      <c r="AN79" s="582" t="s">
        <v>225</v>
      </c>
      <c r="AO79" s="582"/>
      <c r="AP79" s="582"/>
      <c r="AQ79" s="582"/>
      <c r="AR79" s="582"/>
      <c r="AS79" s="582"/>
      <c r="AT79" s="582"/>
      <c r="AU79" s="582"/>
      <c r="AV79" s="582"/>
      <c r="AW79" s="582"/>
      <c r="AX79" s="582"/>
      <c r="AY79" s="582"/>
      <c r="AZ79" s="582"/>
      <c r="BA79" s="582"/>
      <c r="BB79" s="582"/>
      <c r="BC79" s="582"/>
      <c r="BD79" s="582"/>
      <c r="BE79" s="582"/>
      <c r="BF79" s="582"/>
      <c r="BG79" s="582"/>
      <c r="BH79" s="582"/>
      <c r="BI79" s="582"/>
      <c r="BJ79" s="582"/>
      <c r="BK79" s="582"/>
      <c r="BL79" s="582"/>
      <c r="BM79" s="582"/>
      <c r="BN79" s="582"/>
      <c r="BO79" s="582"/>
      <c r="BP79" s="582"/>
      <c r="BQ79" s="582"/>
      <c r="BR79" s="582"/>
      <c r="BS79" s="582"/>
      <c r="BT79" s="582"/>
      <c r="BU79" s="582"/>
      <c r="BV79" s="582"/>
      <c r="BW79" s="582"/>
      <c r="BX79" s="582"/>
      <c r="BY79" s="582"/>
      <c r="BZ79" s="582"/>
      <c r="CA79" s="582"/>
      <c r="CB79" s="582"/>
      <c r="CC79" s="582"/>
      <c r="CD79" s="582"/>
      <c r="CE79" s="582"/>
      <c r="CF79" s="582"/>
      <c r="CG79" s="582"/>
      <c r="CH79" s="582"/>
      <c r="CI79" s="582"/>
      <c r="CJ79" s="582"/>
      <c r="CK79" s="582"/>
      <c r="CL79" s="582"/>
      <c r="CM79" s="582"/>
      <c r="CN79" s="582"/>
      <c r="CO79" s="582"/>
      <c r="CP79" s="582"/>
      <c r="CQ79" s="582"/>
      <c r="CR79" s="582"/>
      <c r="CS79" s="582"/>
      <c r="CT79" s="582"/>
      <c r="CU79" s="582"/>
      <c r="CV79" s="582"/>
      <c r="CW79" s="582"/>
      <c r="CX79" s="582"/>
      <c r="CY79" s="582"/>
      <c r="CZ79" s="582"/>
      <c r="DA79" s="582"/>
      <c r="DB79" s="582"/>
      <c r="DC79" s="582"/>
      <c r="DD79" s="582"/>
      <c r="DE79" s="582"/>
      <c r="DF79" s="582"/>
      <c r="DG79" s="582"/>
      <c r="DH79" s="582"/>
      <c r="DI79" s="582"/>
      <c r="DJ79" s="582"/>
      <c r="DK79" s="582"/>
      <c r="DL79" s="582"/>
      <c r="DM79" s="582"/>
      <c r="DN79" s="582"/>
      <c r="DO79" s="582"/>
      <c r="DP79" s="582"/>
      <c r="DQ79" s="582"/>
      <c r="DR79" s="582"/>
      <c r="DS79" s="582"/>
      <c r="DT79" s="582"/>
      <c r="DU79" s="582"/>
      <c r="DV79" s="582"/>
      <c r="DW79" s="582"/>
      <c r="DX79" s="582"/>
      <c r="DY79" s="582"/>
      <c r="DZ79" s="582"/>
      <c r="EA79" s="582"/>
      <c r="EB79" s="582"/>
      <c r="EC79" s="582"/>
      <c r="ED79" s="582"/>
      <c r="EE79" s="582"/>
      <c r="EF79" s="582"/>
      <c r="EG79" s="582"/>
      <c r="EH79" s="582"/>
      <c r="EI79" s="582"/>
      <c r="EJ79" s="582"/>
      <c r="EK79" s="582"/>
      <c r="EL79" s="582"/>
      <c r="EM79" s="582"/>
      <c r="EN79" s="582"/>
      <c r="EO79" s="582"/>
      <c r="EP79" s="582"/>
      <c r="EQ79" s="582"/>
      <c r="ER79" s="582"/>
      <c r="ES79" s="582"/>
      <c r="ET79" s="582"/>
      <c r="EU79" s="582"/>
      <c r="EV79" s="582"/>
      <c r="EW79" s="582"/>
      <c r="EX79" s="582"/>
      <c r="EY79" s="582"/>
      <c r="EZ79" s="582"/>
      <c r="FA79" s="582"/>
      <c r="FB79" s="582"/>
      <c r="FC79" s="582"/>
      <c r="FD79" s="582"/>
      <c r="FE79" s="582"/>
      <c r="FF79" s="582"/>
      <c r="FG79" s="582"/>
      <c r="FH79" s="582"/>
      <c r="FI79" s="582"/>
      <c r="FJ79" s="582"/>
      <c r="FK79" s="582"/>
      <c r="FL79" s="582"/>
      <c r="FM79" s="582"/>
      <c r="FN79" s="582"/>
      <c r="FO79" s="582"/>
      <c r="FP79" s="582"/>
      <c r="FQ79" s="582"/>
      <c r="FR79" s="582"/>
      <c r="FS79" s="582"/>
      <c r="FT79" s="582"/>
      <c r="FU79" s="582"/>
      <c r="FV79" s="582"/>
      <c r="FW79" s="582"/>
      <c r="FX79" s="582"/>
      <c r="FY79" s="582"/>
      <c r="FZ79" s="582"/>
      <c r="GA79" s="582"/>
      <c r="GB79" s="582"/>
      <c r="GC79" s="582"/>
      <c r="GD79" s="582"/>
      <c r="GE79" s="582"/>
      <c r="GF79" s="582"/>
      <c r="GG79" s="582"/>
      <c r="GH79" s="582"/>
      <c r="GI79" s="582"/>
      <c r="GJ79" s="582"/>
      <c r="GK79" s="582"/>
      <c r="GL79" s="582"/>
      <c r="GM79" s="582"/>
      <c r="GN79" s="582"/>
      <c r="GO79" s="582"/>
      <c r="GP79" s="582"/>
      <c r="GQ79" s="582"/>
      <c r="GR79" s="582"/>
      <c r="GS79" s="582"/>
      <c r="GT79" s="582"/>
      <c r="GU79" s="582"/>
      <c r="GV79" s="582"/>
      <c r="GW79" s="582"/>
      <c r="GX79" s="582"/>
      <c r="GY79" s="213"/>
      <c r="GZ79" s="213"/>
      <c r="HA79" s="213"/>
      <c r="HB79" s="213"/>
      <c r="HC79" s="208" t="s">
        <v>218</v>
      </c>
      <c r="HD79" s="576" t="s">
        <v>413</v>
      </c>
    </row>
    <row r="80" spans="4:214" s="6" customFormat="1" ht="13.5" customHeight="1">
      <c r="D80" s="215"/>
      <c r="E80" s="295"/>
      <c r="F80" s="295"/>
      <c r="G80" s="295"/>
      <c r="H80" s="295"/>
      <c r="I80" s="277"/>
      <c r="J80" s="277"/>
      <c r="K80" s="273"/>
      <c r="L80" s="273"/>
      <c r="M80" s="273"/>
      <c r="N80" s="273"/>
      <c r="O80" s="273"/>
      <c r="P80" s="273"/>
      <c r="Q80" s="273"/>
      <c r="R80" s="273"/>
      <c r="S80" s="219"/>
      <c r="T80" s="219"/>
      <c r="U80" s="219"/>
      <c r="V80" s="219"/>
      <c r="W80" s="219"/>
      <c r="X80" s="219"/>
      <c r="Y80" s="219"/>
      <c r="Z80" s="219"/>
      <c r="AA80" s="579" t="s">
        <v>67</v>
      </c>
      <c r="AB80" s="579"/>
      <c r="AC80" s="579"/>
      <c r="AD80" s="579"/>
      <c r="AE80" s="579"/>
      <c r="AF80" s="579"/>
      <c r="AG80" s="579"/>
      <c r="AH80" s="579"/>
      <c r="AI80" s="579"/>
      <c r="AJ80" s="579"/>
      <c r="AK80" s="478" t="s">
        <v>217</v>
      </c>
      <c r="AL80" s="478"/>
      <c r="AM80" s="478"/>
      <c r="AN80" s="478"/>
      <c r="AO80" s="478"/>
      <c r="AP80" s="478"/>
      <c r="AQ80" s="478"/>
      <c r="AR80" s="478"/>
      <c r="AS80" s="478"/>
      <c r="AT80" s="478"/>
      <c r="AU80" s="478"/>
      <c r="AV80" s="478"/>
      <c r="AW80" s="478"/>
      <c r="AX80" s="223"/>
      <c r="AY80" s="223"/>
      <c r="AZ80" s="223"/>
      <c r="BA80" s="223"/>
      <c r="BB80" s="223"/>
      <c r="BC80" s="223"/>
      <c r="BD80" s="223"/>
      <c r="BE80" s="223"/>
      <c r="BF80" s="223"/>
      <c r="BG80" s="223"/>
      <c r="BH80" s="223"/>
      <c r="BI80" s="223"/>
      <c r="BJ80" s="223"/>
      <c r="BK80" s="223"/>
      <c r="BL80" s="223"/>
      <c r="BM80" s="223"/>
      <c r="BN80" s="223"/>
      <c r="BO80" s="223"/>
      <c r="BP80" s="223"/>
      <c r="BQ80" s="223"/>
      <c r="BR80" s="223"/>
      <c r="BS80" s="223"/>
      <c r="BT80" s="223"/>
      <c r="BU80" s="223"/>
      <c r="BV80" s="223"/>
      <c r="BW80" s="223"/>
      <c r="BX80" s="223"/>
      <c r="BY80" s="223"/>
      <c r="BZ80" s="223"/>
      <c r="CA80" s="223"/>
      <c r="CB80" s="223"/>
      <c r="CC80" s="223"/>
      <c r="CD80" s="223"/>
      <c r="CE80" s="223"/>
      <c r="CF80" s="223"/>
      <c r="CG80" s="223"/>
      <c r="CH80" s="223"/>
      <c r="CI80" s="223"/>
      <c r="CJ80" s="223"/>
      <c r="CK80" s="223"/>
      <c r="CL80" s="223"/>
      <c r="CM80" s="223"/>
      <c r="CN80" s="223"/>
      <c r="CO80" s="223"/>
      <c r="CP80" s="223"/>
      <c r="CQ80" s="223"/>
      <c r="CR80" s="223"/>
      <c r="CS80" s="223"/>
      <c r="CT80" s="223"/>
      <c r="CU80" s="223"/>
      <c r="CV80" s="223"/>
      <c r="CW80" s="223"/>
      <c r="CX80" s="223"/>
      <c r="CY80" s="223"/>
      <c r="CZ80" s="223"/>
      <c r="DA80" s="223"/>
      <c r="DB80" s="223"/>
      <c r="DC80" s="223"/>
      <c r="DD80" s="223"/>
      <c r="DE80" s="223"/>
      <c r="DF80" s="223"/>
      <c r="DG80" s="223"/>
      <c r="DH80" s="223"/>
      <c r="DI80" s="223"/>
      <c r="DJ80" s="223"/>
      <c r="DK80" s="223"/>
      <c r="DL80" s="223"/>
      <c r="DM80" s="223"/>
      <c r="DN80" s="223"/>
      <c r="DO80" s="223"/>
      <c r="DP80" s="223"/>
      <c r="DQ80" s="223"/>
      <c r="DR80" s="223"/>
      <c r="DS80" s="223"/>
      <c r="DT80" s="223"/>
      <c r="DU80" s="223"/>
      <c r="DV80" s="223"/>
      <c r="DW80" s="223"/>
      <c r="DX80" s="223"/>
      <c r="DY80" s="223"/>
      <c r="DZ80" s="223"/>
      <c r="EA80" s="223"/>
      <c r="EB80" s="223"/>
      <c r="EC80" s="223"/>
      <c r="ED80" s="223"/>
      <c r="EE80" s="223"/>
      <c r="EF80" s="223"/>
      <c r="EG80" s="223"/>
      <c r="EH80" s="223"/>
      <c r="EI80" s="223"/>
      <c r="EJ80" s="223"/>
      <c r="EK80" s="223"/>
      <c r="EL80" s="223"/>
      <c r="EM80" s="223"/>
      <c r="EN80" s="223"/>
      <c r="EO80" s="223"/>
      <c r="EP80" s="223"/>
      <c r="EQ80" s="223"/>
      <c r="ER80" s="223"/>
      <c r="ES80" s="223"/>
      <c r="ET80" s="223"/>
      <c r="EU80" s="223"/>
      <c r="EV80" s="223"/>
      <c r="EW80" s="223"/>
      <c r="EX80" s="223"/>
      <c r="EY80" s="223"/>
      <c r="EZ80" s="223"/>
      <c r="FA80" s="223"/>
      <c r="FB80" s="223"/>
      <c r="FC80" s="223"/>
      <c r="FD80" s="223"/>
      <c r="FE80" s="223"/>
      <c r="FF80" s="223"/>
      <c r="FG80" s="223"/>
      <c r="FH80" s="223"/>
      <c r="FI80" s="223"/>
      <c r="FJ80" s="223"/>
      <c r="FK80" s="223"/>
      <c r="FL80" s="223"/>
      <c r="FM80" s="223"/>
      <c r="FN80" s="223"/>
      <c r="FO80" s="223"/>
      <c r="FP80" s="223"/>
      <c r="FQ80" s="223"/>
      <c r="FR80" s="223"/>
      <c r="FS80" s="223"/>
      <c r="FT80" s="223"/>
      <c r="FU80" s="223"/>
      <c r="FV80" s="223"/>
      <c r="FW80" s="223"/>
      <c r="FX80" s="223"/>
      <c r="FY80" s="223"/>
      <c r="FZ80" s="223"/>
      <c r="GA80" s="223"/>
      <c r="GB80" s="223"/>
      <c r="GC80" s="223"/>
      <c r="GD80" s="223"/>
      <c r="GE80" s="223"/>
      <c r="GF80" s="223"/>
      <c r="GG80" s="223"/>
      <c r="GH80" s="223"/>
      <c r="GI80" s="213"/>
      <c r="GJ80" s="213"/>
      <c r="GK80" s="213"/>
      <c r="GL80" s="213"/>
      <c r="GM80" s="213"/>
      <c r="GN80" s="213"/>
      <c r="GO80" s="213"/>
      <c r="GP80" s="213"/>
      <c r="GQ80" s="213"/>
      <c r="GR80" s="213"/>
      <c r="GS80" s="213"/>
      <c r="GT80" s="213"/>
      <c r="GU80" s="213"/>
      <c r="GV80" s="213"/>
      <c r="GW80" s="213"/>
      <c r="GX80" s="213"/>
      <c r="GY80" s="213"/>
      <c r="GZ80" s="213"/>
      <c r="HA80" s="213"/>
      <c r="HB80" s="215"/>
      <c r="HD80" s="577"/>
    </row>
    <row r="81" spans="1:214" s="6" customFormat="1" ht="13.5" customHeight="1">
      <c r="D81" s="215"/>
      <c r="E81" s="277"/>
      <c r="F81" s="277"/>
      <c r="G81" s="277"/>
      <c r="H81" s="277"/>
      <c r="I81" s="277"/>
      <c r="J81" s="277"/>
      <c r="K81" s="273"/>
      <c r="L81" s="273"/>
      <c r="M81" s="273"/>
      <c r="N81" s="273"/>
      <c r="O81" s="273"/>
      <c r="P81" s="273"/>
      <c r="Q81" s="273"/>
      <c r="R81" s="273"/>
      <c r="S81" s="312"/>
      <c r="T81" s="312"/>
      <c r="U81" s="312"/>
      <c r="V81" s="312"/>
      <c r="W81" s="312"/>
      <c r="X81" s="312"/>
      <c r="Y81" s="312"/>
      <c r="Z81" s="312"/>
      <c r="AA81" s="579" t="s">
        <v>60</v>
      </c>
      <c r="AB81" s="579"/>
      <c r="AC81" s="579"/>
      <c r="AD81" s="579"/>
      <c r="AE81" s="579"/>
      <c r="AF81" s="579"/>
      <c r="AG81" s="579"/>
      <c r="AH81" s="579"/>
      <c r="AI81" s="579"/>
      <c r="AJ81" s="579"/>
      <c r="AK81" s="478"/>
      <c r="AL81" s="478"/>
      <c r="AM81" s="478"/>
      <c r="AN81" s="478"/>
      <c r="AO81" s="478"/>
      <c r="AP81" s="478"/>
      <c r="AQ81" s="478"/>
      <c r="AR81" s="478"/>
      <c r="AS81" s="478"/>
      <c r="AT81" s="478"/>
      <c r="AU81" s="478"/>
      <c r="AV81" s="478"/>
      <c r="AW81" s="478"/>
      <c r="AX81" s="223"/>
      <c r="AY81" s="223"/>
      <c r="AZ81" s="223"/>
      <c r="BA81" s="223"/>
      <c r="BB81" s="223"/>
      <c r="BC81" s="223"/>
      <c r="BD81" s="223"/>
      <c r="BE81" s="223"/>
      <c r="BF81" s="223"/>
      <c r="BG81" s="223"/>
      <c r="BH81" s="223"/>
      <c r="BI81" s="223"/>
      <c r="BJ81" s="223"/>
      <c r="BK81" s="223"/>
      <c r="BL81" s="223"/>
      <c r="BM81" s="223"/>
      <c r="BN81" s="223"/>
      <c r="BO81" s="223"/>
      <c r="BP81" s="223"/>
      <c r="BQ81" s="223"/>
      <c r="BR81" s="223"/>
      <c r="BS81" s="223"/>
      <c r="BT81" s="223"/>
      <c r="BU81" s="223"/>
      <c r="BV81" s="223"/>
      <c r="BW81" s="223"/>
      <c r="BX81" s="223"/>
      <c r="BY81" s="223"/>
      <c r="BZ81" s="223"/>
      <c r="CA81" s="223"/>
      <c r="CB81" s="223"/>
      <c r="CC81" s="223"/>
      <c r="CD81" s="223"/>
      <c r="CE81" s="223"/>
      <c r="CF81" s="223"/>
      <c r="CG81" s="223"/>
      <c r="CH81" s="223"/>
      <c r="CI81" s="223"/>
      <c r="CJ81" s="223"/>
      <c r="CK81" s="223"/>
      <c r="CL81" s="213"/>
      <c r="CM81" s="213"/>
      <c r="CN81" s="213"/>
      <c r="CO81" s="213"/>
      <c r="CP81" s="213"/>
      <c r="CQ81" s="213"/>
      <c r="CR81" s="213"/>
      <c r="CS81" s="213"/>
      <c r="CT81" s="213"/>
      <c r="CU81" s="213"/>
      <c r="CV81" s="223"/>
      <c r="CW81" s="223"/>
      <c r="CX81" s="223"/>
      <c r="CY81" s="223"/>
      <c r="CZ81" s="223"/>
      <c r="DA81" s="223"/>
      <c r="DB81" s="223"/>
      <c r="DC81" s="223"/>
      <c r="DD81" s="223"/>
      <c r="DE81" s="223"/>
      <c r="DF81" s="223"/>
      <c r="DG81" s="223"/>
      <c r="DH81" s="223"/>
      <c r="DI81" s="223"/>
      <c r="DJ81" s="223"/>
      <c r="DK81" s="223"/>
      <c r="DL81" s="223"/>
      <c r="DM81" s="223"/>
      <c r="DN81" s="223"/>
      <c r="DO81" s="223"/>
      <c r="DP81" s="223"/>
      <c r="DQ81" s="223"/>
      <c r="DR81" s="223"/>
      <c r="DS81" s="223"/>
      <c r="DT81" s="223"/>
      <c r="DU81" s="223"/>
      <c r="DV81" s="223"/>
      <c r="DW81" s="223"/>
      <c r="DX81" s="223"/>
      <c r="DY81" s="223"/>
      <c r="DZ81" s="223"/>
      <c r="EA81" s="223"/>
      <c r="EB81" s="223"/>
      <c r="EC81" s="223"/>
      <c r="ED81" s="215"/>
      <c r="EE81" s="215"/>
      <c r="EF81" s="215"/>
      <c r="EG81" s="215"/>
      <c r="EH81" s="223"/>
      <c r="EI81" s="223"/>
      <c r="EJ81" s="223"/>
      <c r="EK81" s="223"/>
      <c r="EL81" s="223"/>
      <c r="EM81" s="223"/>
      <c r="EN81" s="223"/>
      <c r="EO81" s="223"/>
      <c r="EP81" s="213"/>
      <c r="EQ81" s="218"/>
      <c r="ER81" s="218"/>
      <c r="ES81" s="488" t="s">
        <v>41</v>
      </c>
      <c r="ET81" s="488"/>
      <c r="EU81" s="488"/>
      <c r="EV81" s="488"/>
      <c r="EW81" s="488"/>
      <c r="EX81" s="488"/>
      <c r="EY81" s="488"/>
      <c r="EZ81" s="488"/>
      <c r="FA81" s="488"/>
      <c r="FB81" s="488"/>
      <c r="FC81" s="488"/>
      <c r="FD81" s="488"/>
      <c r="FE81" s="488"/>
      <c r="FF81" s="488"/>
      <c r="FG81" s="488"/>
      <c r="FH81" s="488"/>
      <c r="FI81" s="488"/>
      <c r="FJ81" s="488"/>
      <c r="FK81" s="488"/>
      <c r="FL81" s="488"/>
      <c r="FM81" s="488"/>
      <c r="FN81" s="488"/>
      <c r="FO81" s="488"/>
      <c r="FP81" s="488"/>
      <c r="FQ81" s="488"/>
      <c r="FR81" s="488"/>
      <c r="FS81" s="488"/>
      <c r="FT81" s="488"/>
      <c r="FU81" s="213"/>
      <c r="FV81" s="213"/>
      <c r="FW81" s="223"/>
      <c r="FX81" s="223"/>
      <c r="FY81" s="223"/>
      <c r="FZ81" s="223"/>
      <c r="GA81" s="223"/>
      <c r="GB81" s="223"/>
      <c r="GC81" s="223"/>
      <c r="GD81" s="223"/>
      <c r="GE81" s="223"/>
      <c r="GF81" s="223"/>
      <c r="GG81" s="223"/>
      <c r="GH81" s="223"/>
      <c r="GI81" s="213"/>
      <c r="GJ81" s="213"/>
      <c r="GK81" s="213"/>
      <c r="GL81" s="213"/>
      <c r="GM81" s="213"/>
      <c r="GN81" s="213"/>
      <c r="GO81" s="213"/>
      <c r="GP81" s="213"/>
      <c r="GQ81" s="213"/>
      <c r="GR81" s="213"/>
      <c r="GS81" s="213"/>
      <c r="GT81" s="213"/>
      <c r="GU81" s="213"/>
      <c r="GV81" s="213"/>
      <c r="GW81" s="213"/>
      <c r="GX81" s="213"/>
      <c r="GY81" s="213"/>
      <c r="GZ81" s="213"/>
      <c r="HA81" s="213"/>
      <c r="HB81" s="215"/>
      <c r="HD81" s="577"/>
    </row>
    <row r="82" spans="1:214" s="15" customFormat="1" ht="9.75" customHeight="1">
      <c r="D82" s="269"/>
      <c r="E82" s="277"/>
      <c r="F82" s="277"/>
      <c r="G82" s="277"/>
      <c r="H82" s="277"/>
      <c r="I82" s="277"/>
      <c r="J82" s="277"/>
      <c r="K82" s="269"/>
      <c r="L82" s="269"/>
      <c r="M82" s="269"/>
      <c r="N82" s="269"/>
      <c r="O82" s="269"/>
      <c r="P82" s="269"/>
      <c r="Q82" s="269"/>
      <c r="R82" s="269"/>
      <c r="S82" s="219"/>
      <c r="T82" s="219"/>
      <c r="U82" s="219"/>
      <c r="V82" s="219"/>
      <c r="W82" s="219"/>
      <c r="X82" s="219"/>
      <c r="Y82" s="219"/>
      <c r="Z82" s="219"/>
      <c r="AA82" s="219"/>
      <c r="AB82" s="234"/>
      <c r="AC82" s="234"/>
      <c r="AD82" s="234"/>
      <c r="AE82" s="425">
        <v>3</v>
      </c>
      <c r="AF82" s="425"/>
      <c r="AG82" s="425"/>
      <c r="AH82" s="425"/>
      <c r="AI82" s="268"/>
      <c r="AJ82" s="235"/>
      <c r="AK82" s="235"/>
      <c r="AL82" s="235"/>
      <c r="AM82" s="235"/>
      <c r="AN82" s="235"/>
      <c r="AO82" s="234"/>
      <c r="AP82" s="234"/>
      <c r="AQ82" s="234"/>
      <c r="AR82" s="234"/>
      <c r="AS82" s="234"/>
      <c r="AT82" s="234"/>
      <c r="AU82" s="234"/>
      <c r="AV82" s="234"/>
      <c r="AW82" s="234"/>
      <c r="AX82" s="234"/>
      <c r="AY82" s="234"/>
      <c r="AZ82" s="234"/>
      <c r="BA82" s="234"/>
      <c r="BB82" s="234"/>
      <c r="BC82" s="234"/>
      <c r="BD82" s="234"/>
      <c r="BE82" s="234"/>
      <c r="BF82" s="234"/>
      <c r="BG82" s="234"/>
      <c r="BH82" s="234"/>
      <c r="BI82" s="234"/>
      <c r="BJ82" s="234"/>
      <c r="BK82" s="234"/>
      <c r="BL82" s="234"/>
      <c r="BM82" s="234"/>
      <c r="BN82" s="234"/>
      <c r="BO82" s="234"/>
      <c r="BP82" s="234"/>
      <c r="BQ82" s="234"/>
      <c r="BR82" s="234"/>
      <c r="BS82" s="234"/>
      <c r="BT82" s="234"/>
      <c r="BU82" s="234"/>
      <c r="BV82" s="234"/>
      <c r="BW82" s="234"/>
      <c r="BX82" s="234"/>
      <c r="BY82" s="234"/>
      <c r="BZ82" s="234"/>
      <c r="CA82" s="234"/>
      <c r="CB82" s="234"/>
      <c r="CC82" s="234"/>
      <c r="CD82" s="234"/>
      <c r="CE82" s="234"/>
      <c r="CF82" s="234"/>
      <c r="CG82" s="234"/>
      <c r="CH82" s="234"/>
      <c r="CI82" s="234"/>
      <c r="CJ82" s="234"/>
      <c r="CK82" s="234"/>
      <c r="CL82" s="234"/>
      <c r="CM82" s="234"/>
      <c r="CN82" s="234"/>
      <c r="CO82" s="234"/>
      <c r="CP82" s="234"/>
      <c r="CQ82" s="234"/>
      <c r="CR82" s="234"/>
      <c r="CS82" s="234"/>
      <c r="CT82" s="234"/>
      <c r="CU82" s="234"/>
      <c r="CV82" s="234"/>
      <c r="CW82" s="234"/>
      <c r="CX82" s="234"/>
      <c r="CY82" s="234"/>
      <c r="CZ82" s="223"/>
      <c r="DA82" s="223"/>
      <c r="DB82" s="223"/>
      <c r="DC82" s="223"/>
      <c r="DD82" s="223"/>
      <c r="DE82" s="425">
        <v>5</v>
      </c>
      <c r="DF82" s="425"/>
      <c r="DG82" s="425"/>
      <c r="DH82" s="425"/>
      <c r="DI82" s="235"/>
      <c r="DJ82" s="235"/>
      <c r="DK82" s="235"/>
      <c r="DL82" s="235"/>
      <c r="DM82" s="235"/>
      <c r="DN82" s="235"/>
      <c r="DO82" s="235"/>
      <c r="DP82" s="235"/>
      <c r="DQ82" s="235"/>
      <c r="DR82" s="235"/>
      <c r="DS82" s="235"/>
      <c r="DT82" s="235"/>
      <c r="DU82" s="235"/>
      <c r="DV82" s="235"/>
      <c r="DW82" s="235"/>
      <c r="DX82" s="235"/>
      <c r="DY82" s="235"/>
      <c r="DZ82" s="235"/>
      <c r="EA82" s="235"/>
      <c r="EB82" s="235"/>
      <c r="EC82" s="235"/>
      <c r="ED82" s="425">
        <v>10</v>
      </c>
      <c r="EE82" s="425"/>
      <c r="EF82" s="425"/>
      <c r="EG82" s="425"/>
      <c r="EH82" s="269"/>
      <c r="EI82" s="269"/>
      <c r="EJ82" s="269"/>
      <c r="EK82" s="235"/>
      <c r="EL82" s="235"/>
      <c r="EM82" s="235"/>
      <c r="EN82" s="235"/>
      <c r="EO82" s="235"/>
      <c r="EP82" s="235"/>
      <c r="EQ82" s="235"/>
      <c r="ER82" s="235"/>
      <c r="ES82" s="235"/>
      <c r="ET82" s="235"/>
      <c r="EU82" s="268"/>
      <c r="EV82" s="268"/>
      <c r="EW82" s="268"/>
      <c r="EX82" s="268"/>
      <c r="EY82" s="235"/>
      <c r="EZ82" s="235"/>
      <c r="FA82" s="235"/>
      <c r="FB82" s="235"/>
      <c r="FC82" s="425">
        <v>11</v>
      </c>
      <c r="FD82" s="425"/>
      <c r="FE82" s="425"/>
      <c r="FF82" s="425"/>
      <c r="FG82" s="425"/>
      <c r="FH82" s="235"/>
      <c r="FI82" s="235"/>
      <c r="FJ82" s="235"/>
      <c r="FK82" s="235"/>
      <c r="FL82" s="268"/>
      <c r="FM82" s="268"/>
      <c r="FN82" s="268"/>
      <c r="FO82" s="268"/>
      <c r="FP82" s="268"/>
      <c r="FQ82" s="235"/>
      <c r="FR82" s="425">
        <v>13</v>
      </c>
      <c r="FS82" s="425"/>
      <c r="FT82" s="425"/>
      <c r="FU82" s="425"/>
      <c r="FV82" s="425"/>
      <c r="FW82" s="235"/>
      <c r="FX82" s="235"/>
      <c r="FY82" s="235"/>
      <c r="FZ82" s="235"/>
      <c r="GA82" s="269"/>
      <c r="GB82" s="268"/>
      <c r="GC82" s="235"/>
      <c r="GD82" s="235"/>
      <c r="GE82" s="235"/>
      <c r="GF82" s="235"/>
      <c r="GG82" s="425">
        <v>15</v>
      </c>
      <c r="GH82" s="425"/>
      <c r="GI82" s="425"/>
      <c r="GJ82" s="425"/>
      <c r="GK82" s="235"/>
      <c r="GL82" s="235"/>
      <c r="GM82" s="235"/>
      <c r="GN82" s="235"/>
      <c r="GO82" s="235"/>
      <c r="GP82" s="235"/>
      <c r="GQ82" s="234"/>
      <c r="GR82" s="234"/>
      <c r="GS82" s="234"/>
      <c r="GT82" s="234"/>
      <c r="GU82" s="234"/>
      <c r="GV82" s="234"/>
      <c r="GW82" s="269"/>
      <c r="GX82" s="269"/>
      <c r="GY82" s="234"/>
      <c r="GZ82" s="234"/>
      <c r="HA82" s="234"/>
      <c r="HB82" s="269"/>
      <c r="HD82" s="577"/>
      <c r="HE82" s="6"/>
      <c r="HF82" s="6"/>
    </row>
    <row r="83" spans="1:214" s="6" customFormat="1" ht="3" customHeight="1">
      <c r="D83" s="563" t="s">
        <v>40</v>
      </c>
      <c r="E83" s="563"/>
      <c r="F83" s="563"/>
      <c r="G83" s="563"/>
      <c r="H83" s="563"/>
      <c r="I83" s="563"/>
      <c r="J83" s="563"/>
      <c r="K83" s="273"/>
      <c r="L83" s="550"/>
      <c r="M83" s="551"/>
      <c r="N83" s="551"/>
      <c r="O83" s="552"/>
      <c r="P83" s="273"/>
      <c r="Q83" s="273"/>
      <c r="R83" s="273"/>
      <c r="S83" s="432">
        <v>1</v>
      </c>
      <c r="T83" s="433"/>
      <c r="U83" s="433"/>
      <c r="V83" s="434"/>
      <c r="W83" s="219"/>
      <c r="X83" s="432">
        <v>6</v>
      </c>
      <c r="Y83" s="433"/>
      <c r="Z83" s="433"/>
      <c r="AA83" s="434"/>
      <c r="AB83" s="314"/>
      <c r="AC83" s="314"/>
      <c r="AD83" s="289"/>
      <c r="AE83" s="481"/>
      <c r="AF83" s="482"/>
      <c r="AG83" s="482"/>
      <c r="AH83" s="483"/>
      <c r="AI83" s="289"/>
      <c r="AJ83" s="481"/>
      <c r="AK83" s="482"/>
      <c r="AL83" s="482"/>
      <c r="AM83" s="483"/>
      <c r="AN83" s="296"/>
      <c r="AO83" s="223"/>
      <c r="AP83" s="456" t="s">
        <v>70</v>
      </c>
      <c r="AQ83" s="456"/>
      <c r="AR83" s="456"/>
      <c r="AS83" s="456"/>
      <c r="AT83" s="456"/>
      <c r="AU83" s="456"/>
      <c r="AV83" s="456"/>
      <c r="AW83" s="456"/>
      <c r="AX83" s="456"/>
      <c r="AY83" s="456"/>
      <c r="AZ83" s="456"/>
      <c r="BA83" s="456"/>
      <c r="BB83" s="456"/>
      <c r="BC83" s="456"/>
      <c r="BD83" s="456"/>
      <c r="BE83" s="456"/>
      <c r="BF83" s="456"/>
      <c r="BG83" s="456"/>
      <c r="BH83" s="456"/>
      <c r="BI83" s="456"/>
      <c r="BJ83" s="456"/>
      <c r="BK83" s="456"/>
      <c r="BL83" s="456"/>
      <c r="BM83" s="456"/>
      <c r="BN83" s="219"/>
      <c r="BO83" s="219"/>
      <c r="BP83" s="219"/>
      <c r="BQ83" s="219"/>
      <c r="BR83" s="219"/>
      <c r="BS83" s="219"/>
      <c r="BT83" s="297"/>
      <c r="BU83" s="219"/>
      <c r="BV83" s="219"/>
      <c r="BW83" s="342"/>
      <c r="BX83" s="342"/>
      <c r="BY83" s="342"/>
      <c r="BZ83" s="423" t="s">
        <v>58</v>
      </c>
      <c r="CA83" s="423"/>
      <c r="CB83" s="423"/>
      <c r="CC83" s="423"/>
      <c r="CD83" s="423"/>
      <c r="CE83" s="423"/>
      <c r="CF83" s="219"/>
      <c r="CG83" s="219"/>
      <c r="CH83" s="219"/>
      <c r="CI83" s="219"/>
      <c r="CJ83" s="219"/>
      <c r="CK83" s="298"/>
      <c r="CL83" s="298"/>
      <c r="CM83" s="298"/>
      <c r="CN83" s="213"/>
      <c r="CO83" s="223"/>
      <c r="CP83" s="238"/>
      <c r="CQ83" s="238"/>
      <c r="CR83" s="238"/>
      <c r="CS83" s="213"/>
      <c r="CT83" s="213"/>
      <c r="CU83" s="238"/>
      <c r="CV83" s="298"/>
      <c r="CW83" s="298"/>
      <c r="CX83" s="265"/>
      <c r="CY83" s="265"/>
      <c r="CZ83" s="223"/>
      <c r="DA83" s="223"/>
      <c r="DB83" s="223"/>
      <c r="DC83" s="223"/>
      <c r="DD83" s="223"/>
      <c r="DE83" s="481"/>
      <c r="DF83" s="482"/>
      <c r="DG83" s="482"/>
      <c r="DH83" s="483"/>
      <c r="DI83" s="341"/>
      <c r="DJ83" s="481"/>
      <c r="DK83" s="482"/>
      <c r="DL83" s="482"/>
      <c r="DM83" s="483"/>
      <c r="DN83" s="288"/>
      <c r="DO83" s="481"/>
      <c r="DP83" s="482"/>
      <c r="DQ83" s="482"/>
      <c r="DR83" s="483"/>
      <c r="DS83" s="288"/>
      <c r="DT83" s="481"/>
      <c r="DU83" s="482"/>
      <c r="DV83" s="482"/>
      <c r="DW83" s="483"/>
      <c r="DX83" s="288"/>
      <c r="DY83" s="481"/>
      <c r="DZ83" s="482"/>
      <c r="EA83" s="482"/>
      <c r="EB83" s="483"/>
      <c r="EC83" s="288"/>
      <c r="ED83" s="481"/>
      <c r="EE83" s="482"/>
      <c r="EF83" s="482"/>
      <c r="EG83" s="483"/>
      <c r="EH83" s="580" t="s">
        <v>11</v>
      </c>
      <c r="EI83" s="488"/>
      <c r="EJ83" s="488"/>
      <c r="EK83" s="488"/>
      <c r="EL83" s="488"/>
      <c r="EM83" s="488"/>
      <c r="EN83" s="219"/>
      <c r="EO83" s="219"/>
      <c r="EP83" s="219"/>
      <c r="EQ83" s="312"/>
      <c r="ER83" s="312"/>
      <c r="ES83" s="312"/>
      <c r="ET83" s="312"/>
      <c r="EU83" s="312"/>
      <c r="EV83" s="312"/>
      <c r="EW83" s="219"/>
      <c r="EX83" s="312"/>
      <c r="EY83" s="219"/>
      <c r="EZ83" s="219"/>
      <c r="FA83" s="219"/>
      <c r="FB83" s="219"/>
      <c r="FC83" s="481"/>
      <c r="FD83" s="482"/>
      <c r="FE83" s="482"/>
      <c r="FF83" s="483"/>
      <c r="FG83" s="288"/>
      <c r="FH83" s="481"/>
      <c r="FI83" s="482"/>
      <c r="FJ83" s="482"/>
      <c r="FK83" s="483"/>
      <c r="FL83" s="288"/>
      <c r="FM83" s="223"/>
      <c r="FN83" s="223"/>
      <c r="FO83" s="298"/>
      <c r="FP83" s="298"/>
      <c r="FQ83" s="298"/>
      <c r="FR83" s="481"/>
      <c r="FS83" s="482"/>
      <c r="FT83" s="482"/>
      <c r="FU83" s="483"/>
      <c r="FV83" s="215"/>
      <c r="FW83" s="481"/>
      <c r="FX83" s="482"/>
      <c r="FY83" s="482"/>
      <c r="FZ83" s="483"/>
      <c r="GA83" s="215"/>
      <c r="GB83" s="215"/>
      <c r="GC83" s="298"/>
      <c r="GD83" s="298"/>
      <c r="GE83" s="298"/>
      <c r="GF83" s="298"/>
      <c r="GG83" s="481"/>
      <c r="GH83" s="482"/>
      <c r="GI83" s="482"/>
      <c r="GJ83" s="483"/>
      <c r="GK83" s="341"/>
      <c r="GL83" s="481"/>
      <c r="GM83" s="482"/>
      <c r="GN83" s="482"/>
      <c r="GO83" s="483"/>
      <c r="GP83" s="265"/>
      <c r="GQ83" s="213"/>
      <c r="GR83" s="213"/>
      <c r="GS83" s="213"/>
      <c r="GT83" s="213"/>
      <c r="GU83" s="213"/>
      <c r="GV83" s="215"/>
      <c r="GW83" s="215"/>
      <c r="GX83" s="215"/>
      <c r="GY83" s="213"/>
      <c r="GZ83" s="213"/>
      <c r="HA83" s="213"/>
      <c r="HB83" s="215"/>
      <c r="HD83" s="577"/>
    </row>
    <row r="84" spans="1:214" s="6" customFormat="1" ht="11.25" customHeight="1">
      <c r="A84" s="585" t="s">
        <v>449</v>
      </c>
      <c r="B84" s="585"/>
      <c r="C84" s="585"/>
      <c r="D84" s="563"/>
      <c r="E84" s="563"/>
      <c r="F84" s="563"/>
      <c r="G84" s="563"/>
      <c r="H84" s="563"/>
      <c r="I84" s="563"/>
      <c r="J84" s="563"/>
      <c r="K84" s="273"/>
      <c r="L84" s="587"/>
      <c r="M84" s="588"/>
      <c r="N84" s="588"/>
      <c r="O84" s="589"/>
      <c r="P84" s="273"/>
      <c r="Q84" s="273"/>
      <c r="R84" s="273"/>
      <c r="S84" s="435"/>
      <c r="T84" s="423"/>
      <c r="U84" s="423"/>
      <c r="V84" s="436"/>
      <c r="W84" s="219"/>
      <c r="X84" s="435"/>
      <c r="Y84" s="423"/>
      <c r="Z84" s="423"/>
      <c r="AA84" s="436"/>
      <c r="AB84" s="314"/>
      <c r="AC84" s="314"/>
      <c r="AD84" s="289"/>
      <c r="AE84" s="573"/>
      <c r="AF84" s="574"/>
      <c r="AG84" s="574"/>
      <c r="AH84" s="575"/>
      <c r="AI84" s="289"/>
      <c r="AJ84" s="573"/>
      <c r="AK84" s="574"/>
      <c r="AL84" s="574"/>
      <c r="AM84" s="575"/>
      <c r="AN84" s="296"/>
      <c r="AO84" s="223"/>
      <c r="AP84" s="456"/>
      <c r="AQ84" s="456"/>
      <c r="AR84" s="456"/>
      <c r="AS84" s="456"/>
      <c r="AT84" s="456"/>
      <c r="AU84" s="456"/>
      <c r="AV84" s="456"/>
      <c r="AW84" s="456"/>
      <c r="AX84" s="456"/>
      <c r="AY84" s="456"/>
      <c r="AZ84" s="456"/>
      <c r="BA84" s="456"/>
      <c r="BB84" s="456"/>
      <c r="BC84" s="456"/>
      <c r="BD84" s="456"/>
      <c r="BE84" s="456"/>
      <c r="BF84" s="456"/>
      <c r="BG84" s="456"/>
      <c r="BH84" s="456"/>
      <c r="BI84" s="456"/>
      <c r="BJ84" s="456"/>
      <c r="BK84" s="456"/>
      <c r="BL84" s="456"/>
      <c r="BM84" s="456"/>
      <c r="BN84" s="423" t="s">
        <v>1</v>
      </c>
      <c r="BO84" s="423"/>
      <c r="BP84" s="423"/>
      <c r="BQ84" s="423"/>
      <c r="BR84" s="423"/>
      <c r="BS84" s="423"/>
      <c r="BT84" s="423"/>
      <c r="BU84" s="423"/>
      <c r="BV84" s="423"/>
      <c r="BW84" s="423"/>
      <c r="BX84" s="423"/>
      <c r="BY84" s="423"/>
      <c r="BZ84" s="423"/>
      <c r="CA84" s="423"/>
      <c r="CB84" s="423"/>
      <c r="CC84" s="423"/>
      <c r="CD84" s="423"/>
      <c r="CE84" s="423"/>
      <c r="CF84" s="423" t="s">
        <v>218</v>
      </c>
      <c r="CG84" s="423"/>
      <c r="CH84" s="423"/>
      <c r="CI84" s="423"/>
      <c r="CJ84" s="312"/>
      <c r="CK84" s="481"/>
      <c r="CL84" s="482"/>
      <c r="CM84" s="482"/>
      <c r="CN84" s="483"/>
      <c r="CO84" s="266"/>
      <c r="CP84" s="481"/>
      <c r="CQ84" s="482"/>
      <c r="CR84" s="482"/>
      <c r="CS84" s="483"/>
      <c r="CT84" s="339"/>
      <c r="CU84" s="586" t="s">
        <v>383</v>
      </c>
      <c r="CV84" s="586"/>
      <c r="CW84" s="586"/>
      <c r="CX84" s="586"/>
      <c r="CY84" s="423" t="s">
        <v>12</v>
      </c>
      <c r="CZ84" s="423"/>
      <c r="DA84" s="423"/>
      <c r="DB84" s="423"/>
      <c r="DC84" s="423"/>
      <c r="DD84" s="423"/>
      <c r="DE84" s="573"/>
      <c r="DF84" s="574"/>
      <c r="DG84" s="574"/>
      <c r="DH84" s="575"/>
      <c r="DI84" s="341"/>
      <c r="DJ84" s="573"/>
      <c r="DK84" s="574"/>
      <c r="DL84" s="574"/>
      <c r="DM84" s="575"/>
      <c r="DN84" s="288"/>
      <c r="DO84" s="573"/>
      <c r="DP84" s="574"/>
      <c r="DQ84" s="574"/>
      <c r="DR84" s="575"/>
      <c r="DS84" s="288"/>
      <c r="DT84" s="573"/>
      <c r="DU84" s="574"/>
      <c r="DV84" s="574"/>
      <c r="DW84" s="575"/>
      <c r="DX84" s="288"/>
      <c r="DY84" s="573"/>
      <c r="DZ84" s="574"/>
      <c r="EA84" s="574"/>
      <c r="EB84" s="575"/>
      <c r="EC84" s="288"/>
      <c r="ED84" s="573"/>
      <c r="EE84" s="574"/>
      <c r="EF84" s="574"/>
      <c r="EG84" s="575"/>
      <c r="EH84" s="580"/>
      <c r="EI84" s="488"/>
      <c r="EJ84" s="488"/>
      <c r="EK84" s="488"/>
      <c r="EL84" s="488"/>
      <c r="EM84" s="488"/>
      <c r="EN84" s="219"/>
      <c r="EO84" s="219"/>
      <c r="EP84" s="219"/>
      <c r="EQ84" s="499" t="s">
        <v>447</v>
      </c>
      <c r="ER84" s="499"/>
      <c r="ES84" s="499"/>
      <c r="ET84" s="499"/>
      <c r="EU84" s="499"/>
      <c r="EV84" s="499"/>
      <c r="EW84" s="499"/>
      <c r="EX84" s="499"/>
      <c r="EY84" s="499"/>
      <c r="EZ84" s="499"/>
      <c r="FA84" s="499"/>
      <c r="FB84" s="499"/>
      <c r="FC84" s="573"/>
      <c r="FD84" s="574"/>
      <c r="FE84" s="574"/>
      <c r="FF84" s="575"/>
      <c r="FG84" s="288"/>
      <c r="FH84" s="573"/>
      <c r="FI84" s="574"/>
      <c r="FJ84" s="574"/>
      <c r="FK84" s="575"/>
      <c r="FL84" s="435" t="s">
        <v>7</v>
      </c>
      <c r="FM84" s="423"/>
      <c r="FN84" s="423"/>
      <c r="FO84" s="423"/>
      <c r="FP84" s="423"/>
      <c r="FQ84" s="423"/>
      <c r="FR84" s="573"/>
      <c r="FS84" s="574"/>
      <c r="FT84" s="574"/>
      <c r="FU84" s="575"/>
      <c r="FV84" s="219"/>
      <c r="FW84" s="573"/>
      <c r="FX84" s="574"/>
      <c r="FY84" s="574"/>
      <c r="FZ84" s="575"/>
      <c r="GA84" s="423" t="s">
        <v>8</v>
      </c>
      <c r="GB84" s="423"/>
      <c r="GC84" s="423"/>
      <c r="GD84" s="423"/>
      <c r="GE84" s="423"/>
      <c r="GF84" s="423"/>
      <c r="GG84" s="573"/>
      <c r="GH84" s="574"/>
      <c r="GI84" s="574"/>
      <c r="GJ84" s="575"/>
      <c r="GK84" s="341"/>
      <c r="GL84" s="573"/>
      <c r="GM84" s="574"/>
      <c r="GN84" s="574"/>
      <c r="GO84" s="575"/>
      <c r="GP84" s="423" t="s">
        <v>9</v>
      </c>
      <c r="GQ84" s="581"/>
      <c r="GR84" s="581"/>
      <c r="GS84" s="581"/>
      <c r="GT84" s="581"/>
      <c r="GU84" s="581"/>
      <c r="GV84" s="215"/>
      <c r="GW84" s="215"/>
      <c r="GX84" s="215"/>
      <c r="GY84" s="299"/>
      <c r="GZ84" s="213"/>
      <c r="HA84" s="213"/>
      <c r="HB84" s="215"/>
      <c r="HC84" s="208" t="s">
        <v>218</v>
      </c>
      <c r="HD84" s="577"/>
    </row>
    <row r="85" spans="1:214" s="6" customFormat="1" ht="11.25" customHeight="1">
      <c r="A85" s="585"/>
      <c r="B85" s="585"/>
      <c r="C85" s="585"/>
      <c r="D85" s="563"/>
      <c r="E85" s="563"/>
      <c r="F85" s="563"/>
      <c r="G85" s="563"/>
      <c r="H85" s="563"/>
      <c r="I85" s="563"/>
      <c r="J85" s="563"/>
      <c r="K85" s="273"/>
      <c r="L85" s="587"/>
      <c r="M85" s="588"/>
      <c r="N85" s="588"/>
      <c r="O85" s="589"/>
      <c r="P85" s="273"/>
      <c r="Q85" s="273"/>
      <c r="R85" s="273"/>
      <c r="S85" s="435"/>
      <c r="T85" s="423"/>
      <c r="U85" s="423"/>
      <c r="V85" s="436"/>
      <c r="W85" s="219"/>
      <c r="X85" s="435"/>
      <c r="Y85" s="423"/>
      <c r="Z85" s="423"/>
      <c r="AA85" s="436"/>
      <c r="AB85" s="314"/>
      <c r="AC85" s="314"/>
      <c r="AD85" s="289"/>
      <c r="AE85" s="573"/>
      <c r="AF85" s="574"/>
      <c r="AG85" s="574"/>
      <c r="AH85" s="575"/>
      <c r="AI85" s="289"/>
      <c r="AJ85" s="573"/>
      <c r="AK85" s="574"/>
      <c r="AL85" s="574"/>
      <c r="AM85" s="575"/>
      <c r="AN85" s="296"/>
      <c r="AO85" s="223"/>
      <c r="AP85" s="467" t="str">
        <f>+D26</f>
        <v>○○知事</v>
      </c>
      <c r="AQ85" s="467"/>
      <c r="AR85" s="467"/>
      <c r="AS85" s="467"/>
      <c r="AT85" s="467"/>
      <c r="AU85" s="467"/>
      <c r="AV85" s="467"/>
      <c r="AW85" s="467"/>
      <c r="AX85" s="467"/>
      <c r="AY85" s="467"/>
      <c r="AZ85" s="467"/>
      <c r="BA85" s="467"/>
      <c r="BB85" s="467"/>
      <c r="BC85" s="467"/>
      <c r="BD85" s="467"/>
      <c r="BE85" s="467"/>
      <c r="BF85" s="467"/>
      <c r="BG85" s="467"/>
      <c r="BH85" s="467"/>
      <c r="BI85" s="467"/>
      <c r="BJ85" s="467"/>
      <c r="BK85" s="467"/>
      <c r="BL85" s="467"/>
      <c r="BM85" s="467"/>
      <c r="BN85" s="423"/>
      <c r="BO85" s="423"/>
      <c r="BP85" s="423"/>
      <c r="BQ85" s="423"/>
      <c r="BR85" s="423"/>
      <c r="BS85" s="423"/>
      <c r="BT85" s="423"/>
      <c r="BU85" s="423"/>
      <c r="BV85" s="423"/>
      <c r="BW85" s="423"/>
      <c r="BX85" s="423"/>
      <c r="BY85" s="423"/>
      <c r="BZ85" s="423" t="s">
        <v>59</v>
      </c>
      <c r="CA85" s="423"/>
      <c r="CB85" s="423"/>
      <c r="CC85" s="423"/>
      <c r="CD85" s="423"/>
      <c r="CE85" s="423"/>
      <c r="CF85" s="423"/>
      <c r="CG85" s="423"/>
      <c r="CH85" s="423"/>
      <c r="CI85" s="423"/>
      <c r="CJ85" s="312"/>
      <c r="CK85" s="484"/>
      <c r="CL85" s="485"/>
      <c r="CM85" s="485"/>
      <c r="CN85" s="486"/>
      <c r="CO85" s="266"/>
      <c r="CP85" s="484"/>
      <c r="CQ85" s="485"/>
      <c r="CR85" s="485"/>
      <c r="CS85" s="486"/>
      <c r="CT85" s="339"/>
      <c r="CU85" s="586"/>
      <c r="CV85" s="586"/>
      <c r="CW85" s="586"/>
      <c r="CX85" s="586"/>
      <c r="CY85" s="423"/>
      <c r="CZ85" s="423"/>
      <c r="DA85" s="423"/>
      <c r="DB85" s="423"/>
      <c r="DC85" s="423"/>
      <c r="DD85" s="423"/>
      <c r="DE85" s="573"/>
      <c r="DF85" s="574"/>
      <c r="DG85" s="574"/>
      <c r="DH85" s="575"/>
      <c r="DI85" s="341"/>
      <c r="DJ85" s="573"/>
      <c r="DK85" s="574"/>
      <c r="DL85" s="574"/>
      <c r="DM85" s="575"/>
      <c r="DN85" s="288"/>
      <c r="DO85" s="573"/>
      <c r="DP85" s="574"/>
      <c r="DQ85" s="574"/>
      <c r="DR85" s="575"/>
      <c r="DS85" s="288"/>
      <c r="DT85" s="573"/>
      <c r="DU85" s="574"/>
      <c r="DV85" s="574"/>
      <c r="DW85" s="575"/>
      <c r="DX85" s="288"/>
      <c r="DY85" s="573"/>
      <c r="DZ85" s="574"/>
      <c r="EA85" s="574"/>
      <c r="EB85" s="575"/>
      <c r="EC85" s="288"/>
      <c r="ED85" s="573"/>
      <c r="EE85" s="574"/>
      <c r="EF85" s="574"/>
      <c r="EG85" s="575"/>
      <c r="EH85" s="580"/>
      <c r="EI85" s="488"/>
      <c r="EJ85" s="488"/>
      <c r="EK85" s="488"/>
      <c r="EL85" s="488"/>
      <c r="EM85" s="488"/>
      <c r="EN85" s="219"/>
      <c r="EO85" s="219"/>
      <c r="EP85" s="219"/>
      <c r="EQ85" s="499"/>
      <c r="ER85" s="499"/>
      <c r="ES85" s="499"/>
      <c r="ET85" s="499"/>
      <c r="EU85" s="499"/>
      <c r="EV85" s="499"/>
      <c r="EW85" s="499"/>
      <c r="EX85" s="499"/>
      <c r="EY85" s="499"/>
      <c r="EZ85" s="499"/>
      <c r="FA85" s="499"/>
      <c r="FB85" s="499"/>
      <c r="FC85" s="573"/>
      <c r="FD85" s="574"/>
      <c r="FE85" s="574"/>
      <c r="FF85" s="575"/>
      <c r="FG85" s="288"/>
      <c r="FH85" s="573"/>
      <c r="FI85" s="574"/>
      <c r="FJ85" s="574"/>
      <c r="FK85" s="575"/>
      <c r="FL85" s="435"/>
      <c r="FM85" s="423"/>
      <c r="FN85" s="423"/>
      <c r="FO85" s="423"/>
      <c r="FP85" s="423"/>
      <c r="FQ85" s="423"/>
      <c r="FR85" s="573"/>
      <c r="FS85" s="574"/>
      <c r="FT85" s="574"/>
      <c r="FU85" s="575"/>
      <c r="FV85" s="219"/>
      <c r="FW85" s="573"/>
      <c r="FX85" s="574"/>
      <c r="FY85" s="574"/>
      <c r="FZ85" s="575"/>
      <c r="GA85" s="423"/>
      <c r="GB85" s="423"/>
      <c r="GC85" s="423"/>
      <c r="GD85" s="423"/>
      <c r="GE85" s="423"/>
      <c r="GF85" s="423"/>
      <c r="GG85" s="573"/>
      <c r="GH85" s="574"/>
      <c r="GI85" s="574"/>
      <c r="GJ85" s="575"/>
      <c r="GK85" s="341"/>
      <c r="GL85" s="573"/>
      <c r="GM85" s="574"/>
      <c r="GN85" s="574"/>
      <c r="GO85" s="575"/>
      <c r="GP85" s="581"/>
      <c r="GQ85" s="581"/>
      <c r="GR85" s="581"/>
      <c r="GS85" s="581"/>
      <c r="GT85" s="581"/>
      <c r="GU85" s="581"/>
      <c r="GV85" s="215"/>
      <c r="GW85" s="215"/>
      <c r="GX85" s="215"/>
      <c r="GY85" s="299"/>
      <c r="GZ85" s="213"/>
      <c r="HA85" s="213"/>
      <c r="HB85" s="215"/>
      <c r="HD85" s="578"/>
    </row>
    <row r="86" spans="1:214" s="6" customFormat="1" ht="3" customHeight="1">
      <c r="D86" s="563"/>
      <c r="E86" s="563"/>
      <c r="F86" s="563"/>
      <c r="G86" s="563"/>
      <c r="H86" s="563"/>
      <c r="I86" s="563"/>
      <c r="J86" s="563"/>
      <c r="K86" s="258"/>
      <c r="L86" s="553"/>
      <c r="M86" s="554"/>
      <c r="N86" s="554"/>
      <c r="O86" s="555"/>
      <c r="P86" s="258"/>
      <c r="Q86" s="258"/>
      <c r="R86" s="258"/>
      <c r="S86" s="437"/>
      <c r="T86" s="438"/>
      <c r="U86" s="438"/>
      <c r="V86" s="439"/>
      <c r="W86" s="312"/>
      <c r="X86" s="437"/>
      <c r="Y86" s="438"/>
      <c r="Z86" s="438"/>
      <c r="AA86" s="439"/>
      <c r="AB86" s="314"/>
      <c r="AC86" s="314"/>
      <c r="AD86" s="314"/>
      <c r="AE86" s="484"/>
      <c r="AF86" s="485"/>
      <c r="AG86" s="485"/>
      <c r="AH86" s="486"/>
      <c r="AI86" s="314"/>
      <c r="AJ86" s="484"/>
      <c r="AK86" s="485"/>
      <c r="AL86" s="485"/>
      <c r="AM86" s="486"/>
      <c r="AN86" s="296"/>
      <c r="AO86" s="298"/>
      <c r="AP86" s="467"/>
      <c r="AQ86" s="467"/>
      <c r="AR86" s="467"/>
      <c r="AS86" s="467"/>
      <c r="AT86" s="467"/>
      <c r="AU86" s="467"/>
      <c r="AV86" s="467"/>
      <c r="AW86" s="467"/>
      <c r="AX86" s="467"/>
      <c r="AY86" s="467"/>
      <c r="AZ86" s="467"/>
      <c r="BA86" s="467"/>
      <c r="BB86" s="467"/>
      <c r="BC86" s="467"/>
      <c r="BD86" s="467"/>
      <c r="BE86" s="467"/>
      <c r="BF86" s="467"/>
      <c r="BG86" s="467"/>
      <c r="BH86" s="467"/>
      <c r="BI86" s="467"/>
      <c r="BJ86" s="467"/>
      <c r="BK86" s="467"/>
      <c r="BL86" s="467"/>
      <c r="BM86" s="467"/>
      <c r="BN86" s="219"/>
      <c r="BO86" s="219"/>
      <c r="BP86" s="219"/>
      <c r="BQ86" s="219"/>
      <c r="BR86" s="219"/>
      <c r="BS86" s="300"/>
      <c r="BT86" s="297"/>
      <c r="BU86" s="312"/>
      <c r="BV86" s="312"/>
      <c r="BW86" s="342"/>
      <c r="BX86" s="342"/>
      <c r="BY86" s="342"/>
      <c r="BZ86" s="423"/>
      <c r="CA86" s="423"/>
      <c r="CB86" s="423"/>
      <c r="CC86" s="423"/>
      <c r="CD86" s="423"/>
      <c r="CE86" s="423"/>
      <c r="CF86" s="219"/>
      <c r="CG86" s="219"/>
      <c r="CH86" s="219"/>
      <c r="CI86" s="219"/>
      <c r="CJ86" s="219"/>
      <c r="CK86" s="301"/>
      <c r="CL86" s="301"/>
      <c r="CM86" s="301"/>
      <c r="CN86" s="213"/>
      <c r="CO86" s="298"/>
      <c r="CP86" s="238"/>
      <c r="CQ86" s="238"/>
      <c r="CR86" s="238"/>
      <c r="CS86" s="213"/>
      <c r="CT86" s="213"/>
      <c r="CU86" s="238"/>
      <c r="CV86" s="298"/>
      <c r="CW86" s="298"/>
      <c r="CX86" s="265"/>
      <c r="CY86" s="265"/>
      <c r="CZ86" s="213"/>
      <c r="DA86" s="213"/>
      <c r="DB86" s="213"/>
      <c r="DC86" s="213"/>
      <c r="DD86" s="265"/>
      <c r="DE86" s="484"/>
      <c r="DF86" s="485"/>
      <c r="DG86" s="485"/>
      <c r="DH86" s="486"/>
      <c r="DI86" s="266"/>
      <c r="DJ86" s="484"/>
      <c r="DK86" s="485"/>
      <c r="DL86" s="485"/>
      <c r="DM86" s="486"/>
      <c r="DN86" s="288"/>
      <c r="DO86" s="484"/>
      <c r="DP86" s="485"/>
      <c r="DQ86" s="485"/>
      <c r="DR86" s="486"/>
      <c r="DS86" s="288"/>
      <c r="DT86" s="484"/>
      <c r="DU86" s="485"/>
      <c r="DV86" s="485"/>
      <c r="DW86" s="486"/>
      <c r="DX86" s="288"/>
      <c r="DY86" s="484"/>
      <c r="DZ86" s="485"/>
      <c r="EA86" s="485"/>
      <c r="EB86" s="486"/>
      <c r="EC86" s="288"/>
      <c r="ED86" s="484"/>
      <c r="EE86" s="485"/>
      <c r="EF86" s="485"/>
      <c r="EG86" s="486"/>
      <c r="EH86" s="580"/>
      <c r="EI86" s="488"/>
      <c r="EJ86" s="488"/>
      <c r="EK86" s="488"/>
      <c r="EL86" s="488"/>
      <c r="EM86" s="488"/>
      <c r="EN86" s="219"/>
      <c r="EO86" s="219"/>
      <c r="EP86" s="219"/>
      <c r="EQ86" s="583"/>
      <c r="ER86" s="583"/>
      <c r="ES86" s="583"/>
      <c r="ET86" s="583"/>
      <c r="EU86" s="583"/>
      <c r="EV86" s="583"/>
      <c r="EW86" s="583"/>
      <c r="EX86" s="583"/>
      <c r="EY86" s="583"/>
      <c r="EZ86" s="583"/>
      <c r="FA86" s="583"/>
      <c r="FB86" s="584"/>
      <c r="FC86" s="484"/>
      <c r="FD86" s="485"/>
      <c r="FE86" s="485"/>
      <c r="FF86" s="486"/>
      <c r="FG86" s="288"/>
      <c r="FH86" s="484"/>
      <c r="FI86" s="485"/>
      <c r="FJ86" s="485"/>
      <c r="FK86" s="486"/>
      <c r="FL86" s="288"/>
      <c r="FM86" s="298"/>
      <c r="FN86" s="298"/>
      <c r="FO86" s="298"/>
      <c r="FP86" s="298"/>
      <c r="FQ86" s="298"/>
      <c r="FR86" s="484"/>
      <c r="FS86" s="485"/>
      <c r="FT86" s="485"/>
      <c r="FU86" s="486"/>
      <c r="FV86" s="215"/>
      <c r="FW86" s="484"/>
      <c r="FX86" s="485"/>
      <c r="FY86" s="485"/>
      <c r="FZ86" s="486"/>
      <c r="GA86" s="215"/>
      <c r="GB86" s="215"/>
      <c r="GC86" s="301"/>
      <c r="GD86" s="301"/>
      <c r="GE86" s="301"/>
      <c r="GF86" s="301"/>
      <c r="GG86" s="484"/>
      <c r="GH86" s="485"/>
      <c r="GI86" s="485"/>
      <c r="GJ86" s="486"/>
      <c r="GK86" s="266"/>
      <c r="GL86" s="484"/>
      <c r="GM86" s="485"/>
      <c r="GN86" s="485"/>
      <c r="GO86" s="486"/>
      <c r="GP86" s="265"/>
      <c r="GQ86" s="213"/>
      <c r="GR86" s="213"/>
      <c r="GS86" s="213"/>
      <c r="GT86" s="213"/>
      <c r="GU86" s="213"/>
      <c r="GV86" s="215"/>
      <c r="GW86" s="215"/>
      <c r="GX86" s="215"/>
      <c r="GY86" s="213"/>
      <c r="GZ86" s="213"/>
      <c r="HA86" s="213"/>
      <c r="HB86" s="215"/>
    </row>
    <row r="87" spans="1:214" s="6" customFormat="1" ht="3" customHeight="1">
      <c r="D87" s="302"/>
      <c r="E87" s="302"/>
      <c r="F87" s="302"/>
      <c r="G87" s="302"/>
      <c r="H87" s="302"/>
      <c r="I87" s="302"/>
      <c r="J87" s="302"/>
      <c r="K87" s="302"/>
      <c r="L87" s="302"/>
      <c r="M87" s="302"/>
      <c r="N87" s="302"/>
      <c r="O87" s="302"/>
      <c r="P87" s="302"/>
      <c r="Q87" s="302"/>
      <c r="R87" s="302"/>
      <c r="S87" s="302"/>
      <c r="T87" s="302"/>
      <c r="U87" s="302"/>
      <c r="V87" s="302"/>
      <c r="W87" s="302"/>
      <c r="X87" s="302"/>
      <c r="Y87" s="302"/>
      <c r="Z87" s="302"/>
      <c r="AA87" s="302"/>
      <c r="AB87" s="302"/>
      <c r="AC87" s="302"/>
      <c r="AD87" s="302"/>
      <c r="AE87" s="302"/>
      <c r="AF87" s="302"/>
      <c r="AG87" s="302"/>
      <c r="AH87" s="302"/>
      <c r="AI87" s="302"/>
      <c r="AJ87" s="302"/>
      <c r="AK87" s="302"/>
      <c r="AL87" s="302"/>
      <c r="AM87" s="302"/>
      <c r="AN87" s="302"/>
      <c r="AO87" s="302"/>
      <c r="AP87" s="302"/>
      <c r="AQ87" s="302"/>
      <c r="AR87" s="302"/>
      <c r="AS87" s="302"/>
      <c r="AT87" s="302"/>
      <c r="AU87" s="302"/>
      <c r="AV87" s="302"/>
      <c r="AW87" s="302"/>
      <c r="AX87" s="302"/>
      <c r="AY87" s="302"/>
      <c r="AZ87" s="302"/>
      <c r="BA87" s="302"/>
      <c r="BB87" s="302"/>
      <c r="BC87" s="302"/>
      <c r="BD87" s="302"/>
      <c r="BE87" s="302"/>
      <c r="BF87" s="302"/>
      <c r="BG87" s="302"/>
      <c r="BH87" s="302"/>
      <c r="BI87" s="302"/>
      <c r="BJ87" s="302"/>
      <c r="BK87" s="302"/>
      <c r="BL87" s="302"/>
      <c r="BM87" s="302"/>
      <c r="BN87" s="302"/>
      <c r="BO87" s="302"/>
      <c r="BP87" s="302"/>
      <c r="BQ87" s="302"/>
      <c r="BR87" s="302"/>
      <c r="BS87" s="302"/>
      <c r="BT87" s="302"/>
      <c r="BU87" s="302"/>
      <c r="BV87" s="302"/>
      <c r="BW87" s="302"/>
      <c r="BX87" s="302"/>
      <c r="BY87" s="302"/>
      <c r="BZ87" s="302"/>
      <c r="CA87" s="302"/>
      <c r="CB87" s="302"/>
      <c r="CC87" s="302"/>
      <c r="CD87" s="302"/>
      <c r="CE87" s="302"/>
      <c r="CF87" s="302"/>
      <c r="CG87" s="302"/>
      <c r="CH87" s="302"/>
      <c r="CI87" s="302"/>
      <c r="CJ87" s="302"/>
      <c r="CK87" s="302"/>
      <c r="CL87" s="302"/>
      <c r="CM87" s="302"/>
      <c r="CN87" s="302"/>
      <c r="CO87" s="302"/>
      <c r="CP87" s="302"/>
      <c r="CQ87" s="302"/>
      <c r="CR87" s="302"/>
      <c r="CS87" s="302"/>
      <c r="CT87" s="302"/>
      <c r="CU87" s="302"/>
      <c r="CV87" s="302"/>
      <c r="CW87" s="302"/>
      <c r="CX87" s="302"/>
      <c r="CY87" s="302"/>
      <c r="CZ87" s="302"/>
      <c r="DA87" s="302"/>
      <c r="DB87" s="302"/>
      <c r="DC87" s="302"/>
      <c r="DD87" s="302"/>
      <c r="DE87" s="302"/>
      <c r="DF87" s="302"/>
      <c r="DG87" s="302"/>
      <c r="DH87" s="302"/>
      <c r="DI87" s="302"/>
      <c r="DJ87" s="302"/>
      <c r="DK87" s="302"/>
      <c r="DL87" s="302"/>
      <c r="DM87" s="302"/>
      <c r="DN87" s="302"/>
      <c r="DO87" s="302"/>
      <c r="DP87" s="302"/>
      <c r="DQ87" s="302"/>
      <c r="DR87" s="302"/>
      <c r="DS87" s="302"/>
      <c r="DT87" s="302"/>
      <c r="DU87" s="302"/>
      <c r="DV87" s="302"/>
      <c r="DW87" s="302"/>
      <c r="DX87" s="302"/>
      <c r="DY87" s="302"/>
      <c r="DZ87" s="302"/>
      <c r="EA87" s="302"/>
      <c r="EB87" s="302"/>
      <c r="EC87" s="302"/>
      <c r="ED87" s="302"/>
      <c r="EE87" s="302"/>
      <c r="EF87" s="302"/>
      <c r="EG87" s="302"/>
      <c r="EH87" s="302"/>
      <c r="EI87" s="302"/>
      <c r="EJ87" s="302"/>
      <c r="EK87" s="302"/>
      <c r="EL87" s="302"/>
      <c r="EM87" s="302"/>
      <c r="EN87" s="302"/>
      <c r="EO87" s="302"/>
      <c r="EP87" s="302"/>
      <c r="EQ87" s="302"/>
      <c r="ER87" s="302"/>
      <c r="ES87" s="302"/>
      <c r="ET87" s="302"/>
      <c r="EU87" s="302"/>
      <c r="EV87" s="302"/>
      <c r="EW87" s="302"/>
      <c r="EX87" s="302"/>
      <c r="EY87" s="302"/>
      <c r="EZ87" s="302"/>
      <c r="FA87" s="302"/>
      <c r="FB87" s="302"/>
      <c r="FC87" s="302"/>
      <c r="FD87" s="302"/>
      <c r="FE87" s="302"/>
      <c r="FF87" s="302"/>
      <c r="FG87" s="302"/>
      <c r="FH87" s="302"/>
      <c r="FI87" s="302"/>
      <c r="FJ87" s="302"/>
      <c r="FK87" s="302"/>
      <c r="FL87" s="302"/>
      <c r="FM87" s="302"/>
      <c r="FN87" s="302"/>
      <c r="FO87" s="302"/>
      <c r="FP87" s="302"/>
      <c r="FQ87" s="302"/>
      <c r="FR87" s="302"/>
      <c r="FS87" s="302"/>
      <c r="FT87" s="302"/>
      <c r="FU87" s="302"/>
      <c r="FV87" s="302"/>
      <c r="FW87" s="302"/>
      <c r="FX87" s="302"/>
      <c r="FY87" s="302"/>
      <c r="FZ87" s="302"/>
      <c r="GA87" s="302"/>
      <c r="GB87" s="302"/>
      <c r="GC87" s="302"/>
      <c r="GD87" s="302"/>
      <c r="GE87" s="302"/>
      <c r="GF87" s="302"/>
      <c r="GG87" s="302"/>
      <c r="GH87" s="302"/>
      <c r="GI87" s="302"/>
      <c r="GJ87" s="302"/>
      <c r="GK87" s="302"/>
      <c r="GL87" s="302"/>
      <c r="GM87" s="302"/>
      <c r="GN87" s="302"/>
      <c r="GO87" s="302"/>
      <c r="GP87" s="302"/>
      <c r="GQ87" s="302"/>
      <c r="GR87" s="302"/>
      <c r="GS87" s="302"/>
      <c r="GT87" s="302"/>
      <c r="GU87" s="302"/>
      <c r="GV87" s="302"/>
      <c r="GW87" s="302"/>
      <c r="GX87" s="302"/>
      <c r="GY87" s="302"/>
      <c r="GZ87" s="302"/>
      <c r="HA87" s="302"/>
      <c r="HB87" s="302"/>
    </row>
    <row r="88" spans="1:214" s="7" customFormat="1" ht="13.5" customHeight="1">
      <c r="D88" s="561" t="s">
        <v>415</v>
      </c>
      <c r="E88" s="561"/>
      <c r="F88" s="561"/>
      <c r="G88" s="561"/>
      <c r="H88" s="561"/>
      <c r="I88" s="561"/>
      <c r="J88" s="561"/>
      <c r="K88" s="561"/>
      <c r="L88" s="561"/>
      <c r="M88" s="561"/>
      <c r="N88" s="561"/>
      <c r="O88" s="561"/>
      <c r="P88" s="561"/>
      <c r="Q88" s="561"/>
      <c r="R88" s="561"/>
      <c r="S88" s="561"/>
      <c r="T88" s="561"/>
      <c r="U88" s="561"/>
      <c r="V88" s="561"/>
      <c r="W88" s="561"/>
      <c r="X88" s="561"/>
      <c r="Y88" s="561"/>
      <c r="Z88" s="561"/>
      <c r="AA88" s="561"/>
      <c r="AB88" s="561"/>
      <c r="AC88" s="561"/>
      <c r="AD88" s="561"/>
      <c r="AE88" s="561"/>
      <c r="AF88" s="561"/>
      <c r="AG88" s="561"/>
      <c r="AH88" s="561"/>
      <c r="AI88" s="561"/>
      <c r="AJ88" s="561"/>
      <c r="AK88" s="561"/>
      <c r="AL88" s="561"/>
      <c r="AM88" s="561"/>
      <c r="AN88" s="561"/>
      <c r="AO88" s="561"/>
      <c r="AP88" s="561"/>
      <c r="AQ88" s="561"/>
      <c r="AR88" s="561"/>
      <c r="AS88" s="561"/>
      <c r="AT88" s="561"/>
      <c r="AU88" s="561"/>
      <c r="AV88" s="561"/>
      <c r="AW88" s="561"/>
      <c r="AX88" s="561"/>
      <c r="AY88" s="561"/>
      <c r="AZ88" s="561"/>
      <c r="BA88" s="561"/>
      <c r="BB88" s="561"/>
      <c r="BC88" s="561"/>
      <c r="BD88" s="561"/>
      <c r="BE88" s="561"/>
      <c r="BF88" s="561"/>
      <c r="BG88" s="561"/>
      <c r="BH88" s="561"/>
      <c r="BI88" s="561"/>
      <c r="BJ88" s="561"/>
      <c r="BK88" s="561"/>
      <c r="BL88" s="561"/>
      <c r="BM88" s="561"/>
      <c r="BN88" s="561"/>
      <c r="BO88" s="561"/>
      <c r="BP88" s="561"/>
      <c r="BQ88" s="561"/>
      <c r="BR88" s="561"/>
      <c r="BS88" s="561"/>
      <c r="BT88" s="561"/>
      <c r="BU88" s="561"/>
      <c r="BV88" s="561"/>
      <c r="BW88" s="561"/>
      <c r="BX88" s="561"/>
      <c r="BY88" s="561"/>
      <c r="BZ88" s="561"/>
      <c r="CA88" s="561"/>
      <c r="CB88" s="561"/>
      <c r="CC88" s="561"/>
      <c r="CD88" s="561"/>
      <c r="CE88" s="561"/>
      <c r="CF88" s="561"/>
      <c r="CG88" s="561"/>
      <c r="CH88" s="561"/>
      <c r="CI88" s="561"/>
      <c r="CJ88" s="561"/>
      <c r="CK88" s="561"/>
      <c r="CL88" s="561"/>
      <c r="CM88" s="561"/>
      <c r="CN88" s="561"/>
      <c r="CO88" s="561"/>
      <c r="CP88" s="561"/>
      <c r="CQ88" s="561"/>
      <c r="CR88" s="561"/>
      <c r="CS88" s="561"/>
      <c r="CT88" s="561"/>
      <c r="CU88" s="561"/>
      <c r="CV88" s="561"/>
      <c r="CW88" s="561"/>
      <c r="CX88" s="561"/>
      <c r="CY88" s="561"/>
      <c r="CZ88" s="561"/>
      <c r="DA88" s="561"/>
      <c r="DB88" s="561"/>
      <c r="DC88" s="561"/>
      <c r="DD88" s="561"/>
      <c r="DE88" s="561"/>
      <c r="DF88" s="561"/>
      <c r="DG88" s="561"/>
      <c r="DH88" s="561"/>
      <c r="DI88" s="561"/>
      <c r="DJ88" s="561"/>
      <c r="DK88" s="561"/>
      <c r="DL88" s="561"/>
      <c r="DM88" s="561"/>
      <c r="DN88" s="561"/>
      <c r="DO88" s="561"/>
      <c r="DP88" s="561"/>
      <c r="DQ88" s="561"/>
      <c r="DR88" s="561"/>
      <c r="DS88" s="561"/>
      <c r="DT88" s="561"/>
      <c r="DU88" s="561"/>
      <c r="DV88" s="561"/>
      <c r="DW88" s="561"/>
      <c r="DX88" s="561"/>
      <c r="DY88" s="561"/>
      <c r="DZ88" s="561"/>
      <c r="EA88" s="561"/>
      <c r="EB88" s="561"/>
      <c r="EC88" s="561"/>
      <c r="ED88" s="561"/>
      <c r="EE88" s="289"/>
      <c r="EF88" s="218"/>
      <c r="EG88" s="218"/>
      <c r="EH88" s="218"/>
      <c r="EI88" s="218"/>
      <c r="EJ88" s="218"/>
      <c r="EK88" s="218"/>
      <c r="EL88" s="218"/>
      <c r="EM88" s="218"/>
      <c r="EN88" s="218"/>
      <c r="EO88" s="218"/>
      <c r="EP88" s="218"/>
      <c r="EQ88" s="218"/>
      <c r="ER88" s="218"/>
      <c r="ES88" s="218"/>
      <c r="ET88" s="218"/>
      <c r="EU88" s="218"/>
      <c r="EV88" s="218"/>
      <c r="EW88" s="218"/>
      <c r="EX88" s="218"/>
      <c r="EY88" s="218"/>
      <c r="EZ88" s="218"/>
      <c r="FA88" s="218"/>
      <c r="FB88" s="218"/>
      <c r="FC88" s="218"/>
      <c r="FD88" s="218"/>
      <c r="FE88" s="218"/>
      <c r="FF88" s="218"/>
      <c r="FG88" s="218"/>
      <c r="FH88" s="218"/>
      <c r="FI88" s="218"/>
      <c r="FJ88" s="218"/>
      <c r="FK88" s="218"/>
      <c r="FL88" s="218"/>
      <c r="FM88" s="218"/>
      <c r="FN88" s="218"/>
      <c r="FO88" s="218"/>
      <c r="FP88" s="218"/>
      <c r="FQ88" s="218"/>
      <c r="FR88" s="218"/>
      <c r="FS88" s="218"/>
      <c r="FT88" s="218"/>
      <c r="FU88" s="218"/>
      <c r="FV88" s="218"/>
      <c r="FW88" s="218"/>
      <c r="FX88" s="218"/>
      <c r="FY88" s="218"/>
      <c r="FZ88" s="218"/>
      <c r="GA88" s="218"/>
      <c r="GB88" s="218"/>
      <c r="GC88" s="218"/>
      <c r="GD88" s="218"/>
      <c r="GE88" s="218"/>
      <c r="GF88" s="218"/>
      <c r="GG88" s="218"/>
      <c r="GH88" s="218"/>
      <c r="GI88" s="218"/>
      <c r="GJ88" s="218"/>
      <c r="GK88" s="218"/>
      <c r="GL88" s="218"/>
      <c r="GM88" s="218"/>
      <c r="GN88" s="218"/>
      <c r="GO88" s="218"/>
      <c r="GP88" s="218"/>
      <c r="GQ88" s="218"/>
      <c r="GR88" s="218"/>
      <c r="GS88" s="218"/>
      <c r="GT88" s="218"/>
      <c r="GU88" s="218"/>
      <c r="GV88" s="218"/>
      <c r="GW88" s="218"/>
      <c r="GX88" s="218"/>
      <c r="GY88" s="217"/>
      <c r="GZ88" s="217"/>
      <c r="HA88" s="217"/>
      <c r="HB88" s="217"/>
    </row>
    <row r="89" spans="1:214" s="88" customFormat="1" ht="13.5" customHeight="1">
      <c r="D89" s="199"/>
      <c r="E89" s="199"/>
      <c r="F89" s="8" t="s">
        <v>45</v>
      </c>
      <c r="G89" s="595"/>
      <c r="H89" s="595"/>
      <c r="I89" s="595"/>
      <c r="J89" s="595"/>
      <c r="K89" s="595"/>
      <c r="L89" s="595"/>
      <c r="M89" s="595"/>
      <c r="N89" s="595"/>
      <c r="O89" s="595"/>
      <c r="P89" s="595"/>
      <c r="Q89" s="595"/>
      <c r="R89" s="595"/>
      <c r="S89" s="595"/>
      <c r="T89" s="595"/>
      <c r="U89" s="595"/>
      <c r="V89" s="595"/>
      <c r="W89" s="595"/>
      <c r="X89" s="595"/>
      <c r="Y89" s="595"/>
      <c r="Z89" s="595"/>
      <c r="AA89" s="595"/>
      <c r="AB89" s="595"/>
      <c r="AC89" s="595"/>
      <c r="AD89" s="595"/>
      <c r="AE89" s="595"/>
      <c r="AF89" s="595"/>
      <c r="AG89" s="595"/>
      <c r="AH89" s="595"/>
      <c r="AI89" s="595"/>
      <c r="AJ89" s="595"/>
      <c r="AK89" s="595"/>
      <c r="AL89" s="595"/>
      <c r="AM89" s="595"/>
      <c r="AN89" s="595"/>
      <c r="AO89" s="595"/>
      <c r="AP89" s="595"/>
      <c r="AQ89" s="595"/>
      <c r="AR89" s="595"/>
      <c r="AS89" s="595"/>
      <c r="AT89" s="595"/>
      <c r="AU89" s="595"/>
      <c r="AV89" s="595"/>
      <c r="AW89" s="595"/>
      <c r="AX89" s="595"/>
      <c r="AY89" s="595"/>
      <c r="AZ89" s="595"/>
      <c r="BA89" s="595"/>
      <c r="BB89" s="595"/>
      <c r="BC89" s="595"/>
      <c r="BD89" s="595"/>
      <c r="BE89" s="595"/>
      <c r="BF89" s="595"/>
      <c r="BG89" s="199"/>
      <c r="BH89" s="199"/>
      <c r="BI89" s="199"/>
      <c r="BJ89" s="199"/>
      <c r="BK89" s="199"/>
      <c r="BL89" s="199"/>
      <c r="BM89" s="199"/>
      <c r="BN89" s="199"/>
      <c r="BO89" s="199"/>
      <c r="BP89" s="199"/>
      <c r="BQ89" s="199"/>
      <c r="BR89" s="199"/>
      <c r="BS89" s="199"/>
      <c r="BT89" s="199"/>
      <c r="BU89" s="199"/>
      <c r="BV89" s="199"/>
      <c r="BW89" s="199"/>
      <c r="BX89" s="199"/>
      <c r="BY89" s="199"/>
      <c r="BZ89" s="199"/>
      <c r="CA89" s="199"/>
      <c r="CB89" s="199"/>
      <c r="CC89" s="199"/>
      <c r="CD89" s="199"/>
      <c r="CE89" s="199"/>
      <c r="CF89" s="199"/>
      <c r="CG89" s="199"/>
      <c r="CH89" s="199"/>
      <c r="CI89" s="199"/>
      <c r="CJ89" s="199"/>
      <c r="CK89" s="199"/>
      <c r="CL89" s="199"/>
      <c r="CM89" s="199"/>
      <c r="CN89" s="199"/>
      <c r="CO89" s="199"/>
      <c r="CP89" s="199"/>
      <c r="CQ89" s="199"/>
      <c r="CR89" s="199"/>
      <c r="CS89" s="199"/>
      <c r="CT89" s="199"/>
      <c r="CU89" s="199"/>
      <c r="CV89" s="199"/>
      <c r="CW89" s="199"/>
      <c r="CX89" s="199"/>
      <c r="CY89" s="199"/>
      <c r="CZ89" s="199"/>
      <c r="DA89" s="199"/>
      <c r="DB89" s="199"/>
      <c r="DC89" s="199"/>
      <c r="DD89" s="199"/>
      <c r="DE89" s="199"/>
      <c r="DF89" s="199"/>
      <c r="DG89" s="199"/>
      <c r="DH89" s="199"/>
      <c r="DI89" s="199"/>
      <c r="DJ89" s="199"/>
      <c r="DK89" s="199"/>
      <c r="DL89" s="199"/>
      <c r="DM89" s="199"/>
      <c r="DN89" s="199"/>
      <c r="DO89" s="199"/>
      <c r="DP89" s="199"/>
      <c r="DQ89" s="199"/>
      <c r="DR89" s="199"/>
      <c r="DS89" s="199"/>
      <c r="DT89" s="199"/>
      <c r="DU89" s="199"/>
      <c r="DV89" s="199"/>
      <c r="DW89" s="199"/>
      <c r="DX89" s="199"/>
      <c r="DY89" s="199"/>
      <c r="DZ89" s="199"/>
      <c r="EA89" s="199"/>
      <c r="EB89" s="199"/>
      <c r="EC89" s="199"/>
      <c r="ED89" s="199"/>
      <c r="EE89" s="199"/>
      <c r="EF89" s="199"/>
      <c r="EG89" s="199"/>
      <c r="EH89" s="199"/>
      <c r="EI89" s="199"/>
      <c r="EJ89" s="199"/>
      <c r="EK89" s="199"/>
      <c r="EL89" s="199"/>
      <c r="EM89" s="199"/>
      <c r="EN89" s="199"/>
      <c r="EO89" s="199"/>
      <c r="EP89" s="199"/>
      <c r="EQ89" s="199"/>
      <c r="ER89" s="199"/>
      <c r="ES89" s="199"/>
      <c r="ET89" s="199"/>
      <c r="EU89" s="199"/>
      <c r="EV89" s="199"/>
      <c r="EW89" s="199"/>
      <c r="EX89" s="199"/>
      <c r="EY89" s="199"/>
      <c r="EZ89" s="199"/>
      <c r="FA89" s="199"/>
      <c r="FB89" s="199"/>
      <c r="FC89" s="199"/>
      <c r="FD89" s="199"/>
      <c r="FE89" s="199"/>
      <c r="FF89" s="199"/>
      <c r="FG89" s="199"/>
      <c r="FH89" s="199"/>
      <c r="FI89" s="199"/>
      <c r="FJ89" s="199"/>
      <c r="FK89" s="199"/>
      <c r="FL89" s="199"/>
      <c r="FM89" s="199"/>
      <c r="FN89" s="199"/>
      <c r="FO89" s="199"/>
      <c r="FP89" s="199"/>
      <c r="FQ89" s="199"/>
      <c r="FR89" s="199"/>
      <c r="FS89" s="199"/>
      <c r="FT89" s="199"/>
      <c r="FU89" s="199"/>
      <c r="FV89" s="199"/>
      <c r="FW89" s="199"/>
      <c r="FX89" s="199"/>
      <c r="FY89" s="199"/>
      <c r="FZ89" s="199"/>
      <c r="GA89" s="199"/>
      <c r="GB89" s="199"/>
      <c r="GC89" s="200"/>
      <c r="GD89" s="200"/>
      <c r="GE89" s="200"/>
      <c r="GF89" s="200"/>
      <c r="GG89" s="200"/>
      <c r="GH89" s="200"/>
      <c r="GI89" s="200"/>
      <c r="GJ89" s="200"/>
      <c r="GK89" s="200"/>
      <c r="GL89" s="200"/>
      <c r="GM89" s="200"/>
      <c r="GN89" s="200"/>
      <c r="GO89" s="200"/>
      <c r="GP89" s="200"/>
      <c r="GQ89" s="199"/>
      <c r="GR89" s="199"/>
      <c r="GS89" s="199"/>
      <c r="GT89" s="199"/>
      <c r="GU89" s="199"/>
      <c r="GV89" s="199"/>
      <c r="GW89" s="199"/>
      <c r="GX89" s="199"/>
      <c r="GY89" s="200"/>
      <c r="GZ89" s="200"/>
      <c r="HA89" s="200"/>
      <c r="HB89" s="200"/>
    </row>
    <row r="90" spans="1:214" s="192" customFormat="1" ht="21.75" customHeight="1">
      <c r="D90" s="198"/>
      <c r="E90" s="198"/>
      <c r="F90" s="207" t="s">
        <v>46</v>
      </c>
      <c r="G90" s="596"/>
      <c r="H90" s="596"/>
      <c r="I90" s="596"/>
      <c r="J90" s="596"/>
      <c r="K90" s="596"/>
      <c r="L90" s="596"/>
      <c r="M90" s="596"/>
      <c r="N90" s="596"/>
      <c r="O90" s="596"/>
      <c r="P90" s="596"/>
      <c r="Q90" s="596"/>
      <c r="R90" s="596"/>
      <c r="S90" s="596"/>
      <c r="T90" s="596"/>
      <c r="U90" s="596"/>
      <c r="V90" s="596"/>
      <c r="W90" s="596"/>
      <c r="X90" s="596"/>
      <c r="Y90" s="596"/>
      <c r="Z90" s="596"/>
      <c r="AA90" s="596"/>
      <c r="AB90" s="596"/>
      <c r="AC90" s="596"/>
      <c r="AD90" s="596"/>
      <c r="AE90" s="596"/>
      <c r="AF90" s="596"/>
      <c r="AG90" s="596"/>
      <c r="AH90" s="596"/>
      <c r="AI90" s="596"/>
      <c r="AJ90" s="596"/>
      <c r="AK90" s="596"/>
      <c r="AL90" s="596"/>
      <c r="AM90" s="596"/>
      <c r="AN90" s="596"/>
      <c r="AO90" s="596"/>
      <c r="AP90" s="596"/>
      <c r="AQ90" s="596"/>
      <c r="AR90" s="596"/>
      <c r="AS90" s="596"/>
      <c r="AT90" s="596"/>
      <c r="AU90" s="596"/>
      <c r="AV90" s="596"/>
      <c r="AW90" s="596"/>
      <c r="AX90" s="596"/>
      <c r="AY90" s="596"/>
      <c r="AZ90" s="596"/>
      <c r="BA90" s="596"/>
      <c r="BB90" s="596"/>
      <c r="BC90" s="596"/>
      <c r="BD90" s="596"/>
      <c r="BE90" s="596"/>
      <c r="BF90" s="596"/>
      <c r="BG90" s="201"/>
      <c r="BH90" s="201"/>
      <c r="BI90" s="201"/>
      <c r="BJ90" s="201"/>
      <c r="BK90" s="597" t="s">
        <v>221</v>
      </c>
      <c r="BL90" s="597"/>
      <c r="BM90" s="597"/>
      <c r="BN90" s="597"/>
      <c r="BO90" s="597"/>
      <c r="BP90" s="597"/>
      <c r="BQ90" s="597"/>
      <c r="BR90" s="597"/>
      <c r="BS90" s="597"/>
      <c r="BT90" s="597"/>
      <c r="BU90" s="597"/>
      <c r="BV90" s="597"/>
      <c r="BW90" s="590"/>
      <c r="BX90" s="590"/>
      <c r="BY90" s="590"/>
      <c r="BZ90" s="590"/>
      <c r="CA90" s="590"/>
      <c r="CB90" s="590"/>
      <c r="CC90" s="590"/>
      <c r="CD90" s="590"/>
      <c r="CE90" s="590"/>
      <c r="CF90" s="590"/>
      <c r="CG90" s="590"/>
      <c r="CH90" s="590"/>
      <c r="CI90" s="590"/>
      <c r="CJ90" s="590"/>
      <c r="CK90" s="590"/>
      <c r="CL90" s="590"/>
      <c r="CM90" s="590"/>
      <c r="CN90" s="590"/>
      <c r="CO90" s="590"/>
      <c r="CP90" s="590"/>
      <c r="CQ90" s="590"/>
      <c r="CR90" s="590"/>
      <c r="CS90" s="590"/>
      <c r="CT90" s="590"/>
      <c r="CU90" s="590"/>
      <c r="CV90" s="590"/>
      <c r="CW90" s="590"/>
      <c r="CX90" s="590"/>
      <c r="CY90" s="590"/>
      <c r="CZ90" s="590"/>
      <c r="DA90" s="590"/>
      <c r="DB90" s="590"/>
      <c r="DC90" s="590"/>
      <c r="DD90" s="590"/>
      <c r="DE90" s="590"/>
      <c r="DF90" s="590"/>
      <c r="DG90" s="590"/>
      <c r="DH90" s="590"/>
      <c r="DI90" s="590"/>
      <c r="DJ90" s="590"/>
      <c r="DK90" s="590"/>
      <c r="DL90" s="590"/>
      <c r="DM90" s="590"/>
      <c r="DN90" s="590"/>
      <c r="DO90" s="590"/>
      <c r="DP90" s="590"/>
      <c r="DQ90" s="590"/>
      <c r="DR90" s="590"/>
      <c r="DS90" s="590"/>
      <c r="DT90" s="590"/>
      <c r="DU90" s="590"/>
      <c r="DV90" s="590"/>
      <c r="DW90" s="590"/>
      <c r="DX90" s="590"/>
      <c r="DY90" s="590"/>
      <c r="DZ90" s="201"/>
      <c r="EA90" s="201"/>
      <c r="EB90" s="597" t="s">
        <v>42</v>
      </c>
      <c r="EC90" s="597"/>
      <c r="ED90" s="597"/>
      <c r="EE90" s="597"/>
      <c r="EF90" s="597"/>
      <c r="EG90" s="597"/>
      <c r="EH90" s="597"/>
      <c r="EI90" s="597"/>
      <c r="EJ90" s="597"/>
      <c r="EK90" s="597"/>
      <c r="EL90" s="597"/>
      <c r="EM90" s="597"/>
      <c r="EN90" s="597"/>
      <c r="EO90" s="597"/>
      <c r="EP90" s="597"/>
      <c r="EQ90" s="597"/>
      <c r="ER90" s="597"/>
      <c r="ES90" s="590"/>
      <c r="ET90" s="590"/>
      <c r="EU90" s="590"/>
      <c r="EV90" s="590"/>
      <c r="EW90" s="590"/>
      <c r="EX90" s="590"/>
      <c r="EY90" s="590"/>
      <c r="EZ90" s="590"/>
      <c r="FA90" s="590"/>
      <c r="FB90" s="590"/>
      <c r="FC90" s="590"/>
      <c r="FD90" s="590"/>
      <c r="FE90" s="590"/>
      <c r="FF90" s="590"/>
      <c r="FG90" s="590"/>
      <c r="FH90" s="590"/>
      <c r="FI90" s="590"/>
      <c r="FJ90" s="590"/>
      <c r="FK90" s="590"/>
      <c r="FL90" s="590"/>
      <c r="FM90" s="590"/>
      <c r="FN90" s="590"/>
      <c r="FO90" s="590"/>
      <c r="FP90" s="590"/>
      <c r="FQ90" s="590"/>
      <c r="FR90" s="590"/>
      <c r="FS90" s="590"/>
      <c r="FT90" s="590"/>
      <c r="FU90" s="590"/>
      <c r="FV90" s="590"/>
      <c r="FW90" s="590"/>
      <c r="FX90" s="590"/>
      <c r="FY90" s="590"/>
      <c r="FZ90" s="590"/>
      <c r="GA90" s="590"/>
      <c r="GB90" s="590"/>
      <c r="GC90" s="590"/>
      <c r="GD90" s="590"/>
      <c r="GE90" s="590"/>
      <c r="GF90" s="590"/>
      <c r="GG90" s="590"/>
      <c r="GH90" s="590"/>
      <c r="GI90" s="590"/>
      <c r="GJ90" s="590"/>
      <c r="GK90" s="590"/>
      <c r="GL90" s="590"/>
      <c r="GM90" s="590"/>
      <c r="GN90" s="590"/>
      <c r="GO90" s="590"/>
      <c r="GP90" s="590"/>
      <c r="GQ90" s="590"/>
      <c r="GR90" s="590"/>
      <c r="GS90" s="590"/>
      <c r="GT90" s="590"/>
      <c r="GU90" s="590"/>
      <c r="GV90" s="198"/>
      <c r="GW90" s="198"/>
      <c r="GX90" s="198"/>
      <c r="GY90" s="202"/>
      <c r="GZ90" s="202"/>
      <c r="HA90" s="202"/>
      <c r="HB90" s="202"/>
    </row>
    <row r="91" spans="1:214" s="6" customFormat="1" ht="5.25" customHeight="1">
      <c r="D91" s="8"/>
      <c r="E91" s="8"/>
      <c r="F91" s="591" t="s">
        <v>379</v>
      </c>
      <c r="G91" s="591"/>
      <c r="H91" s="591"/>
      <c r="I91" s="591"/>
      <c r="J91" s="591"/>
      <c r="K91" s="591"/>
      <c r="L91" s="591"/>
      <c r="M91" s="591"/>
      <c r="N91" s="591"/>
      <c r="O91" s="593"/>
      <c r="P91" s="593"/>
      <c r="Q91" s="593"/>
      <c r="R91" s="593"/>
      <c r="S91" s="593"/>
      <c r="T91" s="593"/>
      <c r="U91" s="593"/>
      <c r="V91" s="593"/>
      <c r="W91" s="593"/>
      <c r="X91" s="593"/>
      <c r="Y91" s="593"/>
      <c r="Z91" s="593"/>
      <c r="AA91" s="593"/>
      <c r="AB91" s="593"/>
      <c r="AC91" s="593"/>
      <c r="AD91" s="593"/>
      <c r="AE91" s="593"/>
      <c r="AF91" s="593"/>
      <c r="AG91" s="593"/>
      <c r="AH91" s="593"/>
      <c r="AI91" s="593"/>
      <c r="AJ91" s="593"/>
      <c r="AK91" s="593"/>
      <c r="AL91" s="593"/>
      <c r="AM91" s="593"/>
      <c r="AN91" s="593"/>
      <c r="AO91" s="593"/>
      <c r="AP91" s="593"/>
      <c r="AQ91" s="593"/>
      <c r="AR91" s="593"/>
      <c r="AS91" s="593"/>
      <c r="AT91" s="593"/>
      <c r="AU91" s="593"/>
      <c r="AV91" s="593"/>
      <c r="AW91" s="593"/>
      <c r="AX91" s="593"/>
      <c r="AY91" s="593"/>
      <c r="AZ91" s="593"/>
      <c r="BA91" s="593"/>
      <c r="BB91" s="593"/>
      <c r="BC91" s="593"/>
      <c r="BD91" s="593"/>
      <c r="BE91" s="593"/>
      <c r="BF91" s="593"/>
      <c r="BG91" s="8"/>
      <c r="BH91" s="8"/>
      <c r="BI91" s="8"/>
      <c r="BJ91" s="8"/>
      <c r="BK91" s="11"/>
      <c r="BL91" s="11"/>
      <c r="BM91" s="11"/>
      <c r="BN91" s="11"/>
      <c r="BO91" s="11"/>
      <c r="BP91" s="11"/>
      <c r="BQ91" s="11"/>
      <c r="BR91" s="11"/>
      <c r="BS91" s="11"/>
      <c r="BT91" s="11"/>
      <c r="BU91" s="11"/>
      <c r="BV91" s="11"/>
      <c r="BW91" s="11"/>
      <c r="BX91" s="11"/>
      <c r="BY91" s="11"/>
      <c r="BZ91" s="11"/>
      <c r="CA91" s="11"/>
      <c r="CB91" s="11"/>
      <c r="CC91" s="11"/>
      <c r="CD91" s="11"/>
      <c r="CE91" s="11"/>
      <c r="CF91" s="11"/>
      <c r="CG91" s="11"/>
      <c r="CH91" s="11"/>
      <c r="CI91" s="11"/>
      <c r="CJ91" s="11"/>
      <c r="CK91" s="11"/>
      <c r="CL91" s="11"/>
      <c r="CM91" s="11"/>
      <c r="CN91" s="11"/>
      <c r="CO91" s="11"/>
      <c r="CP91" s="11"/>
      <c r="CQ91" s="11"/>
      <c r="CR91" s="11"/>
      <c r="CS91" s="11"/>
      <c r="CT91" s="11"/>
      <c r="CU91" s="11"/>
      <c r="CV91" s="11"/>
      <c r="CW91" s="11"/>
      <c r="CX91" s="11"/>
      <c r="CY91" s="11"/>
      <c r="CZ91" s="11"/>
      <c r="DA91" s="11"/>
      <c r="DB91" s="11"/>
      <c r="DC91" s="11"/>
      <c r="DD91" s="11"/>
      <c r="DE91" s="11"/>
      <c r="DF91" s="11"/>
      <c r="DG91" s="11"/>
      <c r="DH91" s="11"/>
      <c r="DI91" s="11"/>
      <c r="DJ91" s="11"/>
      <c r="DK91" s="11"/>
      <c r="DL91" s="11"/>
      <c r="DM91" s="11"/>
      <c r="DN91" s="11"/>
      <c r="DO91" s="11"/>
      <c r="DP91" s="11"/>
      <c r="DQ91" s="11"/>
      <c r="DR91" s="11"/>
      <c r="DS91" s="11"/>
      <c r="DT91" s="11"/>
      <c r="DU91" s="11"/>
      <c r="DV91" s="11"/>
      <c r="DW91" s="11"/>
      <c r="DX91" s="11"/>
      <c r="DY91" s="11"/>
      <c r="DZ91" s="8"/>
      <c r="EA91" s="8"/>
      <c r="EB91" s="8"/>
      <c r="EC91" s="8"/>
      <c r="ED91" s="8"/>
      <c r="EE91" s="8"/>
      <c r="EF91" s="13"/>
      <c r="EG91" s="13"/>
      <c r="EH91" s="13"/>
      <c r="EI91" s="13"/>
      <c r="EJ91" s="13"/>
      <c r="EK91" s="99"/>
      <c r="EL91" s="99"/>
      <c r="EM91" s="99"/>
      <c r="EN91" s="99"/>
      <c r="EO91" s="99"/>
      <c r="EP91" s="99"/>
      <c r="EQ91" s="99"/>
      <c r="ER91" s="99"/>
      <c r="ES91" s="99"/>
      <c r="ET91" s="99"/>
      <c r="EU91" s="99"/>
      <c r="EV91" s="99"/>
      <c r="EW91" s="99"/>
      <c r="EX91" s="99"/>
      <c r="EY91" s="99"/>
      <c r="EZ91" s="99"/>
      <c r="FA91" s="98"/>
      <c r="FB91" s="98"/>
      <c r="FC91" s="98"/>
      <c r="FD91" s="98"/>
      <c r="FE91" s="98"/>
      <c r="FF91" s="98"/>
      <c r="FG91" s="99"/>
      <c r="FH91" s="99"/>
      <c r="FI91" s="99"/>
      <c r="FJ91" s="99"/>
      <c r="FK91" s="99"/>
      <c r="FL91" s="99"/>
      <c r="FM91" s="99"/>
      <c r="FN91" s="99"/>
      <c r="FO91" s="99"/>
      <c r="FP91" s="99"/>
      <c r="FQ91" s="99"/>
      <c r="FR91" s="99"/>
      <c r="FS91" s="99"/>
      <c r="FT91" s="99"/>
      <c r="FU91" s="99"/>
      <c r="FV91" s="99"/>
      <c r="FW91" s="99"/>
      <c r="FX91" s="99"/>
      <c r="FY91" s="99"/>
      <c r="FZ91" s="99"/>
      <c r="GA91" s="99"/>
      <c r="GB91" s="99"/>
      <c r="GC91" s="99"/>
      <c r="GD91" s="99"/>
      <c r="GE91" s="99"/>
      <c r="GF91" s="99"/>
      <c r="GG91" s="99"/>
      <c r="GH91" s="99"/>
      <c r="GI91" s="99"/>
      <c r="GJ91" s="99"/>
      <c r="GK91" s="99"/>
      <c r="GL91" s="99"/>
      <c r="GM91" s="99"/>
      <c r="GN91" s="99"/>
      <c r="GO91" s="99"/>
      <c r="GP91" s="99"/>
      <c r="GQ91" s="99"/>
      <c r="GR91" s="99"/>
      <c r="GS91" s="99"/>
      <c r="GT91" s="99"/>
      <c r="GU91" s="99"/>
      <c r="GV91" s="99"/>
      <c r="GW91" s="99"/>
      <c r="GX91" s="8"/>
      <c r="GY91" s="9"/>
      <c r="GZ91" s="9"/>
      <c r="HA91" s="9"/>
      <c r="HB91" s="9"/>
    </row>
    <row r="92" spans="1:214" s="16" customFormat="1" ht="15.75" customHeight="1">
      <c r="D92" s="17"/>
      <c r="E92" s="17"/>
      <c r="F92" s="592"/>
      <c r="G92" s="592"/>
      <c r="H92" s="592"/>
      <c r="I92" s="592"/>
      <c r="J92" s="592"/>
      <c r="K92" s="592"/>
      <c r="L92" s="592"/>
      <c r="M92" s="592"/>
      <c r="N92" s="592"/>
      <c r="O92" s="590"/>
      <c r="P92" s="590"/>
      <c r="Q92" s="590"/>
      <c r="R92" s="590"/>
      <c r="S92" s="590"/>
      <c r="T92" s="590"/>
      <c r="U92" s="590"/>
      <c r="V92" s="590"/>
      <c r="W92" s="590"/>
      <c r="X92" s="590"/>
      <c r="Y92" s="590"/>
      <c r="Z92" s="590"/>
      <c r="AA92" s="590"/>
      <c r="AB92" s="590"/>
      <c r="AC92" s="590"/>
      <c r="AD92" s="590"/>
      <c r="AE92" s="590"/>
      <c r="AF92" s="590"/>
      <c r="AG92" s="590"/>
      <c r="AH92" s="590"/>
      <c r="AI92" s="590"/>
      <c r="AJ92" s="590"/>
      <c r="AK92" s="590"/>
      <c r="AL92" s="590"/>
      <c r="AM92" s="590"/>
      <c r="AN92" s="590"/>
      <c r="AO92" s="590"/>
      <c r="AP92" s="590"/>
      <c r="AQ92" s="590"/>
      <c r="AR92" s="590"/>
      <c r="AS92" s="590"/>
      <c r="AT92" s="590"/>
      <c r="AU92" s="590"/>
      <c r="AV92" s="590"/>
      <c r="AW92" s="590"/>
      <c r="AX92" s="590"/>
      <c r="AY92" s="590"/>
      <c r="AZ92" s="590"/>
      <c r="BA92" s="590"/>
      <c r="BB92" s="590"/>
      <c r="BC92" s="590"/>
      <c r="BD92" s="590"/>
      <c r="BE92" s="590"/>
      <c r="BF92" s="590"/>
      <c r="BG92" s="17"/>
      <c r="BH92" s="17"/>
      <c r="BI92" s="17"/>
      <c r="BJ92" s="17"/>
      <c r="BK92" s="167"/>
      <c r="BL92" s="167"/>
      <c r="BM92" s="167"/>
      <c r="BN92" s="167"/>
      <c r="BO92" s="167"/>
      <c r="BP92" s="167"/>
      <c r="BQ92" s="167"/>
      <c r="BR92" s="167"/>
      <c r="BS92" s="167"/>
      <c r="BT92" s="167"/>
      <c r="BU92" s="167"/>
      <c r="BV92" s="167"/>
      <c r="BW92" s="167"/>
      <c r="BX92" s="167"/>
      <c r="BY92" s="167"/>
      <c r="BZ92" s="167"/>
      <c r="CA92" s="167"/>
      <c r="CB92" s="167"/>
      <c r="CC92" s="167"/>
      <c r="CD92" s="167"/>
      <c r="CE92" s="167"/>
      <c r="CF92" s="167"/>
      <c r="CG92" s="167"/>
      <c r="CH92" s="167"/>
      <c r="CI92" s="167"/>
      <c r="CJ92" s="167"/>
      <c r="CK92" s="167"/>
      <c r="CL92" s="167"/>
      <c r="CM92" s="167"/>
      <c r="CN92" s="167"/>
      <c r="CO92" s="167"/>
      <c r="CP92" s="167"/>
      <c r="CQ92" s="167"/>
      <c r="CR92" s="167"/>
      <c r="CS92" s="167"/>
      <c r="CT92" s="167"/>
      <c r="CU92" s="167"/>
      <c r="CV92" s="167"/>
      <c r="CW92" s="167"/>
      <c r="CX92" s="167"/>
      <c r="CY92" s="167"/>
      <c r="CZ92" s="167"/>
      <c r="DA92" s="594"/>
      <c r="DB92" s="594"/>
      <c r="DC92" s="594"/>
      <c r="DD92" s="594"/>
      <c r="DE92" s="594"/>
      <c r="DF92" s="594"/>
      <c r="DG92" s="594"/>
      <c r="DH92" s="594"/>
      <c r="DI92" s="594"/>
      <c r="DJ92" s="594"/>
      <c r="DK92" s="594"/>
      <c r="DL92" s="594"/>
      <c r="DM92" s="594"/>
      <c r="DN92" s="594"/>
      <c r="DO92" s="594"/>
      <c r="DP92" s="594"/>
      <c r="DQ92" s="594"/>
      <c r="DR92" s="594"/>
      <c r="DS92" s="594"/>
      <c r="DT92" s="594"/>
      <c r="DU92" s="594"/>
      <c r="DV92" s="594"/>
      <c r="DW92" s="594"/>
      <c r="DX92" s="594"/>
      <c r="DY92" s="594"/>
      <c r="DZ92" s="594"/>
      <c r="EA92" s="594"/>
      <c r="EB92" s="594"/>
      <c r="EC92" s="594"/>
      <c r="ED92" s="594"/>
      <c r="EE92" s="594"/>
      <c r="EF92" s="594"/>
      <c r="EG92" s="594"/>
      <c r="EH92" s="594"/>
      <c r="EI92" s="594"/>
      <c r="EJ92" s="594"/>
      <c r="EK92" s="594"/>
      <c r="EL92" s="594"/>
      <c r="EM92" s="594"/>
      <c r="EN92" s="594"/>
      <c r="EO92" s="594"/>
      <c r="EP92" s="594"/>
      <c r="EQ92" s="594"/>
      <c r="ER92" s="594"/>
      <c r="ES92" s="594"/>
      <c r="ET92" s="594"/>
      <c r="EU92" s="594"/>
      <c r="EV92" s="594"/>
      <c r="EW92" s="594"/>
      <c r="EX92" s="594"/>
      <c r="EY92" s="594"/>
      <c r="EZ92" s="594"/>
      <c r="FA92" s="594"/>
      <c r="FB92" s="594"/>
      <c r="FC92" s="594"/>
      <c r="FD92" s="594"/>
      <c r="FE92" s="594"/>
      <c r="FF92" s="594"/>
      <c r="FG92" s="594"/>
      <c r="FH92" s="594"/>
      <c r="FI92" s="594"/>
      <c r="FJ92" s="594"/>
      <c r="FK92" s="594"/>
      <c r="FL92" s="594"/>
      <c r="FM92" s="594"/>
      <c r="FN92" s="594"/>
      <c r="FO92" s="594"/>
      <c r="FP92" s="594"/>
      <c r="FQ92" s="594"/>
      <c r="FR92" s="594"/>
      <c r="FS92" s="594"/>
      <c r="FT92" s="594"/>
      <c r="FU92" s="594"/>
      <c r="FV92" s="594"/>
      <c r="FW92" s="594"/>
      <c r="FX92" s="594"/>
      <c r="FY92" s="594"/>
      <c r="FZ92" s="594"/>
      <c r="GA92" s="594"/>
      <c r="GB92" s="594"/>
      <c r="GC92" s="594"/>
      <c r="GD92" s="594"/>
      <c r="GE92" s="594"/>
      <c r="GF92" s="594"/>
      <c r="GG92" s="594"/>
      <c r="GH92" s="594"/>
      <c r="GI92" s="594"/>
      <c r="GJ92" s="594"/>
      <c r="GK92" s="594"/>
      <c r="GL92" s="594"/>
      <c r="GM92" s="594"/>
      <c r="GN92" s="594"/>
      <c r="GO92" s="594"/>
      <c r="GP92" s="594"/>
      <c r="GQ92" s="594"/>
      <c r="GR92" s="594"/>
      <c r="GS92" s="594"/>
      <c r="GT92" s="594"/>
      <c r="GU92" s="594"/>
      <c r="GV92" s="594"/>
      <c r="GW92" s="594"/>
      <c r="GX92" s="594"/>
      <c r="GY92" s="594"/>
      <c r="GZ92" s="594"/>
      <c r="HA92" s="594"/>
      <c r="HB92" s="594"/>
    </row>
    <row r="93" spans="1:214" s="303" customFormat="1"/>
    <row r="94" spans="1:214" s="303" customFormat="1">
      <c r="E94" s="57"/>
    </row>
    <row r="95" spans="1:214" s="303" customFormat="1">
      <c r="E95" s="57"/>
    </row>
    <row r="96" spans="1:214">
      <c r="E96" s="57"/>
    </row>
    <row r="97" spans="5:5">
      <c r="E97" s="57"/>
    </row>
    <row r="98" spans="5:5">
      <c r="E98" s="57"/>
    </row>
    <row r="99" spans="5:5">
      <c r="E99" s="57"/>
    </row>
    <row r="100" spans="5:5">
      <c r="E100" s="57"/>
    </row>
    <row r="101" spans="5:5">
      <c r="E101" s="57"/>
    </row>
    <row r="102" spans="5:5">
      <c r="E102" s="57"/>
    </row>
    <row r="103" spans="5:5">
      <c r="E103" s="57"/>
    </row>
    <row r="104" spans="5:5">
      <c r="E104" s="57"/>
    </row>
    <row r="105" spans="5:5">
      <c r="E105" s="57"/>
    </row>
    <row r="106" spans="5:5">
      <c r="E106" s="57"/>
    </row>
    <row r="107" spans="5:5">
      <c r="E107" s="57"/>
    </row>
    <row r="108" spans="5:5">
      <c r="E108" s="57"/>
    </row>
    <row r="109" spans="5:5">
      <c r="E109" s="57"/>
    </row>
    <row r="110" spans="5:5">
      <c r="E110" s="57"/>
    </row>
    <row r="111" spans="5:5">
      <c r="E111" s="57"/>
    </row>
    <row r="112" spans="5:5">
      <c r="E112" s="57"/>
    </row>
    <row r="113" spans="5:5">
      <c r="E113" s="57"/>
    </row>
    <row r="114" spans="5:5">
      <c r="E114" s="57"/>
    </row>
    <row r="115" spans="5:5">
      <c r="E115" s="57"/>
    </row>
    <row r="116" spans="5:5">
      <c r="E116" s="57"/>
    </row>
    <row r="117" spans="5:5">
      <c r="E117" s="57"/>
    </row>
    <row r="118" spans="5:5">
      <c r="E118" s="57"/>
    </row>
    <row r="119" spans="5:5">
      <c r="E119" s="57"/>
    </row>
    <row r="120" spans="5:5">
      <c r="E120" s="57"/>
    </row>
    <row r="121" spans="5:5">
      <c r="E121" s="57"/>
    </row>
    <row r="122" spans="5:5">
      <c r="E122" s="57"/>
    </row>
    <row r="123" spans="5:5">
      <c r="E123" s="57"/>
    </row>
    <row r="124" spans="5:5">
      <c r="E124" s="57"/>
    </row>
    <row r="125" spans="5:5">
      <c r="E125" s="57"/>
    </row>
    <row r="126" spans="5:5">
      <c r="E126" s="57"/>
    </row>
    <row r="127" spans="5:5">
      <c r="E127" s="57"/>
    </row>
    <row r="128" spans="5:5">
      <c r="E128" s="57"/>
    </row>
    <row r="129" spans="5:5">
      <c r="E129" s="57"/>
    </row>
    <row r="130" spans="5:5">
      <c r="E130" s="57"/>
    </row>
    <row r="131" spans="5:5">
      <c r="E131" s="57"/>
    </row>
    <row r="132" spans="5:5">
      <c r="E132" s="57"/>
    </row>
    <row r="133" spans="5:5">
      <c r="E133" s="57"/>
    </row>
    <row r="134" spans="5:5">
      <c r="E134" s="57"/>
    </row>
    <row r="135" spans="5:5">
      <c r="E135" s="57"/>
    </row>
    <row r="136" spans="5:5">
      <c r="E136" s="57"/>
    </row>
    <row r="137" spans="5:5">
      <c r="E137" s="57"/>
    </row>
    <row r="138" spans="5:5">
      <c r="E138" s="57"/>
    </row>
    <row r="139" spans="5:5">
      <c r="E139" s="57"/>
    </row>
    <row r="140" spans="5:5">
      <c r="E140" s="57"/>
    </row>
  </sheetData>
  <sheetProtection algorithmName="SHA-512" hashValue="oj35nNg+6sSDc2fVGcyxROdMcj4GFUJ7TK/updTIpSABfhu6k4JRrDK9mLJQQS9V8D3rKsCpfv434yNy+HLLdA==" saltValue="CnRV4xv0U0/mXrha3lLrAg==" spinCount="100000" sheet="1" objects="1" scenarios="1" selectLockedCells="1"/>
  <mergeCells count="649">
    <mergeCell ref="ES90:GU90"/>
    <mergeCell ref="F91:N92"/>
    <mergeCell ref="O91:BF92"/>
    <mergeCell ref="DA92:HB92"/>
    <mergeCell ref="D88:ED88"/>
    <mergeCell ref="G89:BF89"/>
    <mergeCell ref="G90:BF90"/>
    <mergeCell ref="BK90:BV90"/>
    <mergeCell ref="BW90:DY90"/>
    <mergeCell ref="EB90:ER90"/>
    <mergeCell ref="CY84:DD85"/>
    <mergeCell ref="EQ84:FB85"/>
    <mergeCell ref="FL84:FQ85"/>
    <mergeCell ref="EQ86:FB86"/>
    <mergeCell ref="FC83:FF86"/>
    <mergeCell ref="FH83:FK86"/>
    <mergeCell ref="DE83:DH86"/>
    <mergeCell ref="A84:C85"/>
    <mergeCell ref="BN84:BY85"/>
    <mergeCell ref="CF84:CI85"/>
    <mergeCell ref="CK84:CN85"/>
    <mergeCell ref="CP84:CS85"/>
    <mergeCell ref="CU84:CX85"/>
    <mergeCell ref="D83:J86"/>
    <mergeCell ref="L83:O86"/>
    <mergeCell ref="S83:V86"/>
    <mergeCell ref="X83:AA86"/>
    <mergeCell ref="AE83:AH86"/>
    <mergeCell ref="AJ83:AM86"/>
    <mergeCell ref="AP83:BM84"/>
    <mergeCell ref="BZ83:CE84"/>
    <mergeCell ref="AP85:BM86"/>
    <mergeCell ref="BZ85:CE86"/>
    <mergeCell ref="HD79:HD85"/>
    <mergeCell ref="AA80:AJ80"/>
    <mergeCell ref="AK80:AW81"/>
    <mergeCell ref="AA81:AJ81"/>
    <mergeCell ref="ES81:FT81"/>
    <mergeCell ref="AE82:AH82"/>
    <mergeCell ref="DE82:DH82"/>
    <mergeCell ref="ED82:EG82"/>
    <mergeCell ref="FC82:FG82"/>
    <mergeCell ref="FR82:FV82"/>
    <mergeCell ref="GL83:GO86"/>
    <mergeCell ref="DJ83:DM86"/>
    <mergeCell ref="DO83:DR86"/>
    <mergeCell ref="DT83:DW86"/>
    <mergeCell ref="DY83:EB86"/>
    <mergeCell ref="ED83:EG86"/>
    <mergeCell ref="GA84:GF85"/>
    <mergeCell ref="EH83:EM86"/>
    <mergeCell ref="GP84:GU85"/>
    <mergeCell ref="AN79:GX79"/>
    <mergeCell ref="GG82:GJ82"/>
    <mergeCell ref="FR83:FU86"/>
    <mergeCell ref="FW83:FZ86"/>
    <mergeCell ref="GG83:GJ86"/>
    <mergeCell ref="D73:J75"/>
    <mergeCell ref="L73:O75"/>
    <mergeCell ref="S73:V75"/>
    <mergeCell ref="X73:AA75"/>
    <mergeCell ref="AE73:AH75"/>
    <mergeCell ref="D79:J79"/>
    <mergeCell ref="L79:O79"/>
    <mergeCell ref="S79:V79"/>
    <mergeCell ref="X79:AA79"/>
    <mergeCell ref="AE79:AH79"/>
    <mergeCell ref="CC74:FM75"/>
    <mergeCell ref="AP75:AZ76"/>
    <mergeCell ref="AE78:AH78"/>
    <mergeCell ref="AE72:AH72"/>
    <mergeCell ref="FG70:FJ71"/>
    <mergeCell ref="CY70:DB71"/>
    <mergeCell ref="DE70:DP71"/>
    <mergeCell ref="AL73:AO75"/>
    <mergeCell ref="AP73:AZ74"/>
    <mergeCell ref="BB73:BE75"/>
    <mergeCell ref="BI70:BL71"/>
    <mergeCell ref="BN70:BQ71"/>
    <mergeCell ref="AP71:BA71"/>
    <mergeCell ref="BS70:BV71"/>
    <mergeCell ref="BI68:CZ68"/>
    <mergeCell ref="EH68:FY68"/>
    <mergeCell ref="CM71:CN71"/>
    <mergeCell ref="EW70:EZ71"/>
    <mergeCell ref="FV70:FY71"/>
    <mergeCell ref="CT70:CW71"/>
    <mergeCell ref="AP70:BA70"/>
    <mergeCell ref="BB70:BE71"/>
    <mergeCell ref="CC72:EX73"/>
    <mergeCell ref="FB70:FE71"/>
    <mergeCell ref="FL70:FO71"/>
    <mergeCell ref="BY70:CB71"/>
    <mergeCell ref="CD70:CG71"/>
    <mergeCell ref="CI70:CL71"/>
    <mergeCell ref="CO70:CR71"/>
    <mergeCell ref="GP70:GS71"/>
    <mergeCell ref="BW71:BX71"/>
    <mergeCell ref="D70:J70"/>
    <mergeCell ref="L70:O71"/>
    <mergeCell ref="S70:V71"/>
    <mergeCell ref="X70:AA71"/>
    <mergeCell ref="AE70:AH71"/>
    <mergeCell ref="AK70:AO71"/>
    <mergeCell ref="D71:J71"/>
    <mergeCell ref="AE67:BI67"/>
    <mergeCell ref="BJ67:DG67"/>
    <mergeCell ref="DS66:DV66"/>
    <mergeCell ref="DX66:EA66"/>
    <mergeCell ref="EC66:EF66"/>
    <mergeCell ref="AO66:AR66"/>
    <mergeCell ref="AS66:AX66"/>
    <mergeCell ref="AY66:BB66"/>
    <mergeCell ref="HD68:HE71"/>
    <mergeCell ref="AE69:AH69"/>
    <mergeCell ref="BI69:BL69"/>
    <mergeCell ref="BN69:BQ69"/>
    <mergeCell ref="CO69:CR69"/>
    <mergeCell ref="EH69:EK69"/>
    <mergeCell ref="ER69:EU69"/>
    <mergeCell ref="FQ69:FT69"/>
    <mergeCell ref="GP69:GS69"/>
    <mergeCell ref="EH70:EK71"/>
    <mergeCell ref="EM70:EP71"/>
    <mergeCell ref="ER70:EU71"/>
    <mergeCell ref="GA70:GD71"/>
    <mergeCell ref="GF70:GI71"/>
    <mergeCell ref="FQ70:FT71"/>
    <mergeCell ref="GK70:GN71"/>
    <mergeCell ref="AE65:AH65"/>
    <mergeCell ref="AO65:AR65"/>
    <mergeCell ref="AY65:BB65"/>
    <mergeCell ref="DI65:DL65"/>
    <mergeCell ref="EH65:EK65"/>
    <mergeCell ref="FG65:FJ65"/>
    <mergeCell ref="D66:J66"/>
    <mergeCell ref="L66:O66"/>
    <mergeCell ref="S66:V66"/>
    <mergeCell ref="X66:AA66"/>
    <mergeCell ref="AE66:AH66"/>
    <mergeCell ref="AJ66:AM66"/>
    <mergeCell ref="ER66:EU66"/>
    <mergeCell ref="BD66:BG66"/>
    <mergeCell ref="BI66:BL66"/>
    <mergeCell ref="BN66:BQ66"/>
    <mergeCell ref="CI66:DH66"/>
    <mergeCell ref="DI66:DL66"/>
    <mergeCell ref="DN66:DQ66"/>
    <mergeCell ref="DZ64:EG64"/>
    <mergeCell ref="EI64:EP64"/>
    <mergeCell ref="ER64:EY64"/>
    <mergeCell ref="FA64:FH64"/>
    <mergeCell ref="EW66:EZ66"/>
    <mergeCell ref="FB66:FE66"/>
    <mergeCell ref="FG66:FJ66"/>
    <mergeCell ref="FJ64:FQ64"/>
    <mergeCell ref="EH66:EK66"/>
    <mergeCell ref="EM66:EP66"/>
    <mergeCell ref="FL66:FO66"/>
    <mergeCell ref="FQ66:FT66"/>
    <mergeCell ref="FS64:FZ64"/>
    <mergeCell ref="GB64:GI64"/>
    <mergeCell ref="GK64:GR64"/>
    <mergeCell ref="GT64:HA64"/>
    <mergeCell ref="ER62:EY62"/>
    <mergeCell ref="FA62:FH62"/>
    <mergeCell ref="FJ62:FQ62"/>
    <mergeCell ref="FS62:FZ62"/>
    <mergeCell ref="GB62:GI62"/>
    <mergeCell ref="GK62:GR62"/>
    <mergeCell ref="GT62:HA62"/>
    <mergeCell ref="HC62:HD64"/>
    <mergeCell ref="AG63:AK63"/>
    <mergeCell ref="AX63:BC63"/>
    <mergeCell ref="CQ63:CV63"/>
    <mergeCell ref="EJ63:EO63"/>
    <mergeCell ref="GC63:GH63"/>
    <mergeCell ref="AE64:AL64"/>
    <mergeCell ref="AN64:AU64"/>
    <mergeCell ref="AW64:BD64"/>
    <mergeCell ref="BF64:BM64"/>
    <mergeCell ref="BO64:BV64"/>
    <mergeCell ref="BX64:CE64"/>
    <mergeCell ref="CG64:CN64"/>
    <mergeCell ref="CP64:CW64"/>
    <mergeCell ref="CY64:DF64"/>
    <mergeCell ref="DH64:DO64"/>
    <mergeCell ref="DQ64:DX64"/>
    <mergeCell ref="BO62:BV62"/>
    <mergeCell ref="BX62:CE62"/>
    <mergeCell ref="CG62:CN62"/>
    <mergeCell ref="CP62:CW62"/>
    <mergeCell ref="CY62:DF62"/>
    <mergeCell ref="DH62:DO62"/>
    <mergeCell ref="DQ62:DX62"/>
    <mergeCell ref="DZ62:EG62"/>
    <mergeCell ref="EI62:EP62"/>
    <mergeCell ref="B62:C62"/>
    <mergeCell ref="D62:J62"/>
    <mergeCell ref="L62:O62"/>
    <mergeCell ref="S62:V62"/>
    <mergeCell ref="X62:AA62"/>
    <mergeCell ref="AE62:AL62"/>
    <mergeCell ref="AN62:AU62"/>
    <mergeCell ref="AW62:BD62"/>
    <mergeCell ref="BF62:BM62"/>
    <mergeCell ref="HD60:HF60"/>
    <mergeCell ref="AF61:AK61"/>
    <mergeCell ref="AX61:BC61"/>
    <mergeCell ref="CQ61:CV61"/>
    <mergeCell ref="EJ61:EO61"/>
    <mergeCell ref="GC61:GH61"/>
    <mergeCell ref="AK60:AN60"/>
    <mergeCell ref="AP60:AT60"/>
    <mergeCell ref="AE60:AH60"/>
    <mergeCell ref="AV60:AY60"/>
    <mergeCell ref="BB60:BE60"/>
    <mergeCell ref="BF60:CB60"/>
    <mergeCell ref="CE60:DX60"/>
    <mergeCell ref="DH58:DO58"/>
    <mergeCell ref="DW58:GI58"/>
    <mergeCell ref="DZ60:EX60"/>
    <mergeCell ref="FA60:GZ60"/>
    <mergeCell ref="B58:C58"/>
    <mergeCell ref="D58:J58"/>
    <mergeCell ref="L58:O58"/>
    <mergeCell ref="S58:V58"/>
    <mergeCell ref="X58:AA58"/>
    <mergeCell ref="CY58:DF58"/>
    <mergeCell ref="CG58:CN58"/>
    <mergeCell ref="CP58:CW58"/>
    <mergeCell ref="D59:J61"/>
    <mergeCell ref="AE59:AH59"/>
    <mergeCell ref="AK59:AN59"/>
    <mergeCell ref="AP59:AT59"/>
    <mergeCell ref="AV59:AY59"/>
    <mergeCell ref="BB59:BE59"/>
    <mergeCell ref="L60:O60"/>
    <mergeCell ref="S60:V60"/>
    <mergeCell ref="X60:AA60"/>
    <mergeCell ref="HD58:HF58"/>
    <mergeCell ref="AE58:AL58"/>
    <mergeCell ref="AN58:AU58"/>
    <mergeCell ref="AW58:BD58"/>
    <mergeCell ref="BF58:BM58"/>
    <mergeCell ref="BO58:BV58"/>
    <mergeCell ref="BX58:CE58"/>
    <mergeCell ref="ER56:EY56"/>
    <mergeCell ref="FA56:FH56"/>
    <mergeCell ref="FJ56:FQ56"/>
    <mergeCell ref="FS56:FZ56"/>
    <mergeCell ref="GB56:GI56"/>
    <mergeCell ref="GK56:GR56"/>
    <mergeCell ref="GT56:HA56"/>
    <mergeCell ref="AF57:AK57"/>
    <mergeCell ref="AX57:BC57"/>
    <mergeCell ref="CQ57:CV57"/>
    <mergeCell ref="DW57:EY57"/>
    <mergeCell ref="BO56:BV56"/>
    <mergeCell ref="BX56:CE56"/>
    <mergeCell ref="CG56:CN56"/>
    <mergeCell ref="CP56:CW56"/>
    <mergeCell ref="CY56:DF56"/>
    <mergeCell ref="DH56:DO56"/>
    <mergeCell ref="DQ56:DX56"/>
    <mergeCell ref="DZ56:EG56"/>
    <mergeCell ref="EI56:EP56"/>
    <mergeCell ref="B56:C56"/>
    <mergeCell ref="D56:J56"/>
    <mergeCell ref="L56:O56"/>
    <mergeCell ref="S56:V56"/>
    <mergeCell ref="X56:AA56"/>
    <mergeCell ref="AE56:AL56"/>
    <mergeCell ref="AN56:AU56"/>
    <mergeCell ref="AW56:BD56"/>
    <mergeCell ref="BF56:BM56"/>
    <mergeCell ref="AF55:AK55"/>
    <mergeCell ref="AX55:BC55"/>
    <mergeCell ref="CQ55:CV55"/>
    <mergeCell ref="EJ55:EO55"/>
    <mergeCell ref="GC55:GH55"/>
    <mergeCell ref="ER54:EY54"/>
    <mergeCell ref="FA54:FH54"/>
    <mergeCell ref="AE54:AL54"/>
    <mergeCell ref="AN54:AU54"/>
    <mergeCell ref="AW54:BD54"/>
    <mergeCell ref="BF54:BM54"/>
    <mergeCell ref="BO54:BV54"/>
    <mergeCell ref="BX54:CE54"/>
    <mergeCell ref="FJ54:FQ54"/>
    <mergeCell ref="FS54:FZ54"/>
    <mergeCell ref="GB54:GI54"/>
    <mergeCell ref="CG54:CN54"/>
    <mergeCell ref="CP54:CW54"/>
    <mergeCell ref="CY54:DF54"/>
    <mergeCell ref="DH54:DO54"/>
    <mergeCell ref="DQ54:DX54"/>
    <mergeCell ref="DZ54:EG54"/>
    <mergeCell ref="EI54:EP54"/>
    <mergeCell ref="GK52:GR52"/>
    <mergeCell ref="CP52:CW52"/>
    <mergeCell ref="CY52:DF52"/>
    <mergeCell ref="DH52:DO52"/>
    <mergeCell ref="DQ52:DX52"/>
    <mergeCell ref="DZ52:EG52"/>
    <mergeCell ref="EI52:EP52"/>
    <mergeCell ref="GT52:HA52"/>
    <mergeCell ref="GK54:GR54"/>
    <mergeCell ref="GT54:HA54"/>
    <mergeCell ref="AF53:AK53"/>
    <mergeCell ref="AX53:BC53"/>
    <mergeCell ref="CQ53:CV53"/>
    <mergeCell ref="EJ53:EO53"/>
    <mergeCell ref="GC53:GH53"/>
    <mergeCell ref="ER52:EY52"/>
    <mergeCell ref="FA52:FH52"/>
    <mergeCell ref="FJ52:FQ52"/>
    <mergeCell ref="FS52:FZ52"/>
    <mergeCell ref="AF51:AK51"/>
    <mergeCell ref="AX51:BC51"/>
    <mergeCell ref="CQ51:CV51"/>
    <mergeCell ref="EJ51:EO51"/>
    <mergeCell ref="GC51:GH51"/>
    <mergeCell ref="B52:C52"/>
    <mergeCell ref="D52:J52"/>
    <mergeCell ref="L52:O52"/>
    <mergeCell ref="S52:V52"/>
    <mergeCell ref="X52:AA52"/>
    <mergeCell ref="AE52:AL52"/>
    <mergeCell ref="AN52:AU52"/>
    <mergeCell ref="AW52:BD52"/>
    <mergeCell ref="BF52:BM52"/>
    <mergeCell ref="BO52:BV52"/>
    <mergeCell ref="BX52:CE52"/>
    <mergeCell ref="CG52:CN52"/>
    <mergeCell ref="GB52:GI52"/>
    <mergeCell ref="GT50:HA50"/>
    <mergeCell ref="ER48:EY48"/>
    <mergeCell ref="FA48:FH48"/>
    <mergeCell ref="FJ48:FQ48"/>
    <mergeCell ref="FS48:FZ48"/>
    <mergeCell ref="GB48:GI48"/>
    <mergeCell ref="GK48:GR48"/>
    <mergeCell ref="GT48:HA48"/>
    <mergeCell ref="HC48:HD57"/>
    <mergeCell ref="ER50:EY50"/>
    <mergeCell ref="FA50:FH50"/>
    <mergeCell ref="FJ50:FQ50"/>
    <mergeCell ref="FS50:FZ50"/>
    <mergeCell ref="GB50:GI50"/>
    <mergeCell ref="GK50:GR50"/>
    <mergeCell ref="AF49:AK49"/>
    <mergeCell ref="AX49:BC49"/>
    <mergeCell ref="CQ49:CV49"/>
    <mergeCell ref="EJ49:EO49"/>
    <mergeCell ref="GC49:GH49"/>
    <mergeCell ref="AE50:AL50"/>
    <mergeCell ref="AN50:AU50"/>
    <mergeCell ref="AW50:BD50"/>
    <mergeCell ref="BF50:BM50"/>
    <mergeCell ref="DZ50:EG50"/>
    <mergeCell ref="EI50:EP50"/>
    <mergeCell ref="DQ50:DX50"/>
    <mergeCell ref="DH48:DO48"/>
    <mergeCell ref="BO50:BV50"/>
    <mergeCell ref="BX50:CE50"/>
    <mergeCell ref="CG50:CN50"/>
    <mergeCell ref="CP50:CW50"/>
    <mergeCell ref="CY50:DF50"/>
    <mergeCell ref="DH50:DO50"/>
    <mergeCell ref="DZ48:EG48"/>
    <mergeCell ref="EI48:EP48"/>
    <mergeCell ref="BX48:CE48"/>
    <mergeCell ref="CG48:CN48"/>
    <mergeCell ref="CP48:CW48"/>
    <mergeCell ref="CY48:DF48"/>
    <mergeCell ref="B48:C48"/>
    <mergeCell ref="E48:J48"/>
    <mergeCell ref="L48:O48"/>
    <mergeCell ref="S48:V48"/>
    <mergeCell ref="X48:AA48"/>
    <mergeCell ref="AE48:AL48"/>
    <mergeCell ref="AN48:AU48"/>
    <mergeCell ref="BO48:BV48"/>
    <mergeCell ref="HD46:HE46"/>
    <mergeCell ref="AF47:AK47"/>
    <mergeCell ref="AX47:BC47"/>
    <mergeCell ref="CQ47:CV47"/>
    <mergeCell ref="EJ47:EO47"/>
    <mergeCell ref="GC47:GH47"/>
    <mergeCell ref="EF46:EI46"/>
    <mergeCell ref="EK46:EN46"/>
    <mergeCell ref="DB46:DE46"/>
    <mergeCell ref="DG46:DJ46"/>
    <mergeCell ref="DL46:DO46"/>
    <mergeCell ref="DQ46:DT46"/>
    <mergeCell ref="DV46:DY46"/>
    <mergeCell ref="AW48:BD48"/>
    <mergeCell ref="BF48:BM48"/>
    <mergeCell ref="DQ48:DX48"/>
    <mergeCell ref="FY44:GB46"/>
    <mergeCell ref="GC44:GQ46"/>
    <mergeCell ref="GR44:GU46"/>
    <mergeCell ref="FJ46:FM46"/>
    <mergeCell ref="FO46:FR46"/>
    <mergeCell ref="EA46:ED46"/>
    <mergeCell ref="EP46:ES46"/>
    <mergeCell ref="EU46:EX46"/>
    <mergeCell ref="EZ46:FC46"/>
    <mergeCell ref="FE46:FH46"/>
    <mergeCell ref="FE44:FH44"/>
    <mergeCell ref="FJ45:FM45"/>
    <mergeCell ref="L46:O46"/>
    <mergeCell ref="S46:V46"/>
    <mergeCell ref="X46:AA46"/>
    <mergeCell ref="AE46:AH46"/>
    <mergeCell ref="D45:J47"/>
    <mergeCell ref="AE45:AH45"/>
    <mergeCell ref="AO45:AR45"/>
    <mergeCell ref="BN45:BQ45"/>
    <mergeCell ref="CM45:CP45"/>
    <mergeCell ref="AJ46:AM46"/>
    <mergeCell ref="AO46:AR46"/>
    <mergeCell ref="AT46:AW46"/>
    <mergeCell ref="AY46:BB46"/>
    <mergeCell ref="BX46:CA46"/>
    <mergeCell ref="CC46:CF46"/>
    <mergeCell ref="DL45:DO45"/>
    <mergeCell ref="BD46:BG46"/>
    <mergeCell ref="BI46:BL46"/>
    <mergeCell ref="BN46:BQ46"/>
    <mergeCell ref="BS46:BV46"/>
    <mergeCell ref="CH46:CK46"/>
    <mergeCell ref="CM46:CP46"/>
    <mergeCell ref="EA44:ED44"/>
    <mergeCell ref="EF44:EI44"/>
    <mergeCell ref="EK44:EN44"/>
    <mergeCell ref="EK45:EN45"/>
    <mergeCell ref="EP44:ES44"/>
    <mergeCell ref="EU44:EX44"/>
    <mergeCell ref="EZ44:FC44"/>
    <mergeCell ref="CR46:CU46"/>
    <mergeCell ref="CW46:CZ46"/>
    <mergeCell ref="FD43:FH43"/>
    <mergeCell ref="FI43:FM43"/>
    <mergeCell ref="FN43:FR43"/>
    <mergeCell ref="FJ44:FM44"/>
    <mergeCell ref="FO44:FR44"/>
    <mergeCell ref="D44:J44"/>
    <mergeCell ref="L44:O44"/>
    <mergeCell ref="S44:V44"/>
    <mergeCell ref="X44:AA44"/>
    <mergeCell ref="AE44:AH44"/>
    <mergeCell ref="AJ44:AM44"/>
    <mergeCell ref="AO44:AR44"/>
    <mergeCell ref="AT44:AW44"/>
    <mergeCell ref="AY44:BB44"/>
    <mergeCell ref="BD44:BG44"/>
    <mergeCell ref="BI44:BL44"/>
    <mergeCell ref="BN44:BQ44"/>
    <mergeCell ref="BS44:BV44"/>
    <mergeCell ref="BX44:CA44"/>
    <mergeCell ref="CC44:CF44"/>
    <mergeCell ref="CH44:CK44"/>
    <mergeCell ref="CM44:CP44"/>
    <mergeCell ref="CR44:CU44"/>
    <mergeCell ref="CW44:CZ44"/>
    <mergeCell ref="DB44:DE44"/>
    <mergeCell ref="DG44:DJ44"/>
    <mergeCell ref="DK43:DO43"/>
    <mergeCell ref="DP43:DT43"/>
    <mergeCell ref="DU43:DY43"/>
    <mergeCell ref="CW43:CZ43"/>
    <mergeCell ref="DA43:DE43"/>
    <mergeCell ref="DF43:DJ43"/>
    <mergeCell ref="DL44:DO44"/>
    <mergeCell ref="DQ44:DT44"/>
    <mergeCell ref="DV44:DY44"/>
    <mergeCell ref="DZ43:ED43"/>
    <mergeCell ref="EE43:EI43"/>
    <mergeCell ref="EJ43:EN43"/>
    <mergeCell ref="EO43:ES43"/>
    <mergeCell ref="ET43:EX43"/>
    <mergeCell ref="EY43:FC43"/>
    <mergeCell ref="BR43:BV43"/>
    <mergeCell ref="BW43:CA43"/>
    <mergeCell ref="CB43:CF43"/>
    <mergeCell ref="CG43:CK43"/>
    <mergeCell ref="CL43:CP43"/>
    <mergeCell ref="CQ43:CV43"/>
    <mergeCell ref="AD41:AM41"/>
    <mergeCell ref="AD43:AH43"/>
    <mergeCell ref="AI43:AM43"/>
    <mergeCell ref="AN43:AR43"/>
    <mergeCell ref="AS43:AW43"/>
    <mergeCell ref="AX43:BB43"/>
    <mergeCell ref="BC43:BG43"/>
    <mergeCell ref="BH43:BL43"/>
    <mergeCell ref="BM43:BQ43"/>
    <mergeCell ref="AN39:AQ39"/>
    <mergeCell ref="BB39:BE39"/>
    <mergeCell ref="BP39:BS39"/>
    <mergeCell ref="AS40:AV40"/>
    <mergeCell ref="BK40:BO40"/>
    <mergeCell ref="BP40:BS40"/>
    <mergeCell ref="BB40:BE40"/>
    <mergeCell ref="E40:I40"/>
    <mergeCell ref="L40:O40"/>
    <mergeCell ref="S40:V40"/>
    <mergeCell ref="X40:AA40"/>
    <mergeCell ref="AB40:AL40"/>
    <mergeCell ref="AN40:AQ40"/>
    <mergeCell ref="GA37:GE38"/>
    <mergeCell ref="GF37:GV37"/>
    <mergeCell ref="GW37:GZ38"/>
    <mergeCell ref="HD37:HE40"/>
    <mergeCell ref="AS38:BQ38"/>
    <mergeCell ref="BS38:DD38"/>
    <mergeCell ref="DE38:EZ38"/>
    <mergeCell ref="FD38:FU38"/>
    <mergeCell ref="GF38:GV38"/>
    <mergeCell ref="AW40:BA40"/>
    <mergeCell ref="BG40:BJ40"/>
    <mergeCell ref="BU40:BX40"/>
    <mergeCell ref="BY40:CC40"/>
    <mergeCell ref="AE36:AH36"/>
    <mergeCell ref="AS36:BQ36"/>
    <mergeCell ref="BS36:DD36"/>
    <mergeCell ref="DE36:EZ36"/>
    <mergeCell ref="FV36:FY36"/>
    <mergeCell ref="E37:I38"/>
    <mergeCell ref="L37:O38"/>
    <mergeCell ref="S37:V38"/>
    <mergeCell ref="X37:AA38"/>
    <mergeCell ref="AE37:AH38"/>
    <mergeCell ref="AS37:BQ37"/>
    <mergeCell ref="BS37:DD37"/>
    <mergeCell ref="DE37:EZ37"/>
    <mergeCell ref="FD37:FU37"/>
    <mergeCell ref="FV37:FY38"/>
    <mergeCell ref="A32:A33"/>
    <mergeCell ref="E32:I33"/>
    <mergeCell ref="BP32:CC33"/>
    <mergeCell ref="CI32:CL33"/>
    <mergeCell ref="CM32:CO33"/>
    <mergeCell ref="CQ32:CS33"/>
    <mergeCell ref="AP33:BO35"/>
    <mergeCell ref="CD33:CH34"/>
    <mergeCell ref="L31:O34"/>
    <mergeCell ref="S31:V34"/>
    <mergeCell ref="HD29:HD34"/>
    <mergeCell ref="R30:V30"/>
    <mergeCell ref="X30:AB30"/>
    <mergeCell ref="AE30:AH30"/>
    <mergeCell ref="AP30:BO32"/>
    <mergeCell ref="DA30:DD30"/>
    <mergeCell ref="FZ31:GC34"/>
    <mergeCell ref="GE31:GH34"/>
    <mergeCell ref="DA31:DD34"/>
    <mergeCell ref="DF31:DI34"/>
    <mergeCell ref="DK31:DN34"/>
    <mergeCell ref="DP31:DS34"/>
    <mergeCell ref="DU31:DX34"/>
    <mergeCell ref="DZ31:EC34"/>
    <mergeCell ref="FG32:FK33"/>
    <mergeCell ref="FU32:FY33"/>
    <mergeCell ref="GI32:GM33"/>
    <mergeCell ref="EX31:FA34"/>
    <mergeCell ref="FC31:FF34"/>
    <mergeCell ref="FL31:FO34"/>
    <mergeCell ref="FQ31:FT34"/>
    <mergeCell ref="D26:P27"/>
    <mergeCell ref="R26:V27"/>
    <mergeCell ref="CT26:DS27"/>
    <mergeCell ref="DV26:HB27"/>
    <mergeCell ref="E29:I29"/>
    <mergeCell ref="AB29:AK29"/>
    <mergeCell ref="X31:AA34"/>
    <mergeCell ref="AE31:AH34"/>
    <mergeCell ref="AJ31:AM34"/>
    <mergeCell ref="CD31:CH32"/>
    <mergeCell ref="EO34:EW35"/>
    <mergeCell ref="AL29:AW29"/>
    <mergeCell ref="EW29:FO29"/>
    <mergeCell ref="CT32:CZ33"/>
    <mergeCell ref="ED32:EH33"/>
    <mergeCell ref="EO32:EW33"/>
    <mergeCell ref="DZ30:EC30"/>
    <mergeCell ref="EX30:FA30"/>
    <mergeCell ref="FK30:FO30"/>
    <mergeCell ref="FY30:GC30"/>
    <mergeCell ref="EU18:FG18"/>
    <mergeCell ref="FH18:FN18"/>
    <mergeCell ref="FO18:FT18"/>
    <mergeCell ref="FU18:GA18"/>
    <mergeCell ref="GB18:GG18"/>
    <mergeCell ref="D24:P25"/>
    <mergeCell ref="CT24:DS25"/>
    <mergeCell ref="DV24:HB25"/>
    <mergeCell ref="GO18:GT18"/>
    <mergeCell ref="CT19:DS19"/>
    <mergeCell ref="DV19:HB19"/>
    <mergeCell ref="CT20:DS20"/>
    <mergeCell ref="DV20:HB20"/>
    <mergeCell ref="CT21:DS21"/>
    <mergeCell ref="DV21:HB21"/>
    <mergeCell ref="CT22:DS22"/>
    <mergeCell ref="DV22:HB22"/>
    <mergeCell ref="CT23:DS23"/>
    <mergeCell ref="DV23:HB23"/>
    <mergeCell ref="GH18:GN18"/>
    <mergeCell ref="B11:C11"/>
    <mergeCell ref="D11:P11"/>
    <mergeCell ref="Q11:CP11"/>
    <mergeCell ref="GI11:GN11"/>
    <mergeCell ref="GO11:GT11"/>
    <mergeCell ref="GU11:HA11"/>
    <mergeCell ref="D13:HB13"/>
    <mergeCell ref="EF14:GD16"/>
    <mergeCell ref="GE14:HB14"/>
    <mergeCell ref="AZ15:EE15"/>
    <mergeCell ref="GE15:GH15"/>
    <mergeCell ref="GJ15:GM15"/>
    <mergeCell ref="GO15:GR15"/>
    <mergeCell ref="GT15:GW15"/>
    <mergeCell ref="GY15:HB15"/>
    <mergeCell ref="B9:C9"/>
    <mergeCell ref="D9:P9"/>
    <mergeCell ref="Q9:BS9"/>
    <mergeCell ref="GI9:GN10"/>
    <mergeCell ref="GO9:GT10"/>
    <mergeCell ref="GU9:HA10"/>
    <mergeCell ref="B10:C10"/>
    <mergeCell ref="D10:P10"/>
    <mergeCell ref="Q10:BS10"/>
    <mergeCell ref="C5:P5"/>
    <mergeCell ref="Q5:V5"/>
    <mergeCell ref="X5:AC5"/>
    <mergeCell ref="B7:C7"/>
    <mergeCell ref="D7:P7"/>
    <mergeCell ref="Q7:CP7"/>
    <mergeCell ref="FI7:FO7"/>
    <mergeCell ref="FQ7:FW7"/>
    <mergeCell ref="B8:C8"/>
    <mergeCell ref="D8:P8"/>
    <mergeCell ref="Q8:CP8"/>
    <mergeCell ref="DX8:ED8"/>
    <mergeCell ref="EF8:EK8"/>
    <mergeCell ref="EN8:ER8"/>
  </mergeCells>
  <phoneticPr fontId="4"/>
  <printOptions horizontalCentered="1" verticalCentered="1"/>
  <pageMargins left="0.47244094488188981" right="0.19685039370078741" top="0.35433070866141736" bottom="0.19685039370078741" header="0.23622047244094491" footer="0.19685039370078741"/>
  <pageSetup paperSize="9" scale="71" orientation="portrait"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Q88"/>
  <sheetViews>
    <sheetView showRowColHeaders="0" workbookViewId="0">
      <selection activeCell="D5" sqref="D5:I5"/>
    </sheetView>
  </sheetViews>
  <sheetFormatPr defaultRowHeight="13.5"/>
  <cols>
    <col min="1" max="1" width="4.75" style="6" customWidth="1"/>
    <col min="2" max="2" width="1.75" style="6" customWidth="1"/>
    <col min="3" max="3" width="3.25" style="6" customWidth="1"/>
    <col min="4" max="6" width="0.5" style="6" customWidth="1"/>
    <col min="7" max="7" width="13.875" style="6" customWidth="1"/>
    <col min="8" max="193" width="0.5" style="6" customWidth="1"/>
    <col min="194" max="194" width="2.25" style="6" customWidth="1"/>
    <col min="195" max="197" width="3.375" style="6" customWidth="1"/>
    <col min="198" max="198" width="5.5" style="6" customWidth="1"/>
    <col min="199" max="199" width="9" style="6"/>
    <col min="200" max="200" width="14.375" style="6" customWidth="1"/>
    <col min="201" max="16384" width="9" style="6"/>
  </cols>
  <sheetData>
    <row r="1" spans="1:199" s="18" customFormat="1" ht="5.25" customHeight="1"/>
    <row r="2" spans="1:199" ht="18.75" customHeight="1">
      <c r="C2" s="619" t="s">
        <v>231</v>
      </c>
      <c r="D2" s="619"/>
      <c r="E2" s="619"/>
      <c r="F2" s="619"/>
      <c r="G2" s="619"/>
      <c r="H2" s="619"/>
      <c r="I2" s="619"/>
      <c r="K2" s="620"/>
      <c r="L2" s="621"/>
      <c r="M2" s="621"/>
      <c r="N2" s="621"/>
      <c r="O2" s="621"/>
      <c r="P2" s="622"/>
      <c r="Q2" s="112"/>
      <c r="R2" s="620"/>
      <c r="S2" s="621"/>
      <c r="T2" s="621"/>
      <c r="U2" s="621"/>
      <c r="V2" s="621"/>
      <c r="W2" s="622"/>
      <c r="X2" s="114" t="s">
        <v>232</v>
      </c>
      <c r="Y2" s="114"/>
      <c r="Z2" s="114"/>
      <c r="AA2" s="114"/>
      <c r="AB2" s="114"/>
      <c r="AC2" s="114"/>
      <c r="AD2" s="114"/>
      <c r="AE2" s="114"/>
      <c r="AF2" s="114"/>
      <c r="AG2" s="114"/>
      <c r="AH2" s="114"/>
      <c r="AI2" s="114"/>
      <c r="AJ2" s="114"/>
      <c r="AK2" s="114"/>
      <c r="AL2" s="114"/>
      <c r="AM2" s="114"/>
      <c r="AN2" s="114"/>
      <c r="AO2" s="114"/>
      <c r="AP2" s="114"/>
      <c r="AQ2" s="114"/>
      <c r="AR2" s="114"/>
      <c r="AS2" s="114"/>
      <c r="AT2" s="114"/>
      <c r="AU2" s="112"/>
    </row>
    <row r="3" spans="1:199" ht="2.25" customHeight="1">
      <c r="C3" s="212"/>
      <c r="D3" s="212"/>
      <c r="E3" s="212"/>
      <c r="F3" s="212"/>
      <c r="G3" s="212"/>
      <c r="H3" s="212"/>
      <c r="I3" s="212"/>
      <c r="J3" s="112"/>
      <c r="X3" s="114"/>
      <c r="Y3" s="114"/>
      <c r="Z3" s="114"/>
      <c r="AA3" s="114"/>
      <c r="AB3" s="114"/>
      <c r="AC3" s="114"/>
      <c r="AD3" s="114"/>
      <c r="AE3" s="114"/>
      <c r="AF3" s="114"/>
      <c r="AG3" s="114"/>
      <c r="AH3" s="114"/>
      <c r="AI3" s="114"/>
      <c r="AJ3" s="114"/>
      <c r="AK3" s="114"/>
      <c r="AL3" s="114"/>
      <c r="AM3" s="114"/>
      <c r="AN3" s="114"/>
      <c r="AO3" s="114"/>
      <c r="AP3" s="114"/>
      <c r="AQ3" s="114"/>
      <c r="AR3" s="114"/>
      <c r="AS3" s="114"/>
      <c r="AT3" s="114"/>
      <c r="AU3" s="112"/>
    </row>
    <row r="4" spans="1:199" s="94" customFormat="1" ht="29.25" customHeight="1">
      <c r="B4" s="623"/>
      <c r="C4" s="624"/>
      <c r="D4" s="625" t="s">
        <v>239</v>
      </c>
      <c r="E4" s="625"/>
      <c r="F4" s="625"/>
      <c r="G4" s="625"/>
      <c r="H4" s="625"/>
      <c r="I4" s="625"/>
      <c r="J4" s="629" t="s">
        <v>240</v>
      </c>
      <c r="K4" s="629"/>
      <c r="L4" s="629"/>
      <c r="M4" s="629"/>
      <c r="N4" s="629"/>
      <c r="O4" s="629"/>
      <c r="P4" s="629"/>
      <c r="Q4" s="629"/>
      <c r="R4" s="629"/>
      <c r="S4" s="629"/>
      <c r="T4" s="629"/>
      <c r="U4" s="629"/>
      <c r="V4" s="629"/>
      <c r="W4" s="629"/>
      <c r="X4" s="629"/>
      <c r="Y4" s="629"/>
      <c r="Z4" s="629"/>
      <c r="AA4" s="629"/>
      <c r="AB4" s="629"/>
      <c r="AC4" s="629"/>
      <c r="AD4" s="629"/>
      <c r="AE4" s="629"/>
      <c r="AF4" s="629"/>
      <c r="AG4" s="629"/>
      <c r="AH4" s="629"/>
      <c r="AI4" s="629"/>
      <c r="AJ4" s="629"/>
      <c r="AK4" s="629"/>
      <c r="AL4" s="629"/>
      <c r="AM4" s="629"/>
      <c r="AN4" s="629"/>
      <c r="AO4" s="629"/>
      <c r="AP4" s="631" t="s">
        <v>241</v>
      </c>
      <c r="AQ4" s="632"/>
      <c r="AR4" s="632"/>
      <c r="AS4" s="632"/>
      <c r="AT4" s="632"/>
      <c r="AU4" s="632"/>
      <c r="AV4" s="632"/>
      <c r="AW4" s="632"/>
      <c r="AX4" s="632"/>
      <c r="AY4" s="632"/>
      <c r="AZ4" s="632"/>
      <c r="BA4" s="632"/>
      <c r="BB4" s="632"/>
      <c r="BC4" s="632"/>
      <c r="BD4" s="632"/>
      <c r="BE4" s="632"/>
      <c r="BF4" s="632"/>
      <c r="BG4" s="632"/>
      <c r="BH4" s="632"/>
      <c r="BI4" s="632"/>
      <c r="BJ4" s="632"/>
      <c r="BK4" s="632"/>
      <c r="BL4" s="632"/>
      <c r="BM4" s="632"/>
      <c r="BN4" s="633" t="s">
        <v>77</v>
      </c>
      <c r="BO4" s="634"/>
      <c r="BP4" s="634"/>
      <c r="BQ4" s="634"/>
      <c r="BR4" s="634"/>
      <c r="BS4" s="634"/>
      <c r="BT4" s="634"/>
      <c r="BU4" s="634"/>
      <c r="BV4" s="634"/>
      <c r="BW4" s="634"/>
      <c r="BX4" s="634"/>
      <c r="BY4" s="634"/>
      <c r="BZ4" s="634"/>
      <c r="CA4" s="634"/>
      <c r="CB4" s="634"/>
      <c r="CC4" s="634"/>
      <c r="CD4" s="634"/>
      <c r="CE4" s="634"/>
      <c r="CF4" s="634"/>
      <c r="CG4" s="634"/>
      <c r="CH4" s="634"/>
      <c r="CI4" s="634"/>
      <c r="CJ4" s="634"/>
      <c r="CK4" s="634"/>
      <c r="CL4" s="634"/>
      <c r="CM4" s="634"/>
      <c r="CN4" s="634"/>
      <c r="CO4" s="634"/>
      <c r="CP4" s="634"/>
      <c r="CQ4" s="634"/>
      <c r="CR4" s="634"/>
      <c r="CS4" s="634"/>
      <c r="CT4" s="634"/>
      <c r="CU4" s="634"/>
      <c r="CV4" s="634"/>
      <c r="CW4" s="634"/>
      <c r="CX4" s="634"/>
      <c r="CY4" s="634"/>
      <c r="CZ4" s="634"/>
      <c r="DA4" s="634"/>
      <c r="DB4" s="634"/>
      <c r="DC4" s="634"/>
      <c r="DD4" s="634"/>
      <c r="DE4" s="634"/>
      <c r="DF4" s="634"/>
      <c r="DG4" s="634"/>
      <c r="DH4" s="634"/>
      <c r="DI4" s="634"/>
      <c r="DJ4" s="634"/>
      <c r="DK4" s="634"/>
      <c r="DL4" s="634"/>
      <c r="DM4" s="634"/>
      <c r="DN4" s="634"/>
      <c r="DO4" s="634"/>
      <c r="DP4" s="634"/>
      <c r="DQ4" s="634"/>
      <c r="DR4" s="634"/>
      <c r="DS4" s="634"/>
      <c r="DT4" s="634"/>
      <c r="DU4" s="634"/>
      <c r="DV4" s="634"/>
      <c r="DW4" s="635"/>
      <c r="DX4" s="629" t="s">
        <v>242</v>
      </c>
      <c r="DY4" s="629"/>
      <c r="DZ4" s="629"/>
      <c r="EA4" s="629"/>
      <c r="EB4" s="629"/>
      <c r="EC4" s="629"/>
      <c r="ED4" s="629"/>
      <c r="EE4" s="629"/>
      <c r="EF4" s="629"/>
      <c r="EG4" s="629"/>
      <c r="EH4" s="629"/>
      <c r="EI4" s="629"/>
      <c r="EJ4" s="629"/>
      <c r="EK4" s="629"/>
      <c r="EL4" s="629"/>
      <c r="EM4" s="629"/>
      <c r="EN4" s="629"/>
      <c r="EO4" s="629"/>
      <c r="EP4" s="629"/>
      <c r="EQ4" s="629"/>
      <c r="ER4" s="629"/>
      <c r="ES4" s="629"/>
      <c r="ET4" s="629"/>
      <c r="EU4" s="629"/>
      <c r="EV4" s="629"/>
      <c r="EW4" s="629"/>
      <c r="EX4" s="629"/>
      <c r="EY4" s="629"/>
      <c r="EZ4" s="629"/>
      <c r="FA4" s="629"/>
      <c r="FB4" s="629"/>
      <c r="FC4" s="629"/>
      <c r="FD4" s="629"/>
      <c r="FE4" s="629" t="s">
        <v>243</v>
      </c>
      <c r="FF4" s="629"/>
      <c r="FG4" s="629"/>
      <c r="FH4" s="629"/>
      <c r="FI4" s="629"/>
      <c r="FJ4" s="629"/>
      <c r="FK4" s="629"/>
      <c r="FL4" s="629"/>
      <c r="FM4" s="629"/>
      <c r="FN4" s="629"/>
      <c r="FO4" s="629"/>
      <c r="FP4" s="629"/>
      <c r="FQ4" s="629"/>
      <c r="FR4" s="629"/>
      <c r="FS4" s="629"/>
      <c r="FT4" s="629"/>
      <c r="FU4" s="629"/>
      <c r="FV4" s="629"/>
      <c r="FW4" s="629"/>
      <c r="FX4" s="629"/>
      <c r="FY4" s="629"/>
      <c r="FZ4" s="629"/>
      <c r="GA4" s="629"/>
      <c r="GB4" s="629"/>
      <c r="GC4" s="629"/>
      <c r="GD4" s="629"/>
      <c r="GE4" s="629"/>
      <c r="GF4" s="629"/>
      <c r="GG4" s="629"/>
      <c r="GH4" s="629"/>
      <c r="GI4" s="629"/>
      <c r="GJ4" s="629"/>
      <c r="GK4" s="630"/>
      <c r="GL4" s="93"/>
    </row>
    <row r="5" spans="1:199" s="96" customFormat="1" ht="18" customHeight="1">
      <c r="B5" s="626">
        <v>1</v>
      </c>
      <c r="C5" s="627"/>
      <c r="D5" s="600"/>
      <c r="E5" s="601"/>
      <c r="F5" s="601"/>
      <c r="G5" s="601"/>
      <c r="H5" s="601"/>
      <c r="I5" s="602"/>
      <c r="J5" s="603"/>
      <c r="K5" s="604"/>
      <c r="L5" s="604"/>
      <c r="M5" s="604"/>
      <c r="N5" s="604"/>
      <c r="O5" s="604"/>
      <c r="P5" s="604"/>
      <c r="Q5" s="604"/>
      <c r="R5" s="604"/>
      <c r="S5" s="604"/>
      <c r="T5" s="604"/>
      <c r="U5" s="604"/>
      <c r="V5" s="604"/>
      <c r="W5" s="604"/>
      <c r="X5" s="604"/>
      <c r="Y5" s="604"/>
      <c r="Z5" s="604"/>
      <c r="AA5" s="604"/>
      <c r="AB5" s="604"/>
      <c r="AC5" s="604"/>
      <c r="AD5" s="604"/>
      <c r="AE5" s="604"/>
      <c r="AF5" s="604"/>
      <c r="AG5" s="604"/>
      <c r="AH5" s="604"/>
      <c r="AI5" s="604"/>
      <c r="AJ5" s="604"/>
      <c r="AK5" s="604"/>
      <c r="AL5" s="604"/>
      <c r="AM5" s="604"/>
      <c r="AN5" s="604"/>
      <c r="AO5" s="604"/>
      <c r="AP5" s="605"/>
      <c r="AQ5" s="606"/>
      <c r="AR5" s="606"/>
      <c r="AS5" s="606"/>
      <c r="AT5" s="606"/>
      <c r="AU5" s="606"/>
      <c r="AV5" s="606"/>
      <c r="AW5" s="606"/>
      <c r="AX5" s="606"/>
      <c r="AY5" s="606"/>
      <c r="AZ5" s="606"/>
      <c r="BA5" s="606"/>
      <c r="BB5" s="606"/>
      <c r="BC5" s="606"/>
      <c r="BD5" s="606"/>
      <c r="BE5" s="606"/>
      <c r="BF5" s="606"/>
      <c r="BG5" s="606"/>
      <c r="BH5" s="606"/>
      <c r="BI5" s="606"/>
      <c r="BJ5" s="606"/>
      <c r="BK5" s="606"/>
      <c r="BL5" s="606"/>
      <c r="BM5" s="606"/>
      <c r="BN5" s="614"/>
      <c r="BO5" s="615"/>
      <c r="BP5" s="615"/>
      <c r="BQ5" s="615"/>
      <c r="BR5" s="615"/>
      <c r="BS5" s="615"/>
      <c r="BT5" s="615"/>
      <c r="BU5" s="615"/>
      <c r="BV5" s="615"/>
      <c r="BW5" s="615"/>
      <c r="BX5" s="615"/>
      <c r="BY5" s="615"/>
      <c r="BZ5" s="615"/>
      <c r="CA5" s="615"/>
      <c r="CB5" s="615"/>
      <c r="CC5" s="615"/>
      <c r="CD5" s="615"/>
      <c r="CE5" s="615"/>
      <c r="CF5" s="615"/>
      <c r="CG5" s="615"/>
      <c r="CH5" s="615"/>
      <c r="CI5" s="615"/>
      <c r="CJ5" s="615"/>
      <c r="CK5" s="615"/>
      <c r="CL5" s="615"/>
      <c r="CM5" s="615"/>
      <c r="CN5" s="615"/>
      <c r="CO5" s="615"/>
      <c r="CP5" s="615"/>
      <c r="CQ5" s="615"/>
      <c r="CR5" s="615"/>
      <c r="CS5" s="615"/>
      <c r="CT5" s="615"/>
      <c r="CU5" s="615"/>
      <c r="CV5" s="615"/>
      <c r="CW5" s="615"/>
      <c r="CX5" s="615"/>
      <c r="CY5" s="615"/>
      <c r="CZ5" s="615"/>
      <c r="DA5" s="615"/>
      <c r="DB5" s="615"/>
      <c r="DC5" s="615"/>
      <c r="DD5" s="615"/>
      <c r="DE5" s="615"/>
      <c r="DF5" s="615"/>
      <c r="DG5" s="615"/>
      <c r="DH5" s="615"/>
      <c r="DI5" s="615"/>
      <c r="DJ5" s="615"/>
      <c r="DK5" s="615"/>
      <c r="DL5" s="615"/>
      <c r="DM5" s="615"/>
      <c r="DN5" s="615"/>
      <c r="DO5" s="615"/>
      <c r="DP5" s="615"/>
      <c r="DQ5" s="615"/>
      <c r="DR5" s="615"/>
      <c r="DS5" s="615"/>
      <c r="DT5" s="615"/>
      <c r="DU5" s="615"/>
      <c r="DV5" s="615"/>
      <c r="DW5" s="616"/>
      <c r="DX5" s="617"/>
      <c r="DY5" s="618"/>
      <c r="DZ5" s="618"/>
      <c r="EA5" s="618"/>
      <c r="EB5" s="618"/>
      <c r="EC5" s="618"/>
      <c r="ED5" s="618"/>
      <c r="EE5" s="618"/>
      <c r="EF5" s="618"/>
      <c r="EG5" s="618"/>
      <c r="EH5" s="618"/>
      <c r="EI5" s="618"/>
      <c r="EJ5" s="618"/>
      <c r="EK5" s="618"/>
      <c r="EL5" s="618"/>
      <c r="EM5" s="618"/>
      <c r="EN5" s="618"/>
      <c r="EO5" s="618"/>
      <c r="EP5" s="618"/>
      <c r="EQ5" s="618"/>
      <c r="ER5" s="618"/>
      <c r="ES5" s="618"/>
      <c r="ET5" s="618"/>
      <c r="EU5" s="618"/>
      <c r="EV5" s="618"/>
      <c r="EW5" s="618"/>
      <c r="EX5" s="618"/>
      <c r="EY5" s="618"/>
      <c r="EZ5" s="618"/>
      <c r="FA5" s="618"/>
      <c r="FB5" s="618"/>
      <c r="FC5" s="618"/>
      <c r="FD5" s="618"/>
      <c r="FE5" s="617"/>
      <c r="FF5" s="618"/>
      <c r="FG5" s="618"/>
      <c r="FH5" s="618"/>
      <c r="FI5" s="618"/>
      <c r="FJ5" s="618"/>
      <c r="FK5" s="618"/>
      <c r="FL5" s="618"/>
      <c r="FM5" s="618"/>
      <c r="FN5" s="618"/>
      <c r="FO5" s="618"/>
      <c r="FP5" s="618"/>
      <c r="FQ5" s="618"/>
      <c r="FR5" s="618"/>
      <c r="FS5" s="618"/>
      <c r="FT5" s="618"/>
      <c r="FU5" s="618"/>
      <c r="FV5" s="618"/>
      <c r="FW5" s="618"/>
      <c r="FX5" s="618"/>
      <c r="FY5" s="618"/>
      <c r="FZ5" s="618"/>
      <c r="GA5" s="618"/>
      <c r="GB5" s="618"/>
      <c r="GC5" s="618"/>
      <c r="GD5" s="618"/>
      <c r="GE5" s="618"/>
      <c r="GF5" s="618"/>
      <c r="GG5" s="618"/>
      <c r="GH5" s="618"/>
      <c r="GI5" s="618"/>
      <c r="GJ5" s="618"/>
      <c r="GK5" s="618"/>
      <c r="GL5" s="95"/>
      <c r="GM5" s="628" t="s">
        <v>397</v>
      </c>
      <c r="GN5" s="401" t="s">
        <v>398</v>
      </c>
      <c r="GO5" s="401" t="s">
        <v>399</v>
      </c>
    </row>
    <row r="6" spans="1:199" s="96" customFormat="1" ht="18" customHeight="1">
      <c r="B6" s="626">
        <v>2</v>
      </c>
      <c r="C6" s="627"/>
      <c r="D6" s="600"/>
      <c r="E6" s="601"/>
      <c r="F6" s="601"/>
      <c r="G6" s="601"/>
      <c r="H6" s="601"/>
      <c r="I6" s="602"/>
      <c r="J6" s="603"/>
      <c r="K6" s="604"/>
      <c r="L6" s="604"/>
      <c r="M6" s="604"/>
      <c r="N6" s="604"/>
      <c r="O6" s="604"/>
      <c r="P6" s="604"/>
      <c r="Q6" s="604"/>
      <c r="R6" s="604"/>
      <c r="S6" s="604"/>
      <c r="T6" s="604"/>
      <c r="U6" s="604"/>
      <c r="V6" s="604"/>
      <c r="W6" s="604"/>
      <c r="X6" s="604"/>
      <c r="Y6" s="604"/>
      <c r="Z6" s="604"/>
      <c r="AA6" s="604"/>
      <c r="AB6" s="604"/>
      <c r="AC6" s="604"/>
      <c r="AD6" s="604"/>
      <c r="AE6" s="604"/>
      <c r="AF6" s="604"/>
      <c r="AG6" s="604"/>
      <c r="AH6" s="604"/>
      <c r="AI6" s="604"/>
      <c r="AJ6" s="604"/>
      <c r="AK6" s="604"/>
      <c r="AL6" s="604"/>
      <c r="AM6" s="604"/>
      <c r="AN6" s="604"/>
      <c r="AO6" s="604"/>
      <c r="AP6" s="605"/>
      <c r="AQ6" s="606"/>
      <c r="AR6" s="606"/>
      <c r="AS6" s="606"/>
      <c r="AT6" s="606"/>
      <c r="AU6" s="606"/>
      <c r="AV6" s="606"/>
      <c r="AW6" s="606"/>
      <c r="AX6" s="606"/>
      <c r="AY6" s="606"/>
      <c r="AZ6" s="606"/>
      <c r="BA6" s="606"/>
      <c r="BB6" s="606"/>
      <c r="BC6" s="606"/>
      <c r="BD6" s="606"/>
      <c r="BE6" s="606"/>
      <c r="BF6" s="606"/>
      <c r="BG6" s="606"/>
      <c r="BH6" s="606"/>
      <c r="BI6" s="606"/>
      <c r="BJ6" s="606"/>
      <c r="BK6" s="606"/>
      <c r="BL6" s="606"/>
      <c r="BM6" s="606"/>
      <c r="BN6" s="614"/>
      <c r="BO6" s="615"/>
      <c r="BP6" s="615"/>
      <c r="BQ6" s="615"/>
      <c r="BR6" s="615"/>
      <c r="BS6" s="615"/>
      <c r="BT6" s="615"/>
      <c r="BU6" s="615"/>
      <c r="BV6" s="615"/>
      <c r="BW6" s="615"/>
      <c r="BX6" s="615"/>
      <c r="BY6" s="615"/>
      <c r="BZ6" s="615"/>
      <c r="CA6" s="615"/>
      <c r="CB6" s="615"/>
      <c r="CC6" s="615"/>
      <c r="CD6" s="615"/>
      <c r="CE6" s="615"/>
      <c r="CF6" s="615"/>
      <c r="CG6" s="615"/>
      <c r="CH6" s="615"/>
      <c r="CI6" s="615"/>
      <c r="CJ6" s="615"/>
      <c r="CK6" s="615"/>
      <c r="CL6" s="615"/>
      <c r="CM6" s="615"/>
      <c r="CN6" s="615"/>
      <c r="CO6" s="615"/>
      <c r="CP6" s="615"/>
      <c r="CQ6" s="615"/>
      <c r="CR6" s="615"/>
      <c r="CS6" s="615"/>
      <c r="CT6" s="615"/>
      <c r="CU6" s="615"/>
      <c r="CV6" s="615"/>
      <c r="CW6" s="615"/>
      <c r="CX6" s="615"/>
      <c r="CY6" s="615"/>
      <c r="CZ6" s="615"/>
      <c r="DA6" s="615"/>
      <c r="DB6" s="615"/>
      <c r="DC6" s="615"/>
      <c r="DD6" s="615"/>
      <c r="DE6" s="615"/>
      <c r="DF6" s="615"/>
      <c r="DG6" s="615"/>
      <c r="DH6" s="615"/>
      <c r="DI6" s="615"/>
      <c r="DJ6" s="615"/>
      <c r="DK6" s="615"/>
      <c r="DL6" s="615"/>
      <c r="DM6" s="615"/>
      <c r="DN6" s="615"/>
      <c r="DO6" s="615"/>
      <c r="DP6" s="615"/>
      <c r="DQ6" s="615"/>
      <c r="DR6" s="615"/>
      <c r="DS6" s="615"/>
      <c r="DT6" s="615"/>
      <c r="DU6" s="615"/>
      <c r="DV6" s="615"/>
      <c r="DW6" s="616"/>
      <c r="DX6" s="617"/>
      <c r="DY6" s="618"/>
      <c r="DZ6" s="618"/>
      <c r="EA6" s="618"/>
      <c r="EB6" s="618"/>
      <c r="EC6" s="618"/>
      <c r="ED6" s="618"/>
      <c r="EE6" s="618"/>
      <c r="EF6" s="618"/>
      <c r="EG6" s="618"/>
      <c r="EH6" s="618"/>
      <c r="EI6" s="618"/>
      <c r="EJ6" s="618"/>
      <c r="EK6" s="618"/>
      <c r="EL6" s="618"/>
      <c r="EM6" s="618"/>
      <c r="EN6" s="618"/>
      <c r="EO6" s="618"/>
      <c r="EP6" s="618"/>
      <c r="EQ6" s="618"/>
      <c r="ER6" s="618"/>
      <c r="ES6" s="618"/>
      <c r="ET6" s="618"/>
      <c r="EU6" s="618"/>
      <c r="EV6" s="618"/>
      <c r="EW6" s="618"/>
      <c r="EX6" s="618"/>
      <c r="EY6" s="618"/>
      <c r="EZ6" s="618"/>
      <c r="FA6" s="618"/>
      <c r="FB6" s="618"/>
      <c r="FC6" s="618"/>
      <c r="FD6" s="618"/>
      <c r="FE6" s="617"/>
      <c r="FF6" s="618"/>
      <c r="FG6" s="618"/>
      <c r="FH6" s="618"/>
      <c r="FI6" s="618"/>
      <c r="FJ6" s="618"/>
      <c r="FK6" s="618"/>
      <c r="FL6" s="618"/>
      <c r="FM6" s="618"/>
      <c r="FN6" s="618"/>
      <c r="FO6" s="618"/>
      <c r="FP6" s="618"/>
      <c r="FQ6" s="618"/>
      <c r="FR6" s="618"/>
      <c r="FS6" s="618"/>
      <c r="FT6" s="618"/>
      <c r="FU6" s="618"/>
      <c r="FV6" s="618"/>
      <c r="FW6" s="618"/>
      <c r="FX6" s="618"/>
      <c r="FY6" s="618"/>
      <c r="FZ6" s="618"/>
      <c r="GA6" s="618"/>
      <c r="GB6" s="618"/>
      <c r="GC6" s="618"/>
      <c r="GD6" s="618"/>
      <c r="GE6" s="618"/>
      <c r="GF6" s="618"/>
      <c r="GG6" s="618"/>
      <c r="GH6" s="618"/>
      <c r="GI6" s="618"/>
      <c r="GJ6" s="618"/>
      <c r="GK6" s="618"/>
      <c r="GL6" s="95"/>
      <c r="GM6" s="628"/>
      <c r="GN6" s="401"/>
      <c r="GO6" s="401"/>
    </row>
    <row r="7" spans="1:199" s="96" customFormat="1" ht="18" customHeight="1">
      <c r="B7" s="608">
        <v>3</v>
      </c>
      <c r="C7" s="609"/>
      <c r="D7" s="600"/>
      <c r="E7" s="601"/>
      <c r="F7" s="601"/>
      <c r="G7" s="601"/>
      <c r="H7" s="601"/>
      <c r="I7" s="602"/>
      <c r="J7" s="603"/>
      <c r="K7" s="604"/>
      <c r="L7" s="604"/>
      <c r="M7" s="604"/>
      <c r="N7" s="604"/>
      <c r="O7" s="604"/>
      <c r="P7" s="604"/>
      <c r="Q7" s="604"/>
      <c r="R7" s="604"/>
      <c r="S7" s="604"/>
      <c r="T7" s="604"/>
      <c r="U7" s="604"/>
      <c r="V7" s="604"/>
      <c r="W7" s="604"/>
      <c r="X7" s="604"/>
      <c r="Y7" s="604"/>
      <c r="Z7" s="604"/>
      <c r="AA7" s="604"/>
      <c r="AB7" s="604"/>
      <c r="AC7" s="604"/>
      <c r="AD7" s="604"/>
      <c r="AE7" s="604"/>
      <c r="AF7" s="604"/>
      <c r="AG7" s="604"/>
      <c r="AH7" s="604"/>
      <c r="AI7" s="604"/>
      <c r="AJ7" s="604"/>
      <c r="AK7" s="604"/>
      <c r="AL7" s="604"/>
      <c r="AM7" s="604"/>
      <c r="AN7" s="604"/>
      <c r="AO7" s="604"/>
      <c r="AP7" s="605"/>
      <c r="AQ7" s="606"/>
      <c r="AR7" s="606"/>
      <c r="AS7" s="606"/>
      <c r="AT7" s="606"/>
      <c r="AU7" s="606"/>
      <c r="AV7" s="606"/>
      <c r="AW7" s="606"/>
      <c r="AX7" s="606"/>
      <c r="AY7" s="606"/>
      <c r="AZ7" s="606"/>
      <c r="BA7" s="606"/>
      <c r="BB7" s="606"/>
      <c r="BC7" s="606"/>
      <c r="BD7" s="606"/>
      <c r="BE7" s="606"/>
      <c r="BF7" s="606"/>
      <c r="BG7" s="606"/>
      <c r="BH7" s="606"/>
      <c r="BI7" s="606"/>
      <c r="BJ7" s="606"/>
      <c r="BK7" s="606"/>
      <c r="BL7" s="606"/>
      <c r="BM7" s="606"/>
      <c r="BN7" s="614"/>
      <c r="BO7" s="615"/>
      <c r="BP7" s="615"/>
      <c r="BQ7" s="615"/>
      <c r="BR7" s="615"/>
      <c r="BS7" s="615"/>
      <c r="BT7" s="615"/>
      <c r="BU7" s="615"/>
      <c r="BV7" s="615"/>
      <c r="BW7" s="615"/>
      <c r="BX7" s="615"/>
      <c r="BY7" s="615"/>
      <c r="BZ7" s="615"/>
      <c r="CA7" s="615"/>
      <c r="CB7" s="615"/>
      <c r="CC7" s="615"/>
      <c r="CD7" s="615"/>
      <c r="CE7" s="615"/>
      <c r="CF7" s="615"/>
      <c r="CG7" s="615"/>
      <c r="CH7" s="615"/>
      <c r="CI7" s="615"/>
      <c r="CJ7" s="615"/>
      <c r="CK7" s="615"/>
      <c r="CL7" s="615"/>
      <c r="CM7" s="615"/>
      <c r="CN7" s="615"/>
      <c r="CO7" s="615"/>
      <c r="CP7" s="615"/>
      <c r="CQ7" s="615"/>
      <c r="CR7" s="615"/>
      <c r="CS7" s="615"/>
      <c r="CT7" s="615"/>
      <c r="CU7" s="615"/>
      <c r="CV7" s="615"/>
      <c r="CW7" s="615"/>
      <c r="CX7" s="615"/>
      <c r="CY7" s="615"/>
      <c r="CZ7" s="615"/>
      <c r="DA7" s="615"/>
      <c r="DB7" s="615"/>
      <c r="DC7" s="615"/>
      <c r="DD7" s="615"/>
      <c r="DE7" s="615"/>
      <c r="DF7" s="615"/>
      <c r="DG7" s="615"/>
      <c r="DH7" s="615"/>
      <c r="DI7" s="615"/>
      <c r="DJ7" s="615"/>
      <c r="DK7" s="615"/>
      <c r="DL7" s="615"/>
      <c r="DM7" s="615"/>
      <c r="DN7" s="615"/>
      <c r="DO7" s="615"/>
      <c r="DP7" s="615"/>
      <c r="DQ7" s="615"/>
      <c r="DR7" s="615"/>
      <c r="DS7" s="615"/>
      <c r="DT7" s="615"/>
      <c r="DU7" s="615"/>
      <c r="DV7" s="615"/>
      <c r="DW7" s="616"/>
      <c r="DX7" s="617"/>
      <c r="DY7" s="618"/>
      <c r="DZ7" s="618"/>
      <c r="EA7" s="618"/>
      <c r="EB7" s="618"/>
      <c r="EC7" s="618"/>
      <c r="ED7" s="618"/>
      <c r="EE7" s="618"/>
      <c r="EF7" s="618"/>
      <c r="EG7" s="618"/>
      <c r="EH7" s="618"/>
      <c r="EI7" s="618"/>
      <c r="EJ7" s="618"/>
      <c r="EK7" s="618"/>
      <c r="EL7" s="618"/>
      <c r="EM7" s="618"/>
      <c r="EN7" s="618"/>
      <c r="EO7" s="618"/>
      <c r="EP7" s="618"/>
      <c r="EQ7" s="618"/>
      <c r="ER7" s="618"/>
      <c r="ES7" s="618"/>
      <c r="ET7" s="618"/>
      <c r="EU7" s="618"/>
      <c r="EV7" s="618"/>
      <c r="EW7" s="618"/>
      <c r="EX7" s="618"/>
      <c r="EY7" s="618"/>
      <c r="EZ7" s="618"/>
      <c r="FA7" s="618"/>
      <c r="FB7" s="618"/>
      <c r="FC7" s="618"/>
      <c r="FD7" s="618"/>
      <c r="FE7" s="617"/>
      <c r="FF7" s="618"/>
      <c r="FG7" s="618"/>
      <c r="FH7" s="618"/>
      <c r="FI7" s="618"/>
      <c r="FJ7" s="618"/>
      <c r="FK7" s="618"/>
      <c r="FL7" s="618"/>
      <c r="FM7" s="618"/>
      <c r="FN7" s="618"/>
      <c r="FO7" s="618"/>
      <c r="FP7" s="618"/>
      <c r="FQ7" s="618"/>
      <c r="FR7" s="618"/>
      <c r="FS7" s="618"/>
      <c r="FT7" s="618"/>
      <c r="FU7" s="618"/>
      <c r="FV7" s="618"/>
      <c r="FW7" s="618"/>
      <c r="FX7" s="618"/>
      <c r="FY7" s="618"/>
      <c r="FZ7" s="618"/>
      <c r="GA7" s="618"/>
      <c r="GB7" s="618"/>
      <c r="GC7" s="618"/>
      <c r="GD7" s="618"/>
      <c r="GE7" s="618"/>
      <c r="GF7" s="618"/>
      <c r="GG7" s="618"/>
      <c r="GH7" s="618"/>
      <c r="GI7" s="618"/>
      <c r="GJ7" s="618"/>
      <c r="GK7" s="618"/>
      <c r="GL7" s="95"/>
      <c r="GM7" s="308" t="s">
        <v>416</v>
      </c>
      <c r="GN7" s="214"/>
      <c r="GO7" s="214"/>
    </row>
    <row r="8" spans="1:199" s="90" customFormat="1" ht="25.5" customHeight="1">
      <c r="B8" s="182"/>
      <c r="D8" s="91" t="s">
        <v>224</v>
      </c>
    </row>
    <row r="9" spans="1:199" s="90" customFormat="1" ht="18" customHeight="1" thickBot="1">
      <c r="B9" s="182"/>
      <c r="D9" s="650" t="s">
        <v>314</v>
      </c>
      <c r="E9" s="651"/>
      <c r="F9" s="651"/>
      <c r="G9" s="651"/>
      <c r="H9" s="651"/>
      <c r="I9" s="651"/>
      <c r="J9" s="651"/>
      <c r="K9" s="651"/>
      <c r="L9" s="651"/>
      <c r="M9" s="651"/>
      <c r="N9" s="651"/>
      <c r="O9" s="651"/>
      <c r="P9" s="651"/>
      <c r="Q9" s="651"/>
      <c r="R9" s="651"/>
      <c r="S9" s="651"/>
      <c r="T9" s="651"/>
      <c r="U9" s="651"/>
      <c r="V9" s="651"/>
      <c r="W9" s="651"/>
      <c r="X9" s="651"/>
      <c r="Y9" s="651"/>
      <c r="Z9" s="651"/>
      <c r="AA9" s="651"/>
      <c r="AB9" s="651"/>
      <c r="AC9" s="651"/>
      <c r="AD9" s="651"/>
      <c r="AE9" s="651"/>
      <c r="AF9" s="651"/>
      <c r="AG9" s="651"/>
      <c r="AH9" s="651"/>
      <c r="AI9" s="651"/>
      <c r="AJ9" s="651"/>
      <c r="AK9" s="651"/>
      <c r="AL9" s="651"/>
      <c r="AM9" s="651"/>
      <c r="AN9" s="651"/>
      <c r="AO9" s="651"/>
      <c r="AP9" s="651"/>
      <c r="AQ9" s="651"/>
      <c r="AR9" s="651"/>
      <c r="AS9" s="651"/>
      <c r="AT9" s="651"/>
      <c r="AU9" s="651"/>
      <c r="AV9" s="651"/>
      <c r="AW9" s="651"/>
      <c r="AX9" s="651"/>
      <c r="AY9" s="651"/>
      <c r="AZ9" s="651"/>
      <c r="BA9" s="651"/>
      <c r="BB9" s="651"/>
      <c r="BC9" s="651"/>
      <c r="BD9" s="651"/>
      <c r="BE9" s="651"/>
      <c r="BF9" s="651"/>
      <c r="BG9" s="651"/>
      <c r="BH9" s="651"/>
      <c r="BI9" s="651"/>
      <c r="BJ9" s="651"/>
      <c r="BK9" s="651"/>
      <c r="BL9" s="651"/>
      <c r="BM9" s="651"/>
      <c r="BN9" s="651"/>
      <c r="BO9" s="651"/>
      <c r="BP9" s="651"/>
      <c r="BQ9" s="651"/>
      <c r="BR9" s="651"/>
      <c r="BS9" s="651"/>
      <c r="BT9" s="651"/>
      <c r="BU9" s="651"/>
      <c r="BV9" s="651"/>
      <c r="BW9" s="651"/>
      <c r="BX9" s="651"/>
      <c r="BY9" s="651"/>
      <c r="BZ9" s="651"/>
      <c r="CA9" s="651"/>
      <c r="CB9" s="651"/>
      <c r="CC9" s="651"/>
      <c r="CD9" s="651"/>
      <c r="CE9" s="651"/>
      <c r="CF9" s="651"/>
      <c r="CG9" s="651"/>
      <c r="CH9" s="651"/>
      <c r="CI9" s="651"/>
      <c r="CJ9" s="651"/>
      <c r="CK9" s="651"/>
      <c r="CL9" s="651"/>
      <c r="CM9" s="651"/>
      <c r="CN9" s="651"/>
      <c r="CO9" s="651"/>
      <c r="CP9" s="651"/>
      <c r="CQ9" s="651"/>
      <c r="CR9" s="651"/>
      <c r="CS9" s="651"/>
      <c r="CT9" s="651"/>
      <c r="CU9" s="651"/>
      <c r="CV9" s="651"/>
      <c r="CW9" s="651"/>
      <c r="CX9" s="651"/>
      <c r="CY9" s="651"/>
      <c r="CZ9" s="651"/>
      <c r="DA9" s="651"/>
      <c r="DB9" s="651"/>
      <c r="DC9" s="651"/>
      <c r="DD9" s="651"/>
      <c r="DE9" s="651"/>
      <c r="DF9" s="651"/>
      <c r="DG9" s="651"/>
      <c r="DH9" s="651"/>
      <c r="DI9" s="651"/>
      <c r="DJ9" s="651"/>
      <c r="DK9" s="651"/>
      <c r="DL9" s="651"/>
      <c r="DM9" s="651"/>
      <c r="DN9" s="651"/>
      <c r="DO9" s="651"/>
      <c r="DP9" s="651"/>
      <c r="DQ9" s="651"/>
      <c r="DR9" s="651"/>
      <c r="DS9" s="651"/>
      <c r="DT9" s="651"/>
      <c r="DU9" s="651"/>
      <c r="DV9" s="651"/>
      <c r="DW9" s="651"/>
      <c r="DX9" s="651"/>
      <c r="DY9" s="651"/>
      <c r="DZ9" s="651"/>
      <c r="EA9" s="651"/>
      <c r="EB9" s="651"/>
      <c r="EC9" s="651"/>
      <c r="ED9" s="651"/>
      <c r="EE9" s="651"/>
      <c r="EF9" s="651"/>
      <c r="EG9" s="651"/>
      <c r="EH9" s="651"/>
      <c r="EI9" s="651"/>
      <c r="EJ9" s="651"/>
      <c r="EK9" s="651"/>
      <c r="EL9" s="651"/>
      <c r="EM9" s="651"/>
      <c r="EN9" s="651"/>
      <c r="EO9" s="651"/>
      <c r="EP9" s="651"/>
      <c r="EQ9" s="651"/>
      <c r="ER9" s="651"/>
      <c r="ES9" s="651"/>
      <c r="ET9" s="651"/>
      <c r="EU9" s="651"/>
      <c r="EV9" s="651"/>
      <c r="EW9" s="651"/>
      <c r="EX9" s="651"/>
      <c r="EY9" s="651"/>
      <c r="EZ9" s="651"/>
      <c r="FA9" s="651"/>
      <c r="FB9" s="651"/>
      <c r="FC9" s="651"/>
      <c r="FD9" s="651"/>
      <c r="FE9" s="651"/>
      <c r="FF9" s="651"/>
      <c r="FG9" s="651"/>
      <c r="FH9" s="651"/>
      <c r="FI9" s="651"/>
      <c r="FJ9" s="651"/>
      <c r="FK9" s="651"/>
      <c r="FL9" s="651"/>
      <c r="FM9" s="651"/>
      <c r="FN9" s="651"/>
      <c r="FO9" s="651"/>
      <c r="FP9" s="651"/>
      <c r="FQ9" s="651"/>
      <c r="FR9" s="651"/>
      <c r="FS9" s="651"/>
      <c r="FT9" s="651"/>
      <c r="FU9" s="651"/>
      <c r="FV9" s="651"/>
      <c r="FW9" s="651"/>
      <c r="FX9" s="651"/>
      <c r="FY9" s="651"/>
      <c r="FZ9" s="651"/>
      <c r="GA9" s="651"/>
      <c r="GB9" s="651"/>
      <c r="GC9" s="651"/>
      <c r="GD9" s="651"/>
      <c r="GE9" s="651"/>
      <c r="GF9" s="651"/>
      <c r="GG9" s="651"/>
      <c r="GH9" s="651"/>
      <c r="GI9" s="651"/>
      <c r="GJ9" s="651"/>
      <c r="GK9" s="652"/>
    </row>
    <row r="10" spans="1:199">
      <c r="B10" s="183"/>
      <c r="D10" s="648" t="s">
        <v>390</v>
      </c>
      <c r="E10" s="648"/>
      <c r="F10" s="648"/>
      <c r="G10" s="648"/>
      <c r="H10" s="648"/>
      <c r="I10" s="648"/>
      <c r="J10" s="648"/>
      <c r="K10" s="648"/>
      <c r="L10" s="648"/>
      <c r="M10" s="648"/>
      <c r="N10" s="648"/>
      <c r="O10" s="648"/>
      <c r="P10" s="648"/>
      <c r="Q10" s="648"/>
      <c r="R10" s="648"/>
      <c r="S10" s="648"/>
      <c r="T10" s="648"/>
      <c r="U10" s="648"/>
      <c r="V10" s="648"/>
      <c r="W10" s="648"/>
      <c r="X10" s="648"/>
      <c r="Y10" s="648"/>
      <c r="Z10" s="648"/>
      <c r="AA10" s="648"/>
      <c r="AB10" s="648"/>
      <c r="AC10" s="648"/>
      <c r="AD10" s="648"/>
      <c r="AE10" s="648"/>
      <c r="AF10" s="648"/>
      <c r="AG10" s="648"/>
      <c r="AH10" s="648"/>
      <c r="AI10" s="648"/>
      <c r="AJ10" s="648"/>
      <c r="AK10" s="648"/>
      <c r="AL10" s="648"/>
      <c r="AM10" s="648"/>
      <c r="AN10" s="648"/>
      <c r="AO10" s="648"/>
      <c r="AP10" s="648"/>
      <c r="AQ10" s="648"/>
      <c r="AR10" s="648"/>
      <c r="AS10" s="648"/>
      <c r="AT10" s="648"/>
      <c r="AU10" s="648"/>
      <c r="AV10" s="648"/>
      <c r="AW10" s="648"/>
      <c r="AX10" s="648"/>
      <c r="AY10" s="648"/>
      <c r="AZ10" s="648"/>
      <c r="BA10" s="648"/>
      <c r="BB10" s="648"/>
      <c r="BC10" s="648"/>
      <c r="BD10" s="648"/>
      <c r="BE10" s="648"/>
      <c r="BF10" s="648"/>
      <c r="BG10" s="648"/>
      <c r="BH10" s="648"/>
      <c r="BI10" s="648"/>
      <c r="BJ10" s="648"/>
      <c r="BK10" s="648"/>
      <c r="BL10" s="648"/>
      <c r="BM10" s="648"/>
      <c r="BN10" s="648"/>
      <c r="BO10" s="648"/>
      <c r="BP10" s="648"/>
      <c r="BQ10" s="648"/>
      <c r="BR10" s="648"/>
      <c r="BS10" s="9"/>
      <c r="BT10" s="9"/>
      <c r="BU10" s="9"/>
      <c r="BV10" s="9"/>
      <c r="BW10" s="9"/>
      <c r="BX10" s="9"/>
      <c r="BY10" s="9"/>
      <c r="BZ10" s="9"/>
      <c r="CA10" s="9"/>
      <c r="CB10" s="9"/>
      <c r="CC10" s="9"/>
      <c r="CD10" s="9"/>
      <c r="CE10" s="9"/>
      <c r="CF10" s="9"/>
      <c r="CG10" s="9"/>
      <c r="CH10" s="9"/>
      <c r="CI10" s="9"/>
      <c r="CJ10" s="9"/>
      <c r="CK10" s="9"/>
      <c r="CL10" s="9"/>
      <c r="CM10" s="9"/>
      <c r="CN10" s="9"/>
      <c r="CO10" s="9"/>
      <c r="CP10" s="9"/>
      <c r="CQ10" s="9"/>
      <c r="CR10" s="9"/>
      <c r="CS10" s="9"/>
      <c r="CT10" s="9"/>
      <c r="CU10" s="9"/>
      <c r="CV10" s="9"/>
      <c r="CW10" s="9"/>
      <c r="CX10" s="9"/>
      <c r="CY10" s="9"/>
      <c r="CZ10" s="9"/>
      <c r="DA10" s="9"/>
      <c r="DB10" s="9"/>
      <c r="DC10" s="9"/>
      <c r="DD10" s="9"/>
      <c r="DE10" s="9"/>
      <c r="DF10" s="9"/>
      <c r="DG10" s="9"/>
      <c r="DH10" s="9"/>
      <c r="DI10" s="9"/>
      <c r="DJ10" s="9"/>
      <c r="DK10" s="9"/>
      <c r="DL10" s="9"/>
      <c r="DM10" s="9"/>
      <c r="DN10" s="9"/>
      <c r="DO10" s="9"/>
      <c r="DP10" s="9"/>
      <c r="DQ10" s="9"/>
      <c r="DR10" s="9"/>
      <c r="DS10" s="9"/>
      <c r="DT10" s="9"/>
      <c r="DU10" s="9"/>
      <c r="DV10" s="9"/>
      <c r="DW10" s="9"/>
      <c r="DX10" s="9"/>
      <c r="DY10" s="9"/>
      <c r="DZ10" s="9"/>
      <c r="EA10" s="9"/>
      <c r="EB10" s="9"/>
      <c r="EC10" s="9"/>
      <c r="ED10" s="9"/>
      <c r="EE10" s="9"/>
      <c r="EF10" s="9"/>
      <c r="EG10" s="9"/>
      <c r="EH10" s="9"/>
      <c r="EI10" s="9"/>
      <c r="EJ10" s="9"/>
      <c r="EK10" s="9"/>
      <c r="EL10" s="9"/>
      <c r="EM10" s="9"/>
      <c r="EN10" s="9"/>
      <c r="EO10" s="9"/>
      <c r="EP10" s="9"/>
      <c r="EQ10" s="9"/>
      <c r="ER10" s="9"/>
      <c r="ES10" s="9"/>
      <c r="ET10" s="9"/>
      <c r="EU10" s="9"/>
      <c r="EV10" s="9"/>
      <c r="EW10" s="9"/>
      <c r="EX10" s="9"/>
      <c r="EY10" s="9"/>
      <c r="EZ10" s="9"/>
      <c r="FA10" s="9"/>
      <c r="FB10" s="9"/>
      <c r="FC10" s="9"/>
      <c r="FD10" s="9"/>
      <c r="FE10" s="9"/>
      <c r="FF10" s="9"/>
      <c r="FG10" s="9"/>
      <c r="FH10" s="9"/>
      <c r="FI10" s="9"/>
      <c r="FJ10" s="9"/>
      <c r="FK10" s="9"/>
      <c r="FL10" s="9"/>
      <c r="FM10" s="9"/>
      <c r="FN10" s="649" t="s">
        <v>215</v>
      </c>
      <c r="FO10" s="649"/>
      <c r="FP10" s="649"/>
      <c r="FQ10" s="649"/>
      <c r="FR10" s="649"/>
      <c r="FS10" s="649"/>
      <c r="FT10" s="649"/>
      <c r="FU10" s="649"/>
      <c r="FV10" s="649"/>
      <c r="FW10" s="649"/>
      <c r="FX10" s="649"/>
      <c r="FY10" s="649"/>
      <c r="FZ10" s="649"/>
      <c r="GA10" s="649"/>
      <c r="GB10" s="649"/>
      <c r="GC10" s="649"/>
      <c r="GD10" s="649"/>
      <c r="GE10" s="649"/>
      <c r="GF10" s="649"/>
      <c r="GG10" s="649"/>
      <c r="GH10" s="649"/>
      <c r="GI10" s="649"/>
      <c r="GJ10" s="649"/>
      <c r="GK10" s="649"/>
    </row>
    <row r="11" spans="1:199" ht="23.25" customHeight="1">
      <c r="B11" s="183"/>
      <c r="D11" s="723"/>
      <c r="E11" s="723"/>
      <c r="F11" s="723"/>
      <c r="G11" s="723"/>
      <c r="H11" s="723"/>
      <c r="I11" s="723"/>
      <c r="J11" s="723"/>
      <c r="K11" s="723"/>
      <c r="L11" s="723"/>
      <c r="M11" s="723"/>
      <c r="N11" s="723"/>
      <c r="O11" s="723"/>
      <c r="P11" s="723"/>
      <c r="Q11" s="723"/>
      <c r="R11" s="723"/>
      <c r="S11" s="723"/>
      <c r="T11" s="723"/>
      <c r="U11" s="723"/>
      <c r="V11" s="723"/>
      <c r="W11" s="723"/>
      <c r="X11" s="723"/>
      <c r="Y11" s="723"/>
      <c r="Z11" s="723"/>
      <c r="AA11" s="723"/>
      <c r="AB11" s="723"/>
      <c r="AC11" s="723"/>
      <c r="AD11" s="723"/>
      <c r="AE11" s="723"/>
      <c r="AF11" s="723"/>
      <c r="AG11" s="723"/>
      <c r="AH11" s="723"/>
      <c r="AI11" s="723"/>
      <c r="AJ11" s="723"/>
      <c r="AK11" s="723"/>
      <c r="AL11" s="723"/>
      <c r="AM11" s="723"/>
      <c r="AN11" s="723"/>
      <c r="AO11" s="723"/>
      <c r="AP11" s="723"/>
      <c r="AQ11" s="723"/>
      <c r="AR11" s="723"/>
      <c r="AS11" s="723"/>
      <c r="AT11" s="723"/>
      <c r="AU11" s="723"/>
      <c r="AV11" s="723"/>
      <c r="AW11" s="723"/>
      <c r="AX11" s="723"/>
      <c r="AY11" s="723"/>
      <c r="AZ11" s="723"/>
      <c r="BA11" s="723"/>
      <c r="BB11" s="723"/>
      <c r="BC11" s="723"/>
      <c r="BD11" s="723"/>
      <c r="BE11" s="723"/>
      <c r="BF11" s="723"/>
      <c r="BG11" s="723"/>
      <c r="BH11" s="723"/>
      <c r="BI11" s="723"/>
      <c r="BJ11" s="723"/>
      <c r="BK11" s="723"/>
      <c r="BL11" s="723"/>
      <c r="BM11" s="723"/>
      <c r="BN11" s="723"/>
      <c r="BO11" s="723"/>
      <c r="BP11" s="723"/>
      <c r="BQ11" s="723"/>
      <c r="BR11" s="723"/>
      <c r="BS11" s="723"/>
      <c r="BT11" s="723"/>
      <c r="BU11" s="723"/>
      <c r="BV11" s="723"/>
      <c r="BW11" s="723"/>
      <c r="BX11" s="723"/>
      <c r="BY11" s="723"/>
      <c r="BZ11" s="723"/>
      <c r="CA11" s="723"/>
      <c r="CB11" s="723"/>
      <c r="CC11" s="723"/>
      <c r="CD11" s="723"/>
      <c r="CE11" s="723"/>
      <c r="CF11" s="723"/>
      <c r="CG11" s="723"/>
      <c r="CH11" s="723"/>
      <c r="CI11" s="723"/>
      <c r="CJ11" s="723"/>
      <c r="CK11" s="723"/>
      <c r="CL11" s="723"/>
      <c r="CM11" s="723"/>
      <c r="CN11" s="723"/>
      <c r="CO11" s="723"/>
      <c r="CP11" s="723"/>
      <c r="CQ11" s="723"/>
      <c r="CR11" s="723"/>
      <c r="CS11" s="723"/>
      <c r="CT11" s="723"/>
      <c r="CU11" s="723"/>
      <c r="CV11" s="723"/>
      <c r="CW11" s="723"/>
      <c r="CX11" s="723"/>
      <c r="CY11" s="723"/>
      <c r="CZ11" s="723"/>
      <c r="DA11" s="723"/>
      <c r="DB11" s="723"/>
      <c r="DC11" s="723"/>
      <c r="DD11" s="723"/>
      <c r="DE11" s="723"/>
      <c r="DF11" s="723"/>
      <c r="DG11" s="723"/>
      <c r="DH11" s="723"/>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9"/>
      <c r="EY11" s="9"/>
      <c r="EZ11" s="9"/>
      <c r="FA11" s="9"/>
      <c r="FB11" s="9"/>
      <c r="FC11" s="9"/>
      <c r="FD11" s="9"/>
      <c r="FE11" s="9"/>
      <c r="FF11" s="9"/>
      <c r="FG11" s="9"/>
      <c r="FH11" s="9"/>
      <c r="FI11" s="9"/>
      <c r="FJ11" s="9"/>
      <c r="FK11" s="9"/>
      <c r="FL11" s="9"/>
      <c r="FM11" s="9"/>
      <c r="FN11" s="653">
        <v>0</v>
      </c>
      <c r="FO11" s="654"/>
      <c r="FP11" s="654"/>
      <c r="FQ11" s="655"/>
      <c r="FR11" s="8"/>
      <c r="FS11" s="653">
        <v>0</v>
      </c>
      <c r="FT11" s="654"/>
      <c r="FU11" s="654"/>
      <c r="FV11" s="655"/>
      <c r="FW11" s="11"/>
      <c r="FX11" s="653">
        <v>0</v>
      </c>
      <c r="FY11" s="654"/>
      <c r="FZ11" s="654"/>
      <c r="GA11" s="655"/>
      <c r="GB11" s="8"/>
      <c r="GC11" s="653">
        <v>0</v>
      </c>
      <c r="GD11" s="654"/>
      <c r="GE11" s="654"/>
      <c r="GF11" s="655"/>
      <c r="GG11" s="11"/>
      <c r="GH11" s="653">
        <v>3</v>
      </c>
      <c r="GI11" s="654"/>
      <c r="GJ11" s="654"/>
      <c r="GK11" s="655"/>
    </row>
    <row r="12" spans="1:199" ht="31.5" customHeight="1">
      <c r="B12" s="183"/>
      <c r="D12" s="9"/>
      <c r="E12" s="725" t="s">
        <v>448</v>
      </c>
      <c r="F12" s="725"/>
      <c r="G12" s="725"/>
      <c r="H12" s="725"/>
      <c r="I12" s="725"/>
      <c r="J12" s="725"/>
      <c r="K12" s="725"/>
      <c r="L12" s="725"/>
      <c r="M12" s="725"/>
      <c r="N12" s="725"/>
      <c r="O12" s="725"/>
      <c r="P12" s="725"/>
      <c r="Q12" s="725"/>
      <c r="R12" s="725"/>
      <c r="S12" s="725"/>
      <c r="T12" s="725"/>
      <c r="U12" s="725"/>
      <c r="V12" s="725"/>
      <c r="W12" s="725"/>
      <c r="X12" s="725"/>
      <c r="Y12" s="725"/>
      <c r="Z12" s="725"/>
      <c r="AA12" s="725"/>
      <c r="AB12" s="725"/>
      <c r="AC12" s="725"/>
      <c r="AD12" s="725"/>
      <c r="AE12" s="725"/>
      <c r="AF12" s="725"/>
      <c r="AG12" s="725"/>
      <c r="AH12" s="725"/>
      <c r="AI12" s="725"/>
      <c r="AJ12" s="725"/>
      <c r="AK12" s="725"/>
      <c r="AL12" s="725"/>
      <c r="AM12" s="725"/>
      <c r="AN12" s="725"/>
      <c r="AO12" s="725"/>
      <c r="AP12" s="725"/>
      <c r="AQ12" s="725"/>
      <c r="AR12" s="725"/>
      <c r="AS12" s="725"/>
      <c r="AT12" s="725"/>
      <c r="AU12" s="725"/>
      <c r="AV12" s="725"/>
      <c r="AW12" s="725"/>
      <c r="AX12" s="725"/>
      <c r="AY12" s="725"/>
      <c r="AZ12" s="725"/>
      <c r="BA12" s="725"/>
      <c r="BB12" s="725"/>
      <c r="BC12" s="725"/>
      <c r="BD12" s="725"/>
      <c r="BE12" s="725"/>
      <c r="BF12" s="725"/>
      <c r="BG12" s="725"/>
      <c r="BH12" s="725"/>
      <c r="BI12" s="725"/>
      <c r="BJ12" s="725"/>
      <c r="BK12" s="725"/>
      <c r="BL12" s="725"/>
      <c r="BM12" s="725"/>
      <c r="BN12" s="725"/>
      <c r="BO12" s="725"/>
      <c r="BP12" s="725"/>
      <c r="BQ12" s="725"/>
      <c r="BR12" s="725"/>
      <c r="BS12" s="725"/>
      <c r="BT12" s="725"/>
      <c r="BU12" s="725"/>
      <c r="BV12" s="725"/>
      <c r="BW12" s="725"/>
      <c r="BX12" s="725"/>
      <c r="BY12" s="725"/>
      <c r="BZ12" s="725"/>
      <c r="CA12" s="725"/>
      <c r="CB12" s="725"/>
      <c r="CC12" s="725"/>
      <c r="CD12" s="725"/>
      <c r="CE12" s="725"/>
      <c r="CF12" s="725"/>
      <c r="CG12" s="725"/>
      <c r="CH12" s="725"/>
      <c r="CI12" s="725"/>
      <c r="CJ12" s="725"/>
      <c r="CK12" s="725"/>
      <c r="CL12" s="725"/>
      <c r="CM12" s="725"/>
      <c r="CN12" s="725"/>
      <c r="CO12" s="725"/>
      <c r="CP12" s="725"/>
      <c r="CQ12" s="725"/>
      <c r="CR12" s="725"/>
      <c r="CS12" s="725"/>
      <c r="CT12" s="725"/>
      <c r="CU12" s="725"/>
      <c r="CV12" s="725"/>
      <c r="CW12" s="725"/>
      <c r="CX12" s="725"/>
      <c r="CY12" s="725"/>
      <c r="CZ12" s="725"/>
      <c r="DA12" s="725"/>
      <c r="DB12" s="725"/>
      <c r="DC12" s="725"/>
      <c r="DD12" s="725"/>
      <c r="DE12" s="725"/>
      <c r="DF12" s="725"/>
      <c r="DG12" s="725"/>
      <c r="DH12" s="725"/>
      <c r="DI12" s="725"/>
      <c r="DJ12" s="725"/>
      <c r="DK12" s="725"/>
      <c r="DL12" s="725"/>
      <c r="DM12" s="725"/>
      <c r="DN12" s="725"/>
      <c r="DO12" s="725"/>
      <c r="DP12" s="725"/>
      <c r="DQ12" s="725"/>
      <c r="DR12" s="725"/>
      <c r="DS12" s="725"/>
      <c r="DT12" s="725"/>
      <c r="DU12" s="725"/>
      <c r="DV12" s="725"/>
      <c r="DW12" s="725"/>
      <c r="DX12" s="725"/>
      <c r="DY12" s="725"/>
      <c r="DZ12" s="725"/>
      <c r="EA12" s="725"/>
      <c r="EB12" s="725"/>
      <c r="EC12" s="725"/>
      <c r="ED12" s="725"/>
      <c r="EE12" s="725"/>
      <c r="EF12" s="725"/>
      <c r="EG12" s="725"/>
      <c r="EH12" s="725"/>
      <c r="EI12" s="725"/>
      <c r="EJ12" s="725"/>
      <c r="EK12" s="725"/>
      <c r="EL12" s="725"/>
      <c r="EM12" s="725"/>
      <c r="EN12" s="725"/>
      <c r="EO12" s="725"/>
      <c r="EP12" s="725"/>
      <c r="EQ12" s="725"/>
      <c r="ER12" s="725"/>
      <c r="ES12" s="725"/>
      <c r="ET12" s="725"/>
      <c r="EU12" s="725"/>
      <c r="EV12" s="725"/>
      <c r="EW12" s="725"/>
      <c r="EX12" s="725"/>
      <c r="EY12" s="725"/>
      <c r="EZ12" s="725"/>
      <c r="FA12" s="725"/>
      <c r="FB12" s="725"/>
      <c r="FC12" s="725"/>
      <c r="FD12" s="725"/>
      <c r="FE12" s="725"/>
      <c r="FF12" s="725"/>
      <c r="FG12" s="725"/>
      <c r="FH12" s="725"/>
      <c r="FI12" s="725"/>
      <c r="FJ12" s="725"/>
      <c r="FK12" s="725"/>
      <c r="FL12" s="725"/>
      <c r="FM12" s="725"/>
      <c r="FN12" s="725"/>
      <c r="FO12" s="725"/>
      <c r="FP12" s="725"/>
      <c r="FQ12" s="725"/>
      <c r="FR12" s="725"/>
      <c r="FS12" s="725"/>
      <c r="FT12" s="725"/>
      <c r="FU12" s="725"/>
      <c r="FV12" s="725"/>
      <c r="FW12" s="725"/>
      <c r="FX12" s="725"/>
      <c r="FY12" s="725"/>
      <c r="FZ12" s="725"/>
      <c r="GA12" s="725"/>
      <c r="GB12" s="725"/>
      <c r="GC12" s="725"/>
      <c r="GD12" s="725"/>
      <c r="GE12" s="725"/>
      <c r="GF12" s="725"/>
      <c r="GG12" s="725"/>
      <c r="GH12" s="725"/>
      <c r="GI12" s="725"/>
      <c r="GJ12" s="725"/>
      <c r="GK12" s="725"/>
      <c r="GL12" s="193"/>
    </row>
    <row r="13" spans="1:199" ht="14.25" customHeight="1">
      <c r="B13" s="183"/>
      <c r="D13" s="215"/>
      <c r="E13" s="561" t="s">
        <v>216</v>
      </c>
      <c r="F13" s="561"/>
      <c r="G13" s="561"/>
      <c r="H13" s="599" t="s">
        <v>444</v>
      </c>
      <c r="I13" s="599"/>
      <c r="J13" s="599"/>
      <c r="K13" s="599"/>
      <c r="L13" s="599"/>
      <c r="M13" s="562" t="s">
        <v>386</v>
      </c>
      <c r="N13" s="562"/>
      <c r="O13" s="562"/>
      <c r="P13" s="562"/>
      <c r="Q13" s="562"/>
      <c r="R13" s="562"/>
      <c r="S13" s="562"/>
      <c r="T13" s="562"/>
      <c r="U13" s="562"/>
      <c r="V13" s="562"/>
      <c r="W13" s="562"/>
      <c r="X13" s="562"/>
      <c r="Y13" s="562"/>
      <c r="Z13" s="562"/>
      <c r="AA13" s="562"/>
      <c r="AB13" s="562"/>
      <c r="AC13" s="562"/>
      <c r="AD13" s="562"/>
      <c r="AE13" s="562"/>
      <c r="AF13" s="562"/>
      <c r="AG13" s="562"/>
      <c r="AH13" s="562"/>
      <c r="AI13" s="562"/>
      <c r="AJ13" s="562"/>
      <c r="AK13" s="562"/>
      <c r="AL13" s="562"/>
      <c r="AM13" s="562"/>
      <c r="AN13" s="562"/>
      <c r="AO13" s="562"/>
      <c r="AP13" s="562"/>
      <c r="AQ13" s="562"/>
      <c r="AR13" s="562"/>
      <c r="AS13" s="562"/>
      <c r="AT13" s="562"/>
      <c r="AU13" s="562"/>
      <c r="AV13" s="562"/>
      <c r="AW13" s="562"/>
      <c r="AX13" s="562"/>
      <c r="AY13" s="562"/>
      <c r="AZ13" s="562"/>
      <c r="BA13" s="599" t="s">
        <v>445</v>
      </c>
      <c r="BB13" s="599"/>
      <c r="BC13" s="599"/>
      <c r="BD13" s="599"/>
      <c r="BE13" s="599"/>
      <c r="BF13" s="561" t="s">
        <v>92</v>
      </c>
      <c r="BG13" s="561"/>
      <c r="BH13" s="561"/>
      <c r="BI13" s="561"/>
      <c r="BJ13" s="561"/>
      <c r="BK13" s="561"/>
      <c r="BL13" s="561"/>
      <c r="BM13" s="561"/>
      <c r="BN13" s="561"/>
      <c r="BO13" s="561"/>
      <c r="BP13" s="561"/>
      <c r="BQ13" s="561"/>
      <c r="BR13" s="561"/>
      <c r="BS13" s="561"/>
      <c r="BT13" s="561"/>
      <c r="BU13" s="561"/>
      <c r="BV13" s="561"/>
      <c r="BW13" s="561"/>
      <c r="BX13" s="561"/>
      <c r="BY13" s="561"/>
      <c r="BZ13" s="561"/>
      <c r="CA13" s="561"/>
      <c r="CB13" s="561"/>
      <c r="CC13" s="561"/>
      <c r="CD13" s="561"/>
      <c r="CE13" s="561"/>
      <c r="CF13" s="561"/>
      <c r="CG13" s="561"/>
      <c r="CH13" s="561"/>
      <c r="CI13" s="561"/>
      <c r="CJ13" s="561"/>
      <c r="CK13" s="561"/>
      <c r="CL13" s="561"/>
      <c r="CM13" s="561"/>
      <c r="CN13" s="561"/>
      <c r="CO13" s="561"/>
      <c r="CP13" s="561"/>
      <c r="CQ13" s="561"/>
      <c r="CR13" s="561"/>
      <c r="CS13" s="561"/>
      <c r="CT13" s="561"/>
      <c r="CU13" s="561"/>
      <c r="CV13" s="561"/>
      <c r="CW13" s="561"/>
      <c r="CX13" s="561"/>
      <c r="CY13" s="561"/>
      <c r="CZ13" s="561"/>
      <c r="DA13" s="561"/>
      <c r="DB13" s="561"/>
      <c r="DC13" s="561"/>
      <c r="DD13" s="561"/>
      <c r="DE13" s="561"/>
      <c r="DF13" s="561"/>
      <c r="DG13" s="561"/>
      <c r="DH13" s="561"/>
      <c r="DI13" s="561"/>
      <c r="DJ13" s="561"/>
      <c r="DK13" s="561"/>
      <c r="DL13" s="561"/>
      <c r="DM13" s="561"/>
      <c r="DN13" s="561"/>
      <c r="DO13" s="561"/>
      <c r="DP13" s="561"/>
      <c r="DQ13" s="561"/>
      <c r="DR13" s="561"/>
      <c r="DS13" s="561"/>
      <c r="DT13" s="561"/>
      <c r="DU13" s="561"/>
      <c r="DV13" s="561"/>
      <c r="DW13" s="561"/>
      <c r="DX13" s="561"/>
      <c r="DY13" s="561"/>
      <c r="DZ13" s="561"/>
      <c r="EA13" s="561"/>
      <c r="EB13" s="561"/>
      <c r="EC13" s="561"/>
      <c r="ED13" s="561"/>
      <c r="EE13" s="561"/>
      <c r="EF13" s="561"/>
      <c r="EG13" s="561"/>
      <c r="EH13" s="561"/>
      <c r="EI13" s="561"/>
      <c r="EJ13" s="561"/>
      <c r="EK13" s="561"/>
      <c r="EL13" s="561"/>
      <c r="EM13" s="561"/>
      <c r="EN13" s="561"/>
      <c r="EO13" s="561"/>
      <c r="EP13" s="561"/>
      <c r="EQ13" s="561"/>
      <c r="ER13" s="561"/>
      <c r="ES13" s="561"/>
      <c r="ET13" s="561"/>
      <c r="EU13" s="561"/>
      <c r="EV13" s="561"/>
      <c r="EW13" s="561"/>
      <c r="EX13" s="561"/>
      <c r="EY13" s="561"/>
      <c r="EZ13" s="561"/>
      <c r="FA13" s="561"/>
      <c r="FB13" s="561"/>
      <c r="FC13" s="561"/>
      <c r="FD13" s="561"/>
      <c r="FE13" s="561"/>
      <c r="FF13" s="561"/>
      <c r="FG13" s="561"/>
      <c r="FH13" s="561"/>
      <c r="FI13" s="561"/>
      <c r="FJ13" s="561"/>
      <c r="FK13" s="561"/>
      <c r="FL13" s="561"/>
      <c r="FM13" s="561"/>
      <c r="FN13" s="561"/>
      <c r="FO13" s="561"/>
      <c r="FP13" s="561"/>
      <c r="FQ13" s="561"/>
      <c r="FR13" s="561"/>
      <c r="FS13" s="561"/>
      <c r="FT13" s="561"/>
      <c r="FU13" s="561"/>
      <c r="FV13" s="561"/>
      <c r="FW13" s="561"/>
      <c r="FX13" s="561"/>
      <c r="FY13" s="561"/>
      <c r="FZ13" s="561"/>
      <c r="GA13" s="561"/>
      <c r="GB13" s="561"/>
      <c r="GC13" s="561"/>
      <c r="GD13" s="561"/>
      <c r="GE13" s="561"/>
      <c r="GF13" s="561"/>
      <c r="GG13" s="561"/>
      <c r="GH13" s="561"/>
      <c r="GI13" s="561"/>
      <c r="GJ13" s="561"/>
      <c r="GK13" s="561"/>
      <c r="GL13" s="647" t="s">
        <v>417</v>
      </c>
      <c r="GM13" s="636" t="s">
        <v>418</v>
      </c>
      <c r="GN13" s="637"/>
      <c r="GO13" s="637"/>
      <c r="GP13" s="637"/>
      <c r="GQ13" s="638"/>
    </row>
    <row r="14" spans="1:199" ht="14.25" customHeight="1">
      <c r="B14" s="183"/>
      <c r="D14" s="215"/>
      <c r="E14" s="561"/>
      <c r="F14" s="561"/>
      <c r="G14" s="561"/>
      <c r="H14" s="599"/>
      <c r="I14" s="599"/>
      <c r="J14" s="599"/>
      <c r="K14" s="599"/>
      <c r="L14" s="599"/>
      <c r="M14" s="559" t="s">
        <v>387</v>
      </c>
      <c r="N14" s="559"/>
      <c r="O14" s="559"/>
      <c r="P14" s="559"/>
      <c r="Q14" s="559"/>
      <c r="R14" s="559"/>
      <c r="S14" s="559"/>
      <c r="T14" s="559"/>
      <c r="U14" s="559"/>
      <c r="V14" s="559"/>
      <c r="W14" s="559"/>
      <c r="X14" s="559"/>
      <c r="Y14" s="559"/>
      <c r="Z14" s="559"/>
      <c r="AA14" s="559"/>
      <c r="AB14" s="559"/>
      <c r="AC14" s="559"/>
      <c r="AD14" s="559"/>
      <c r="AE14" s="559"/>
      <c r="AF14" s="559"/>
      <c r="AG14" s="559"/>
      <c r="AH14" s="559"/>
      <c r="AI14" s="559"/>
      <c r="AJ14" s="559"/>
      <c r="AK14" s="559"/>
      <c r="AL14" s="559"/>
      <c r="AM14" s="559"/>
      <c r="AN14" s="559"/>
      <c r="AO14" s="559"/>
      <c r="AP14" s="559"/>
      <c r="AQ14" s="559"/>
      <c r="AR14" s="559"/>
      <c r="AS14" s="559"/>
      <c r="AT14" s="559"/>
      <c r="AU14" s="559"/>
      <c r="AV14" s="559"/>
      <c r="AW14" s="559"/>
      <c r="AX14" s="559"/>
      <c r="AY14" s="559"/>
      <c r="AZ14" s="559"/>
      <c r="BA14" s="599"/>
      <c r="BB14" s="599"/>
      <c r="BC14" s="599"/>
      <c r="BD14" s="599"/>
      <c r="BE14" s="599"/>
      <c r="BF14" s="561"/>
      <c r="BG14" s="561"/>
      <c r="BH14" s="561"/>
      <c r="BI14" s="561"/>
      <c r="BJ14" s="561"/>
      <c r="BK14" s="561"/>
      <c r="BL14" s="561"/>
      <c r="BM14" s="561"/>
      <c r="BN14" s="561"/>
      <c r="BO14" s="561"/>
      <c r="BP14" s="561"/>
      <c r="BQ14" s="561"/>
      <c r="BR14" s="561"/>
      <c r="BS14" s="561"/>
      <c r="BT14" s="561"/>
      <c r="BU14" s="561"/>
      <c r="BV14" s="561"/>
      <c r="BW14" s="561"/>
      <c r="BX14" s="561"/>
      <c r="BY14" s="561"/>
      <c r="BZ14" s="561"/>
      <c r="CA14" s="561"/>
      <c r="CB14" s="561"/>
      <c r="CC14" s="561"/>
      <c r="CD14" s="561"/>
      <c r="CE14" s="561"/>
      <c r="CF14" s="561"/>
      <c r="CG14" s="561"/>
      <c r="CH14" s="561"/>
      <c r="CI14" s="561"/>
      <c r="CJ14" s="561"/>
      <c r="CK14" s="561"/>
      <c r="CL14" s="561"/>
      <c r="CM14" s="561"/>
      <c r="CN14" s="561"/>
      <c r="CO14" s="561"/>
      <c r="CP14" s="561"/>
      <c r="CQ14" s="561"/>
      <c r="CR14" s="561"/>
      <c r="CS14" s="561"/>
      <c r="CT14" s="561"/>
      <c r="CU14" s="561"/>
      <c r="CV14" s="561"/>
      <c r="CW14" s="561"/>
      <c r="CX14" s="561"/>
      <c r="CY14" s="561"/>
      <c r="CZ14" s="561"/>
      <c r="DA14" s="561"/>
      <c r="DB14" s="561"/>
      <c r="DC14" s="561"/>
      <c r="DD14" s="561"/>
      <c r="DE14" s="561"/>
      <c r="DF14" s="561"/>
      <c r="DG14" s="561"/>
      <c r="DH14" s="561"/>
      <c r="DI14" s="561"/>
      <c r="DJ14" s="561"/>
      <c r="DK14" s="561"/>
      <c r="DL14" s="561"/>
      <c r="DM14" s="561"/>
      <c r="DN14" s="561"/>
      <c r="DO14" s="561"/>
      <c r="DP14" s="561"/>
      <c r="DQ14" s="561"/>
      <c r="DR14" s="561"/>
      <c r="DS14" s="561"/>
      <c r="DT14" s="561"/>
      <c r="DU14" s="561"/>
      <c r="DV14" s="561"/>
      <c r="DW14" s="561"/>
      <c r="DX14" s="561"/>
      <c r="DY14" s="561"/>
      <c r="DZ14" s="561"/>
      <c r="EA14" s="561"/>
      <c r="EB14" s="561"/>
      <c r="EC14" s="561"/>
      <c r="ED14" s="561"/>
      <c r="EE14" s="561"/>
      <c r="EF14" s="561"/>
      <c r="EG14" s="561"/>
      <c r="EH14" s="561"/>
      <c r="EI14" s="561"/>
      <c r="EJ14" s="561"/>
      <c r="EK14" s="561"/>
      <c r="EL14" s="561"/>
      <c r="EM14" s="561"/>
      <c r="EN14" s="561"/>
      <c r="EO14" s="561"/>
      <c r="EP14" s="561"/>
      <c r="EQ14" s="561"/>
      <c r="ER14" s="561"/>
      <c r="ES14" s="561"/>
      <c r="ET14" s="561"/>
      <c r="EU14" s="561"/>
      <c r="EV14" s="561"/>
      <c r="EW14" s="561"/>
      <c r="EX14" s="561"/>
      <c r="EY14" s="561"/>
      <c r="EZ14" s="561"/>
      <c r="FA14" s="561"/>
      <c r="FB14" s="561"/>
      <c r="FC14" s="561"/>
      <c r="FD14" s="561"/>
      <c r="FE14" s="561"/>
      <c r="FF14" s="561"/>
      <c r="FG14" s="561"/>
      <c r="FH14" s="561"/>
      <c r="FI14" s="561"/>
      <c r="FJ14" s="561"/>
      <c r="FK14" s="561"/>
      <c r="FL14" s="561"/>
      <c r="FM14" s="561"/>
      <c r="FN14" s="561"/>
      <c r="FO14" s="561"/>
      <c r="FP14" s="561"/>
      <c r="FQ14" s="561"/>
      <c r="FR14" s="561"/>
      <c r="FS14" s="561"/>
      <c r="FT14" s="561"/>
      <c r="FU14" s="561"/>
      <c r="FV14" s="561"/>
      <c r="FW14" s="561"/>
      <c r="FX14" s="561"/>
      <c r="FY14" s="561"/>
      <c r="FZ14" s="561"/>
      <c r="GA14" s="561"/>
      <c r="GB14" s="561"/>
      <c r="GC14" s="561"/>
      <c r="GD14" s="561"/>
      <c r="GE14" s="561"/>
      <c r="GF14" s="561"/>
      <c r="GG14" s="561"/>
      <c r="GH14" s="561"/>
      <c r="GI14" s="561"/>
      <c r="GJ14" s="561"/>
      <c r="GK14" s="561"/>
      <c r="GL14" s="647"/>
      <c r="GM14" s="639"/>
      <c r="GN14" s="640"/>
      <c r="GO14" s="640"/>
      <c r="GP14" s="640"/>
      <c r="GQ14" s="641"/>
    </row>
    <row r="15" spans="1:199" ht="17.25" customHeight="1">
      <c r="A15" s="325" t="s">
        <v>446</v>
      </c>
      <c r="B15" s="183"/>
      <c r="C15" s="610" t="s">
        <v>435</v>
      </c>
      <c r="D15" s="215"/>
      <c r="E15" s="561" t="s">
        <v>419</v>
      </c>
      <c r="F15" s="561"/>
      <c r="G15" s="561"/>
      <c r="H15" s="561"/>
      <c r="I15" s="561"/>
      <c r="J15" s="561"/>
      <c r="K15" s="561"/>
      <c r="L15" s="561"/>
      <c r="M15" s="561"/>
      <c r="N15" s="561"/>
      <c r="O15" s="561"/>
      <c r="P15" s="561"/>
      <c r="Q15" s="561"/>
      <c r="R15" s="561"/>
      <c r="S15" s="561"/>
      <c r="T15" s="561"/>
      <c r="U15" s="561"/>
      <c r="V15" s="561"/>
      <c r="W15" s="561"/>
      <c r="X15" s="561"/>
      <c r="Y15" s="561"/>
      <c r="Z15" s="561"/>
      <c r="AA15" s="561"/>
      <c r="AB15" s="561"/>
      <c r="AC15" s="561"/>
      <c r="AD15" s="561"/>
      <c r="AE15" s="561"/>
      <c r="AF15" s="561"/>
      <c r="AG15" s="561"/>
      <c r="AH15" s="561"/>
      <c r="AI15" s="561"/>
      <c r="AJ15" s="561"/>
      <c r="AK15" s="561"/>
      <c r="AL15" s="561"/>
      <c r="AM15" s="561"/>
      <c r="AN15" s="561"/>
      <c r="AO15" s="561"/>
      <c r="AP15" s="561"/>
      <c r="AQ15" s="561"/>
      <c r="AR15" s="561"/>
      <c r="AS15" s="561"/>
      <c r="AT15" s="561"/>
      <c r="AU15" s="561"/>
      <c r="AV15" s="561"/>
      <c r="AW15" s="561"/>
      <c r="AX15" s="561"/>
      <c r="AY15" s="561"/>
      <c r="AZ15" s="561"/>
      <c r="BA15" s="561"/>
      <c r="BB15" s="561"/>
      <c r="BC15" s="561"/>
      <c r="BD15" s="561"/>
      <c r="BE15" s="561"/>
      <c r="BF15" s="561"/>
      <c r="BG15" s="561"/>
      <c r="BH15" s="561"/>
      <c r="BI15" s="561"/>
      <c r="BJ15" s="561"/>
      <c r="BK15" s="561"/>
      <c r="BL15" s="561"/>
      <c r="BM15" s="561"/>
      <c r="BN15" s="561"/>
      <c r="BO15" s="561"/>
      <c r="BP15" s="561"/>
      <c r="BQ15" s="561"/>
      <c r="BR15" s="561"/>
      <c r="BS15" s="561"/>
      <c r="BT15" s="561"/>
      <c r="BU15" s="561"/>
      <c r="BV15" s="561"/>
      <c r="BW15" s="561"/>
      <c r="BX15" s="561"/>
      <c r="BY15" s="561"/>
      <c r="BZ15" s="561"/>
      <c r="CA15" s="561"/>
      <c r="CB15" s="561"/>
      <c r="CC15" s="561"/>
      <c r="CD15" s="561"/>
      <c r="CE15" s="561"/>
      <c r="CF15" s="561"/>
      <c r="CG15" s="561"/>
      <c r="CH15" s="561"/>
      <c r="CI15" s="561"/>
      <c r="CJ15" s="561"/>
      <c r="CK15" s="561"/>
      <c r="CL15" s="561"/>
      <c r="CM15" s="561"/>
      <c r="CN15" s="561"/>
      <c r="CO15" s="561"/>
      <c r="CP15" s="561"/>
      <c r="CQ15" s="561"/>
      <c r="CR15" s="561"/>
      <c r="CS15" s="561"/>
      <c r="CT15" s="561"/>
      <c r="CU15" s="561"/>
      <c r="CV15" s="561"/>
      <c r="CW15" s="561"/>
      <c r="CX15" s="561"/>
      <c r="CY15" s="561"/>
      <c r="CZ15" s="561"/>
      <c r="DA15" s="561"/>
      <c r="DB15" s="561"/>
      <c r="DC15" s="561"/>
      <c r="DD15" s="561"/>
      <c r="DE15" s="213"/>
      <c r="DF15" s="191"/>
      <c r="DG15" s="213"/>
      <c r="DH15" s="213"/>
      <c r="DI15" s="213"/>
      <c r="DJ15" s="213"/>
      <c r="DK15" s="213"/>
      <c r="DL15" s="213"/>
      <c r="DM15" s="213"/>
      <c r="DN15" s="213"/>
      <c r="DO15" s="213"/>
      <c r="DP15" s="213"/>
      <c r="DQ15" s="213"/>
      <c r="DR15" s="213"/>
      <c r="DS15" s="213"/>
      <c r="DT15" s="215"/>
      <c r="DU15" s="215"/>
      <c r="DV15" s="215"/>
      <c r="DW15" s="215"/>
      <c r="DX15" s="215"/>
      <c r="DY15" s="215"/>
      <c r="DZ15" s="215"/>
      <c r="EA15" s="215"/>
      <c r="EB15" s="215"/>
      <c r="EC15" s="215"/>
      <c r="ED15" s="645" t="s">
        <v>447</v>
      </c>
      <c r="EE15" s="645"/>
      <c r="EF15" s="645"/>
      <c r="EG15" s="645"/>
      <c r="EH15" s="645"/>
      <c r="EI15" s="645"/>
      <c r="EJ15" s="645"/>
      <c r="EK15" s="645"/>
      <c r="EL15" s="645"/>
      <c r="EM15" s="645"/>
      <c r="EN15" s="645"/>
      <c r="EO15" s="645"/>
      <c r="EP15" s="645"/>
      <c r="EQ15" s="645"/>
      <c r="ER15" s="645"/>
      <c r="ES15" s="646"/>
      <c r="ET15" s="646"/>
      <c r="EU15" s="646"/>
      <c r="EV15" s="646"/>
      <c r="EW15" s="646"/>
      <c r="EX15" s="646"/>
      <c r="EY15" s="646"/>
      <c r="EZ15" s="646"/>
      <c r="FA15" s="646"/>
      <c r="FB15" s="428" t="s">
        <v>7</v>
      </c>
      <c r="FC15" s="428"/>
      <c r="FD15" s="428"/>
      <c r="FE15" s="428"/>
      <c r="FF15" s="428"/>
      <c r="FG15" s="428"/>
      <c r="FH15" s="646"/>
      <c r="FI15" s="646"/>
      <c r="FJ15" s="646"/>
      <c r="FK15" s="646"/>
      <c r="FL15" s="646"/>
      <c r="FM15" s="646"/>
      <c r="FN15" s="646"/>
      <c r="FO15" s="646"/>
      <c r="FP15" s="646"/>
      <c r="FQ15" s="428" t="s">
        <v>8</v>
      </c>
      <c r="FR15" s="428"/>
      <c r="FS15" s="428"/>
      <c r="FT15" s="428"/>
      <c r="FU15" s="428"/>
      <c r="FV15" s="428"/>
      <c r="FW15" s="646"/>
      <c r="FX15" s="646"/>
      <c r="FY15" s="646"/>
      <c r="FZ15" s="646"/>
      <c r="GA15" s="646"/>
      <c r="GB15" s="646"/>
      <c r="GC15" s="646"/>
      <c r="GD15" s="646"/>
      <c r="GE15" s="646"/>
      <c r="GF15" s="428" t="s">
        <v>9</v>
      </c>
      <c r="GG15" s="428"/>
      <c r="GH15" s="428"/>
      <c r="GI15" s="428"/>
      <c r="GJ15" s="428"/>
      <c r="GK15" s="428"/>
      <c r="GL15" s="194"/>
      <c r="GM15" s="642"/>
      <c r="GN15" s="643"/>
      <c r="GO15" s="643"/>
      <c r="GP15" s="643"/>
      <c r="GQ15" s="644"/>
    </row>
    <row r="16" spans="1:199" ht="14.25" customHeight="1">
      <c r="B16" s="183"/>
      <c r="C16" s="610"/>
      <c r="D16" s="215"/>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3"/>
      <c r="AZ16" s="213"/>
      <c r="BA16" s="213"/>
      <c r="BB16" s="213"/>
      <c r="BC16" s="213"/>
      <c r="BD16" s="213"/>
      <c r="BE16" s="213"/>
      <c r="BF16" s="213"/>
      <c r="BG16" s="213"/>
      <c r="BH16" s="213"/>
      <c r="BI16" s="213"/>
      <c r="BJ16" s="213"/>
      <c r="BK16" s="213"/>
      <c r="BL16" s="213"/>
      <c r="BM16" s="213"/>
      <c r="BN16" s="213"/>
      <c r="BO16" s="213"/>
      <c r="BP16" s="213"/>
      <c r="BQ16" s="213"/>
      <c r="BR16" s="213"/>
      <c r="BS16" s="213"/>
      <c r="BT16" s="213"/>
      <c r="BU16" s="213"/>
      <c r="BV16" s="213"/>
      <c r="BW16" s="213"/>
      <c r="BX16" s="213"/>
      <c r="BY16" s="213"/>
      <c r="BZ16" s="213"/>
      <c r="CA16" s="213"/>
      <c r="CB16" s="213"/>
      <c r="CC16" s="213"/>
      <c r="CD16" s="213"/>
      <c r="CE16" s="213"/>
      <c r="CF16" s="213"/>
      <c r="CG16" s="213"/>
      <c r="CH16" s="213"/>
      <c r="CI16" s="213"/>
      <c r="CJ16" s="213"/>
      <c r="CK16" s="613" t="str">
        <f>IF(GL16="申請者","届出者","")</f>
        <v/>
      </c>
      <c r="CL16" s="613"/>
      <c r="CM16" s="613"/>
      <c r="CN16" s="613"/>
      <c r="CO16" s="613"/>
      <c r="CP16" s="613"/>
      <c r="CQ16" s="613"/>
      <c r="CR16" s="613"/>
      <c r="CS16" s="613"/>
      <c r="CT16" s="613"/>
      <c r="CU16" s="613"/>
      <c r="CV16" s="613"/>
      <c r="CW16" s="613"/>
      <c r="CX16" s="613"/>
      <c r="CY16" s="613"/>
      <c r="CZ16" s="613"/>
      <c r="DA16" s="613"/>
      <c r="DB16" s="613"/>
      <c r="DC16" s="613"/>
      <c r="DD16" s="613"/>
      <c r="DE16" s="213"/>
      <c r="DF16" s="612" t="str">
        <f>IF(会社名等!E18="","",会社名等!E18)</f>
        <v/>
      </c>
      <c r="DG16" s="612"/>
      <c r="DH16" s="612"/>
      <c r="DI16" s="612"/>
      <c r="DJ16" s="612"/>
      <c r="DK16" s="612"/>
      <c r="DL16" s="612"/>
      <c r="DM16" s="612"/>
      <c r="DN16" s="612"/>
      <c r="DO16" s="612"/>
      <c r="DP16" s="612"/>
      <c r="DQ16" s="612"/>
      <c r="DR16" s="612"/>
      <c r="DS16" s="612"/>
      <c r="DT16" s="612"/>
      <c r="DU16" s="612"/>
      <c r="DV16" s="612"/>
      <c r="DW16" s="612"/>
      <c r="DX16" s="612"/>
      <c r="DY16" s="612"/>
      <c r="DZ16" s="612"/>
      <c r="EA16" s="612"/>
      <c r="EB16" s="612"/>
      <c r="EC16" s="612"/>
      <c r="ED16" s="612"/>
      <c r="EE16" s="612"/>
      <c r="EF16" s="612"/>
      <c r="EG16" s="612"/>
      <c r="EH16" s="612"/>
      <c r="EI16" s="612"/>
      <c r="EJ16" s="612"/>
      <c r="EK16" s="612"/>
      <c r="EL16" s="612"/>
      <c r="EM16" s="612"/>
      <c r="EN16" s="612"/>
      <c r="EO16" s="612"/>
      <c r="EP16" s="612"/>
      <c r="EQ16" s="612"/>
      <c r="ER16" s="612"/>
      <c r="ES16" s="612"/>
      <c r="ET16" s="612"/>
      <c r="EU16" s="612"/>
      <c r="EV16" s="612"/>
      <c r="EW16" s="612"/>
      <c r="EX16" s="612"/>
      <c r="EY16" s="612"/>
      <c r="EZ16" s="612"/>
      <c r="FA16" s="612"/>
      <c r="FB16" s="612"/>
      <c r="FC16" s="612"/>
      <c r="FD16" s="612"/>
      <c r="FE16" s="612"/>
      <c r="FF16" s="612"/>
      <c r="FG16" s="612"/>
      <c r="FH16" s="612"/>
      <c r="FI16" s="612"/>
      <c r="FJ16" s="612"/>
      <c r="FK16" s="612"/>
      <c r="FL16" s="612"/>
      <c r="FM16" s="612"/>
      <c r="FN16" s="612"/>
      <c r="FO16" s="612"/>
      <c r="FP16" s="612"/>
      <c r="FQ16" s="612"/>
      <c r="FR16" s="612"/>
      <c r="FS16" s="612"/>
      <c r="FT16" s="612"/>
      <c r="FU16" s="612"/>
      <c r="FV16" s="612"/>
      <c r="FW16" s="612"/>
      <c r="FX16" s="612"/>
      <c r="FY16" s="612"/>
      <c r="FZ16" s="612"/>
      <c r="GA16" s="612"/>
      <c r="GB16" s="612"/>
      <c r="GC16" s="612"/>
      <c r="GD16" s="612"/>
      <c r="GE16" s="612"/>
      <c r="GF16" s="612"/>
      <c r="GG16" s="612"/>
      <c r="GH16" s="612"/>
      <c r="GI16" s="612"/>
      <c r="GJ16" s="612"/>
      <c r="GK16" s="612"/>
      <c r="GL16" s="721" t="str">
        <f>IF(会社名等!D18="","",会社名等!D18)</f>
        <v/>
      </c>
      <c r="GM16" s="721"/>
      <c r="GN16" s="721"/>
      <c r="GO16" s="721"/>
      <c r="GP16" s="113"/>
      <c r="GQ16" s="113"/>
    </row>
    <row r="17" spans="1:199" ht="14.25" customHeight="1">
      <c r="B17" s="183"/>
      <c r="C17" s="610"/>
      <c r="D17" s="215"/>
      <c r="E17" s="213"/>
      <c r="F17" s="213"/>
      <c r="G17" s="213"/>
      <c r="H17" s="213"/>
      <c r="I17" s="213"/>
      <c r="J17" s="213"/>
      <c r="K17" s="213"/>
      <c r="L17" s="213"/>
      <c r="M17" s="213"/>
      <c r="N17" s="213"/>
      <c r="O17" s="213"/>
      <c r="P17" s="213"/>
      <c r="Q17" s="213"/>
      <c r="R17" s="213"/>
      <c r="S17" s="213"/>
      <c r="T17" s="213"/>
      <c r="U17" s="213"/>
      <c r="V17" s="213"/>
      <c r="W17" s="213"/>
      <c r="X17" s="213"/>
      <c r="Y17" s="213"/>
      <c r="Z17" s="213"/>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3"/>
      <c r="AZ17" s="213"/>
      <c r="BA17" s="213"/>
      <c r="BB17" s="213"/>
      <c r="BC17" s="213"/>
      <c r="BD17" s="213"/>
      <c r="BE17" s="213"/>
      <c r="BF17" s="213"/>
      <c r="BG17" s="213"/>
      <c r="BH17" s="213"/>
      <c r="BI17" s="213"/>
      <c r="BJ17" s="213"/>
      <c r="BK17" s="213"/>
      <c r="BL17" s="213"/>
      <c r="BM17" s="213"/>
      <c r="BN17" s="213"/>
      <c r="BO17" s="213"/>
      <c r="BP17" s="213"/>
      <c r="BQ17" s="213"/>
      <c r="BR17" s="213"/>
      <c r="BS17" s="213"/>
      <c r="BT17" s="213"/>
      <c r="BU17" s="213"/>
      <c r="BV17" s="213"/>
      <c r="BW17" s="213"/>
      <c r="BX17" s="213"/>
      <c r="BY17" s="213"/>
      <c r="BZ17" s="213"/>
      <c r="CA17" s="213"/>
      <c r="CB17" s="213"/>
      <c r="CC17" s="213"/>
      <c r="CD17" s="213"/>
      <c r="CE17" s="213"/>
      <c r="CF17" s="213"/>
      <c r="CG17" s="213"/>
      <c r="CH17" s="213"/>
      <c r="CI17" s="213"/>
      <c r="CJ17" s="213"/>
      <c r="CK17" s="613" t="str">
        <f>IF(GL17="申請者","届出者","")</f>
        <v/>
      </c>
      <c r="CL17" s="613"/>
      <c r="CM17" s="613"/>
      <c r="CN17" s="613"/>
      <c r="CO17" s="613"/>
      <c r="CP17" s="613"/>
      <c r="CQ17" s="613"/>
      <c r="CR17" s="613"/>
      <c r="CS17" s="613"/>
      <c r="CT17" s="613"/>
      <c r="CU17" s="613"/>
      <c r="CV17" s="613"/>
      <c r="CW17" s="613"/>
      <c r="CX17" s="613"/>
      <c r="CY17" s="613"/>
      <c r="CZ17" s="613"/>
      <c r="DA17" s="613"/>
      <c r="DB17" s="613"/>
      <c r="DC17" s="613"/>
      <c r="DD17" s="613"/>
      <c r="DE17" s="213"/>
      <c r="DF17" s="722" t="str">
        <f>IF(会社名等!E19="","",会社名等!E19)</f>
        <v/>
      </c>
      <c r="DG17" s="722"/>
      <c r="DH17" s="722"/>
      <c r="DI17" s="722"/>
      <c r="DJ17" s="722"/>
      <c r="DK17" s="722"/>
      <c r="DL17" s="722"/>
      <c r="DM17" s="722"/>
      <c r="DN17" s="722"/>
      <c r="DO17" s="722"/>
      <c r="DP17" s="722"/>
      <c r="DQ17" s="722"/>
      <c r="DR17" s="722"/>
      <c r="DS17" s="722"/>
      <c r="DT17" s="722"/>
      <c r="DU17" s="722"/>
      <c r="DV17" s="722"/>
      <c r="DW17" s="722"/>
      <c r="DX17" s="722"/>
      <c r="DY17" s="722"/>
      <c r="DZ17" s="722"/>
      <c r="EA17" s="722"/>
      <c r="EB17" s="722"/>
      <c r="EC17" s="722"/>
      <c r="ED17" s="722"/>
      <c r="EE17" s="722"/>
      <c r="EF17" s="722"/>
      <c r="EG17" s="722"/>
      <c r="EH17" s="722"/>
      <c r="EI17" s="722"/>
      <c r="EJ17" s="722"/>
      <c r="EK17" s="722"/>
      <c r="EL17" s="722"/>
      <c r="EM17" s="722"/>
      <c r="EN17" s="722"/>
      <c r="EO17" s="722"/>
      <c r="EP17" s="722"/>
      <c r="EQ17" s="722"/>
      <c r="ER17" s="722"/>
      <c r="ES17" s="722"/>
      <c r="ET17" s="722"/>
      <c r="EU17" s="722"/>
      <c r="EV17" s="722"/>
      <c r="EW17" s="722"/>
      <c r="EX17" s="722"/>
      <c r="EY17" s="722"/>
      <c r="EZ17" s="722"/>
      <c r="FA17" s="722"/>
      <c r="FB17" s="722"/>
      <c r="FC17" s="722"/>
      <c r="FD17" s="722"/>
      <c r="FE17" s="722"/>
      <c r="FF17" s="722"/>
      <c r="FG17" s="722"/>
      <c r="FH17" s="722"/>
      <c r="FI17" s="722"/>
      <c r="FJ17" s="722"/>
      <c r="FK17" s="722"/>
      <c r="FL17" s="722"/>
      <c r="FM17" s="722"/>
      <c r="FN17" s="722"/>
      <c r="FO17" s="722"/>
      <c r="FP17" s="722"/>
      <c r="FQ17" s="722"/>
      <c r="FR17" s="722"/>
      <c r="FS17" s="722"/>
      <c r="FT17" s="722"/>
      <c r="FU17" s="722"/>
      <c r="FV17" s="722"/>
      <c r="FW17" s="722"/>
      <c r="FX17" s="722"/>
      <c r="FY17" s="722"/>
      <c r="FZ17" s="722"/>
      <c r="GA17" s="722"/>
      <c r="GB17" s="722"/>
      <c r="GC17" s="722"/>
      <c r="GD17" s="722"/>
      <c r="GE17" s="722"/>
      <c r="GF17" s="722"/>
      <c r="GG17" s="722"/>
      <c r="GH17" s="722"/>
      <c r="GI17" s="722"/>
      <c r="GJ17" s="722"/>
      <c r="GK17" s="722"/>
      <c r="GL17" s="721" t="str">
        <f>IF(会社名等!D19="","",会社名等!D19)</f>
        <v/>
      </c>
      <c r="GM17" s="721"/>
      <c r="GN17" s="721"/>
      <c r="GO17" s="721"/>
      <c r="GP17" s="113"/>
      <c r="GQ17" s="113"/>
    </row>
    <row r="18" spans="1:199" ht="14.25" customHeight="1">
      <c r="B18" s="183"/>
      <c r="C18" s="610"/>
      <c r="D18" s="215"/>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3"/>
      <c r="AZ18" s="213"/>
      <c r="BA18" s="213"/>
      <c r="BB18" s="213"/>
      <c r="BC18" s="213"/>
      <c r="BD18" s="213"/>
      <c r="BE18" s="213"/>
      <c r="BF18" s="213"/>
      <c r="BG18" s="213"/>
      <c r="BH18" s="213"/>
      <c r="BI18" s="213"/>
      <c r="BJ18" s="213"/>
      <c r="BK18" s="213"/>
      <c r="BL18" s="213"/>
      <c r="BM18" s="213"/>
      <c r="BN18" s="213"/>
      <c r="BO18" s="213"/>
      <c r="BP18" s="213"/>
      <c r="BQ18" s="213"/>
      <c r="BR18" s="213"/>
      <c r="BS18" s="213"/>
      <c r="BT18" s="213"/>
      <c r="BU18" s="213"/>
      <c r="BV18" s="213"/>
      <c r="BW18" s="213"/>
      <c r="BX18" s="213"/>
      <c r="BY18" s="213"/>
      <c r="BZ18" s="213"/>
      <c r="CA18" s="213"/>
      <c r="CB18" s="213"/>
      <c r="CC18" s="213"/>
      <c r="CD18" s="213"/>
      <c r="CE18" s="213"/>
      <c r="CF18" s="213"/>
      <c r="CG18" s="213"/>
      <c r="CH18" s="213"/>
      <c r="CI18" s="213"/>
      <c r="CJ18" s="213"/>
      <c r="CK18" s="613" t="str">
        <f>IF(GL18="申請者","届出者","")</f>
        <v>届出者</v>
      </c>
      <c r="CL18" s="613"/>
      <c r="CM18" s="613"/>
      <c r="CN18" s="613"/>
      <c r="CO18" s="613"/>
      <c r="CP18" s="613"/>
      <c r="CQ18" s="613"/>
      <c r="CR18" s="613"/>
      <c r="CS18" s="613"/>
      <c r="CT18" s="613"/>
      <c r="CU18" s="613"/>
      <c r="CV18" s="613"/>
      <c r="CW18" s="613"/>
      <c r="CX18" s="613"/>
      <c r="CY18" s="613"/>
      <c r="CZ18" s="613"/>
      <c r="DA18" s="613"/>
      <c r="DB18" s="613"/>
      <c r="DC18" s="613"/>
      <c r="DD18" s="613"/>
      <c r="DE18" s="213"/>
      <c r="DF18" s="722" t="str">
        <f>IF(会社名等!E20="","",会社名等!E20)</f>
        <v/>
      </c>
      <c r="DG18" s="722"/>
      <c r="DH18" s="722"/>
      <c r="DI18" s="722"/>
      <c r="DJ18" s="722"/>
      <c r="DK18" s="722"/>
      <c r="DL18" s="722"/>
      <c r="DM18" s="722"/>
      <c r="DN18" s="722"/>
      <c r="DO18" s="722"/>
      <c r="DP18" s="722"/>
      <c r="DQ18" s="722"/>
      <c r="DR18" s="722"/>
      <c r="DS18" s="722"/>
      <c r="DT18" s="722"/>
      <c r="DU18" s="722"/>
      <c r="DV18" s="722"/>
      <c r="DW18" s="722"/>
      <c r="DX18" s="722"/>
      <c r="DY18" s="722"/>
      <c r="DZ18" s="722"/>
      <c r="EA18" s="722"/>
      <c r="EB18" s="722"/>
      <c r="EC18" s="722"/>
      <c r="ED18" s="722"/>
      <c r="EE18" s="722"/>
      <c r="EF18" s="722"/>
      <c r="EG18" s="722"/>
      <c r="EH18" s="722"/>
      <c r="EI18" s="722"/>
      <c r="EJ18" s="722"/>
      <c r="EK18" s="722"/>
      <c r="EL18" s="722"/>
      <c r="EM18" s="722"/>
      <c r="EN18" s="722"/>
      <c r="EO18" s="722"/>
      <c r="EP18" s="722"/>
      <c r="EQ18" s="722"/>
      <c r="ER18" s="722"/>
      <c r="ES18" s="722"/>
      <c r="ET18" s="722"/>
      <c r="EU18" s="722"/>
      <c r="EV18" s="722"/>
      <c r="EW18" s="722"/>
      <c r="EX18" s="722"/>
      <c r="EY18" s="722"/>
      <c r="EZ18" s="722"/>
      <c r="FA18" s="722"/>
      <c r="FB18" s="722"/>
      <c r="FC18" s="722"/>
      <c r="FD18" s="722"/>
      <c r="FE18" s="722"/>
      <c r="FF18" s="722"/>
      <c r="FG18" s="722"/>
      <c r="FH18" s="722"/>
      <c r="FI18" s="722"/>
      <c r="FJ18" s="722"/>
      <c r="FK18" s="722"/>
      <c r="FL18" s="722"/>
      <c r="FM18" s="722"/>
      <c r="FN18" s="722"/>
      <c r="FO18" s="722"/>
      <c r="FP18" s="722"/>
      <c r="FQ18" s="722"/>
      <c r="FR18" s="722"/>
      <c r="FS18" s="722"/>
      <c r="FT18" s="722"/>
      <c r="FU18" s="722"/>
      <c r="FV18" s="722"/>
      <c r="FW18" s="722"/>
      <c r="FX18" s="722"/>
      <c r="FY18" s="722"/>
      <c r="FZ18" s="722"/>
      <c r="GA18" s="722"/>
      <c r="GB18" s="722"/>
      <c r="GC18" s="722"/>
      <c r="GD18" s="722"/>
      <c r="GE18" s="722"/>
      <c r="GF18" s="722"/>
      <c r="GG18" s="722"/>
      <c r="GH18" s="722"/>
      <c r="GI18" s="722"/>
      <c r="GJ18" s="722"/>
      <c r="GK18" s="722"/>
      <c r="GL18" s="721" t="str">
        <f>IF(会社名等!D20="","",会社名等!D20)</f>
        <v>申請者</v>
      </c>
      <c r="GM18" s="721"/>
      <c r="GN18" s="721"/>
      <c r="GO18" s="721"/>
      <c r="GP18" s="113"/>
      <c r="GQ18" s="113"/>
    </row>
    <row r="19" spans="1:199" ht="14.25" customHeight="1">
      <c r="B19" s="183"/>
      <c r="C19" s="610"/>
      <c r="D19" s="215"/>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3"/>
      <c r="AZ19" s="213"/>
      <c r="BA19" s="213"/>
      <c r="BB19" s="213"/>
      <c r="BC19" s="213"/>
      <c r="BD19" s="213"/>
      <c r="BE19" s="213"/>
      <c r="BF19" s="213"/>
      <c r="BG19" s="213"/>
      <c r="BH19" s="213"/>
      <c r="BI19" s="213"/>
      <c r="BJ19" s="213"/>
      <c r="BK19" s="213"/>
      <c r="BL19" s="213"/>
      <c r="BM19" s="213"/>
      <c r="BN19" s="213"/>
      <c r="BO19" s="213"/>
      <c r="BP19" s="213"/>
      <c r="BQ19" s="213"/>
      <c r="BR19" s="213"/>
      <c r="BS19" s="213"/>
      <c r="BT19" s="213"/>
      <c r="BU19" s="213"/>
      <c r="BV19" s="213"/>
      <c r="BW19" s="213"/>
      <c r="BX19" s="213"/>
      <c r="BY19" s="213"/>
      <c r="BZ19" s="213"/>
      <c r="CA19" s="213"/>
      <c r="CB19" s="213"/>
      <c r="CC19" s="213"/>
      <c r="CD19" s="213"/>
      <c r="CE19" s="213"/>
      <c r="CF19" s="213"/>
      <c r="CG19" s="213"/>
      <c r="CH19" s="213"/>
      <c r="CI19" s="213"/>
      <c r="CJ19" s="213"/>
      <c r="CK19" s="613" t="str">
        <f>IF(GL19="申請者","届出者","")</f>
        <v/>
      </c>
      <c r="CL19" s="613"/>
      <c r="CM19" s="613"/>
      <c r="CN19" s="613"/>
      <c r="CO19" s="613"/>
      <c r="CP19" s="613"/>
      <c r="CQ19" s="613"/>
      <c r="CR19" s="613"/>
      <c r="CS19" s="613"/>
      <c r="CT19" s="613"/>
      <c r="CU19" s="613"/>
      <c r="CV19" s="613"/>
      <c r="CW19" s="613"/>
      <c r="CX19" s="613"/>
      <c r="CY19" s="613"/>
      <c r="CZ19" s="613"/>
      <c r="DA19" s="613"/>
      <c r="DB19" s="613"/>
      <c r="DC19" s="613"/>
      <c r="DD19" s="613"/>
      <c r="DE19" s="213"/>
      <c r="DF19" s="722" t="str">
        <f>IF(会社名等!E21="","",会社名等!E21)</f>
        <v/>
      </c>
      <c r="DG19" s="722"/>
      <c r="DH19" s="722"/>
      <c r="DI19" s="722"/>
      <c r="DJ19" s="722"/>
      <c r="DK19" s="722"/>
      <c r="DL19" s="722"/>
      <c r="DM19" s="722"/>
      <c r="DN19" s="722"/>
      <c r="DO19" s="722"/>
      <c r="DP19" s="722"/>
      <c r="DQ19" s="722"/>
      <c r="DR19" s="722"/>
      <c r="DS19" s="722"/>
      <c r="DT19" s="722"/>
      <c r="DU19" s="722"/>
      <c r="DV19" s="722"/>
      <c r="DW19" s="722"/>
      <c r="DX19" s="722"/>
      <c r="DY19" s="722"/>
      <c r="DZ19" s="722"/>
      <c r="EA19" s="722"/>
      <c r="EB19" s="722"/>
      <c r="EC19" s="722"/>
      <c r="ED19" s="722"/>
      <c r="EE19" s="722"/>
      <c r="EF19" s="722"/>
      <c r="EG19" s="722"/>
      <c r="EH19" s="722"/>
      <c r="EI19" s="722"/>
      <c r="EJ19" s="722"/>
      <c r="EK19" s="722"/>
      <c r="EL19" s="722"/>
      <c r="EM19" s="722"/>
      <c r="EN19" s="722"/>
      <c r="EO19" s="722"/>
      <c r="EP19" s="722"/>
      <c r="EQ19" s="722"/>
      <c r="ER19" s="722"/>
      <c r="ES19" s="722"/>
      <c r="ET19" s="722"/>
      <c r="EU19" s="722"/>
      <c r="EV19" s="722"/>
      <c r="EW19" s="722"/>
      <c r="EX19" s="722"/>
      <c r="EY19" s="722"/>
      <c r="EZ19" s="722"/>
      <c r="FA19" s="722"/>
      <c r="FB19" s="722"/>
      <c r="FC19" s="722"/>
      <c r="FD19" s="722"/>
      <c r="FE19" s="722"/>
      <c r="FF19" s="722"/>
      <c r="FG19" s="722"/>
      <c r="FH19" s="722"/>
      <c r="FI19" s="722"/>
      <c r="FJ19" s="722"/>
      <c r="FK19" s="722"/>
      <c r="FL19" s="722"/>
      <c r="FM19" s="722"/>
      <c r="FN19" s="722"/>
      <c r="FO19" s="722"/>
      <c r="FP19" s="722"/>
      <c r="FQ19" s="722"/>
      <c r="FR19" s="722"/>
      <c r="FS19" s="722"/>
      <c r="FT19" s="722"/>
      <c r="FU19" s="722"/>
      <c r="FV19" s="722"/>
      <c r="FW19" s="722"/>
      <c r="FX19" s="722"/>
      <c r="FY19" s="722"/>
      <c r="FZ19" s="722"/>
      <c r="GA19" s="722"/>
      <c r="GB19" s="722"/>
      <c r="GC19" s="722"/>
      <c r="GD19" s="722"/>
      <c r="GE19" s="722"/>
      <c r="GF19" s="722"/>
      <c r="GG19" s="722"/>
      <c r="GH19" s="722"/>
      <c r="GI19" s="722"/>
      <c r="GJ19" s="722"/>
      <c r="GK19" s="722"/>
      <c r="GL19" s="721" t="str">
        <f>IF(会社名等!D21="","",会社名等!D21)</f>
        <v/>
      </c>
      <c r="GM19" s="721"/>
      <c r="GN19" s="721"/>
      <c r="GO19" s="721"/>
      <c r="GP19" s="113"/>
      <c r="GQ19" s="113"/>
    </row>
    <row r="20" spans="1:199" ht="14.25" customHeight="1">
      <c r="B20" s="183"/>
      <c r="C20" s="610"/>
      <c r="D20" s="215"/>
      <c r="E20" s="213"/>
      <c r="F20" s="213"/>
      <c r="G20" s="213"/>
      <c r="H20" s="213"/>
      <c r="I20" s="213"/>
      <c r="J20" s="213"/>
      <c r="K20" s="213"/>
      <c r="L20" s="213"/>
      <c r="M20" s="213"/>
      <c r="N20" s="213"/>
      <c r="O20" s="213"/>
      <c r="P20" s="213"/>
      <c r="Q20" s="213"/>
      <c r="R20" s="213"/>
      <c r="S20" s="213"/>
      <c r="T20" s="213"/>
      <c r="U20" s="213"/>
      <c r="V20" s="213"/>
      <c r="W20" s="213"/>
      <c r="X20" s="213"/>
      <c r="Y20" s="213"/>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3"/>
      <c r="BA20" s="213"/>
      <c r="BB20" s="213"/>
      <c r="BC20" s="213"/>
      <c r="BD20" s="213"/>
      <c r="BE20" s="213"/>
      <c r="BF20" s="213"/>
      <c r="BG20" s="213"/>
      <c r="BH20" s="213"/>
      <c r="BI20" s="213"/>
      <c r="BJ20" s="213"/>
      <c r="BK20" s="213"/>
      <c r="BL20" s="213"/>
      <c r="BM20" s="213"/>
      <c r="BN20" s="213"/>
      <c r="BO20" s="213"/>
      <c r="BP20" s="213"/>
      <c r="BQ20" s="213"/>
      <c r="BR20" s="213"/>
      <c r="BS20" s="213"/>
      <c r="BT20" s="213"/>
      <c r="BU20" s="213"/>
      <c r="BV20" s="213"/>
      <c r="BW20" s="213"/>
      <c r="BX20" s="213"/>
      <c r="BY20" s="213"/>
      <c r="BZ20" s="213"/>
      <c r="CA20" s="213"/>
      <c r="CB20" s="213"/>
      <c r="CC20" s="213"/>
      <c r="CD20" s="213"/>
      <c r="CE20" s="213"/>
      <c r="CF20" s="213"/>
      <c r="CG20" s="213"/>
      <c r="CH20" s="213"/>
      <c r="CI20" s="213"/>
      <c r="CJ20" s="213"/>
      <c r="CK20" s="421" t="str">
        <f>IF(会社名等!D22="","",会社名等!D22)</f>
        <v/>
      </c>
      <c r="CL20" s="421"/>
      <c r="CM20" s="421"/>
      <c r="CN20" s="421"/>
      <c r="CO20" s="421"/>
      <c r="CP20" s="421"/>
      <c r="CQ20" s="421"/>
      <c r="CR20" s="421"/>
      <c r="CS20" s="421"/>
      <c r="CT20" s="421"/>
      <c r="CU20" s="421"/>
      <c r="CV20" s="421"/>
      <c r="CW20" s="421"/>
      <c r="CX20" s="421"/>
      <c r="CY20" s="421"/>
      <c r="CZ20" s="421"/>
      <c r="DA20" s="421"/>
      <c r="DB20" s="421"/>
      <c r="DC20" s="421"/>
      <c r="DD20" s="421"/>
      <c r="DE20" s="223"/>
      <c r="DF20" s="722" t="str">
        <f>IF(会社名等!E22="","",会社名等!E22)</f>
        <v/>
      </c>
      <c r="DG20" s="722"/>
      <c r="DH20" s="722"/>
      <c r="DI20" s="722"/>
      <c r="DJ20" s="722"/>
      <c r="DK20" s="722"/>
      <c r="DL20" s="722"/>
      <c r="DM20" s="722"/>
      <c r="DN20" s="722"/>
      <c r="DO20" s="722"/>
      <c r="DP20" s="722"/>
      <c r="DQ20" s="722"/>
      <c r="DR20" s="722"/>
      <c r="DS20" s="722"/>
      <c r="DT20" s="722"/>
      <c r="DU20" s="722"/>
      <c r="DV20" s="722"/>
      <c r="DW20" s="722"/>
      <c r="DX20" s="722"/>
      <c r="DY20" s="722"/>
      <c r="DZ20" s="722"/>
      <c r="EA20" s="722"/>
      <c r="EB20" s="722"/>
      <c r="EC20" s="722"/>
      <c r="ED20" s="722"/>
      <c r="EE20" s="722"/>
      <c r="EF20" s="722"/>
      <c r="EG20" s="722"/>
      <c r="EH20" s="722"/>
      <c r="EI20" s="722"/>
      <c r="EJ20" s="722"/>
      <c r="EK20" s="722"/>
      <c r="EL20" s="722"/>
      <c r="EM20" s="722"/>
      <c r="EN20" s="722"/>
      <c r="EO20" s="722"/>
      <c r="EP20" s="722"/>
      <c r="EQ20" s="722"/>
      <c r="ER20" s="722"/>
      <c r="ES20" s="722"/>
      <c r="ET20" s="722"/>
      <c r="EU20" s="722"/>
      <c r="EV20" s="722"/>
      <c r="EW20" s="722"/>
      <c r="EX20" s="722"/>
      <c r="EY20" s="722"/>
      <c r="EZ20" s="722"/>
      <c r="FA20" s="722"/>
      <c r="FB20" s="722"/>
      <c r="FC20" s="722"/>
      <c r="FD20" s="722"/>
      <c r="FE20" s="722"/>
      <c r="FF20" s="722"/>
      <c r="FG20" s="722"/>
      <c r="FH20" s="722"/>
      <c r="FI20" s="722"/>
      <c r="FJ20" s="722"/>
      <c r="FK20" s="722"/>
      <c r="FL20" s="722"/>
      <c r="FM20" s="722"/>
      <c r="FN20" s="722"/>
      <c r="FO20" s="722"/>
      <c r="FP20" s="722"/>
      <c r="FQ20" s="722"/>
      <c r="FR20" s="722"/>
      <c r="FS20" s="722"/>
      <c r="FT20" s="722"/>
      <c r="FU20" s="722"/>
      <c r="FV20" s="722"/>
      <c r="FW20" s="722"/>
      <c r="FX20" s="722"/>
      <c r="FY20" s="722"/>
      <c r="FZ20" s="722"/>
      <c r="GA20" s="722"/>
      <c r="GB20" s="722"/>
      <c r="GC20" s="722"/>
      <c r="GD20" s="722"/>
      <c r="GE20" s="722"/>
      <c r="GF20" s="722"/>
      <c r="GG20" s="722"/>
      <c r="GH20" s="722"/>
      <c r="GI20" s="722"/>
      <c r="GJ20" s="722"/>
      <c r="GK20" s="722"/>
      <c r="GL20" s="113"/>
      <c r="GM20" s="113"/>
      <c r="GN20" s="113"/>
      <c r="GO20" s="113"/>
      <c r="GP20" s="113"/>
      <c r="GQ20" s="113"/>
    </row>
    <row r="21" spans="1:199" ht="9" customHeight="1">
      <c r="B21" s="183"/>
      <c r="C21" s="610"/>
      <c r="D21" s="215"/>
      <c r="E21" s="213"/>
      <c r="F21" s="213"/>
      <c r="G21" s="213"/>
      <c r="H21" s="213"/>
      <c r="I21" s="213"/>
      <c r="J21" s="213"/>
      <c r="K21" s="213"/>
      <c r="L21" s="213"/>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3"/>
      <c r="AZ21" s="213"/>
      <c r="BA21" s="213"/>
      <c r="BB21" s="213"/>
      <c r="BC21" s="213"/>
      <c r="BD21" s="213"/>
      <c r="BE21" s="213"/>
      <c r="BF21" s="213"/>
      <c r="BG21" s="213"/>
      <c r="BH21" s="213"/>
      <c r="BI21" s="213"/>
      <c r="BJ21" s="213"/>
      <c r="BK21" s="213"/>
      <c r="BL21" s="213"/>
      <c r="BM21" s="213"/>
      <c r="BN21" s="213"/>
      <c r="BO21" s="213"/>
      <c r="BP21" s="213"/>
      <c r="BQ21" s="213"/>
      <c r="BR21" s="213"/>
      <c r="BS21" s="213"/>
      <c r="BT21" s="213"/>
      <c r="BU21" s="213"/>
      <c r="BV21" s="213"/>
      <c r="BW21" s="213"/>
      <c r="BX21" s="213"/>
      <c r="BY21" s="213"/>
      <c r="BZ21" s="213"/>
      <c r="CA21" s="213"/>
      <c r="CB21" s="213"/>
      <c r="CC21" s="213"/>
      <c r="CD21" s="213"/>
      <c r="CE21" s="213"/>
      <c r="CF21" s="213"/>
      <c r="CG21" s="213"/>
      <c r="CH21" s="213"/>
      <c r="CI21" s="213"/>
      <c r="CJ21" s="213"/>
      <c r="CK21" s="421" t="str">
        <f>IF(会社名等!D23="","",会社名等!D23)</f>
        <v>代理人</v>
      </c>
      <c r="CL21" s="421"/>
      <c r="CM21" s="421"/>
      <c r="CN21" s="421"/>
      <c r="CO21" s="421"/>
      <c r="CP21" s="421"/>
      <c r="CQ21" s="421"/>
      <c r="CR21" s="421"/>
      <c r="CS21" s="421"/>
      <c r="CT21" s="421"/>
      <c r="CU21" s="421"/>
      <c r="CV21" s="421"/>
      <c r="CW21" s="421"/>
      <c r="CX21" s="421"/>
      <c r="CY21" s="421"/>
      <c r="CZ21" s="421"/>
      <c r="DA21" s="421"/>
      <c r="DB21" s="421"/>
      <c r="DC21" s="421"/>
      <c r="DD21" s="421"/>
      <c r="DE21" s="223"/>
      <c r="DF21" s="722" t="str">
        <f>IF(会社名等!E23="","",会社名等!E23)</f>
        <v/>
      </c>
      <c r="DG21" s="722"/>
      <c r="DH21" s="722"/>
      <c r="DI21" s="722"/>
      <c r="DJ21" s="722"/>
      <c r="DK21" s="722"/>
      <c r="DL21" s="722"/>
      <c r="DM21" s="722"/>
      <c r="DN21" s="722"/>
      <c r="DO21" s="722"/>
      <c r="DP21" s="722"/>
      <c r="DQ21" s="722"/>
      <c r="DR21" s="722"/>
      <c r="DS21" s="722"/>
      <c r="DT21" s="722"/>
      <c r="DU21" s="722"/>
      <c r="DV21" s="722"/>
      <c r="DW21" s="722"/>
      <c r="DX21" s="722"/>
      <c r="DY21" s="722"/>
      <c r="DZ21" s="722"/>
      <c r="EA21" s="722"/>
      <c r="EB21" s="722"/>
      <c r="EC21" s="722"/>
      <c r="ED21" s="722"/>
      <c r="EE21" s="722"/>
      <c r="EF21" s="722"/>
      <c r="EG21" s="722"/>
      <c r="EH21" s="722"/>
      <c r="EI21" s="722"/>
      <c r="EJ21" s="722"/>
      <c r="EK21" s="722"/>
      <c r="EL21" s="722"/>
      <c r="EM21" s="722"/>
      <c r="EN21" s="722"/>
      <c r="EO21" s="722"/>
      <c r="EP21" s="722"/>
      <c r="EQ21" s="722"/>
      <c r="ER21" s="722"/>
      <c r="ES21" s="722"/>
      <c r="ET21" s="722"/>
      <c r="EU21" s="722"/>
      <c r="EV21" s="722"/>
      <c r="EW21" s="722"/>
      <c r="EX21" s="722"/>
      <c r="EY21" s="722"/>
      <c r="EZ21" s="722"/>
      <c r="FA21" s="722"/>
      <c r="FB21" s="722"/>
      <c r="FC21" s="722"/>
      <c r="FD21" s="722"/>
      <c r="FE21" s="722"/>
      <c r="FF21" s="722"/>
      <c r="FG21" s="722"/>
      <c r="FH21" s="722"/>
      <c r="FI21" s="722"/>
      <c r="FJ21" s="722"/>
      <c r="FK21" s="722"/>
      <c r="FL21" s="722"/>
      <c r="FM21" s="722"/>
      <c r="FN21" s="722"/>
      <c r="FO21" s="722"/>
      <c r="FP21" s="722"/>
      <c r="FQ21" s="722"/>
      <c r="FR21" s="722"/>
      <c r="FS21" s="722"/>
      <c r="FT21" s="722"/>
      <c r="FU21" s="722"/>
      <c r="FV21" s="722"/>
      <c r="FW21" s="722"/>
      <c r="FX21" s="722"/>
      <c r="FY21" s="722"/>
      <c r="FZ21" s="722"/>
      <c r="GA21" s="722"/>
      <c r="GB21" s="722"/>
      <c r="GC21" s="722"/>
      <c r="GD21" s="722"/>
      <c r="GE21" s="722"/>
      <c r="GF21" s="722"/>
      <c r="GG21" s="722"/>
      <c r="GH21" s="722"/>
      <c r="GI21" s="722"/>
      <c r="GJ21" s="722"/>
      <c r="GK21" s="722"/>
      <c r="GL21" s="113"/>
      <c r="GM21" s="113"/>
      <c r="GN21" s="113"/>
      <c r="GO21" s="113"/>
      <c r="GP21" s="113"/>
      <c r="GQ21" s="113"/>
    </row>
    <row r="22" spans="1:199" ht="9" customHeight="1">
      <c r="B22" s="183"/>
      <c r="C22" s="610"/>
      <c r="D22" s="420" t="str">
        <f>+会社名等!C5</f>
        <v>○○局長</v>
      </c>
      <c r="E22" s="420"/>
      <c r="F22" s="420"/>
      <c r="G22" s="420"/>
      <c r="H22" s="420"/>
      <c r="I22" s="420"/>
      <c r="J22" s="420"/>
      <c r="K22" s="420"/>
      <c r="L22" s="420"/>
      <c r="M22" s="420"/>
      <c r="N22" s="420"/>
      <c r="O22" s="420"/>
      <c r="P22" s="420"/>
      <c r="Q22" s="420"/>
      <c r="R22" s="225"/>
      <c r="S22" s="225"/>
      <c r="T22" s="225"/>
      <c r="U22" s="225"/>
      <c r="V22" s="225"/>
      <c r="W22" s="225"/>
      <c r="X22" s="225"/>
      <c r="Y22" s="225"/>
      <c r="Z22" s="213"/>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3"/>
      <c r="BM22" s="213"/>
      <c r="BN22" s="213"/>
      <c r="BO22" s="213"/>
      <c r="BP22" s="213"/>
      <c r="BQ22" s="213"/>
      <c r="BR22" s="213"/>
      <c r="BS22" s="213"/>
      <c r="BT22" s="213"/>
      <c r="BU22" s="213"/>
      <c r="BV22" s="213"/>
      <c r="BW22" s="213"/>
      <c r="BX22" s="213"/>
      <c r="BY22" s="213"/>
      <c r="BZ22" s="213"/>
      <c r="CA22" s="213"/>
      <c r="CB22" s="213"/>
      <c r="CC22" s="213"/>
      <c r="CD22" s="213"/>
      <c r="CE22" s="213"/>
      <c r="CF22" s="213"/>
      <c r="CG22" s="213"/>
      <c r="CH22" s="213"/>
      <c r="CI22" s="213"/>
      <c r="CJ22" s="213"/>
      <c r="CK22" s="421"/>
      <c r="CL22" s="421"/>
      <c r="CM22" s="421"/>
      <c r="CN22" s="421"/>
      <c r="CO22" s="421"/>
      <c r="CP22" s="421"/>
      <c r="CQ22" s="421"/>
      <c r="CR22" s="421"/>
      <c r="CS22" s="421"/>
      <c r="CT22" s="421"/>
      <c r="CU22" s="421"/>
      <c r="CV22" s="421"/>
      <c r="CW22" s="421"/>
      <c r="CX22" s="421"/>
      <c r="CY22" s="421"/>
      <c r="CZ22" s="421"/>
      <c r="DA22" s="421"/>
      <c r="DB22" s="421"/>
      <c r="DC22" s="421"/>
      <c r="DD22" s="421"/>
      <c r="DE22" s="309"/>
      <c r="DF22" s="722"/>
      <c r="DG22" s="722"/>
      <c r="DH22" s="722"/>
      <c r="DI22" s="722"/>
      <c r="DJ22" s="722"/>
      <c r="DK22" s="722"/>
      <c r="DL22" s="722"/>
      <c r="DM22" s="722"/>
      <c r="DN22" s="722"/>
      <c r="DO22" s="722"/>
      <c r="DP22" s="722"/>
      <c r="DQ22" s="722"/>
      <c r="DR22" s="722"/>
      <c r="DS22" s="722"/>
      <c r="DT22" s="722"/>
      <c r="DU22" s="722"/>
      <c r="DV22" s="722"/>
      <c r="DW22" s="722"/>
      <c r="DX22" s="722"/>
      <c r="DY22" s="722"/>
      <c r="DZ22" s="722"/>
      <c r="EA22" s="722"/>
      <c r="EB22" s="722"/>
      <c r="EC22" s="722"/>
      <c r="ED22" s="722"/>
      <c r="EE22" s="722"/>
      <c r="EF22" s="722"/>
      <c r="EG22" s="722"/>
      <c r="EH22" s="722"/>
      <c r="EI22" s="722"/>
      <c r="EJ22" s="722"/>
      <c r="EK22" s="722"/>
      <c r="EL22" s="722"/>
      <c r="EM22" s="722"/>
      <c r="EN22" s="722"/>
      <c r="EO22" s="722"/>
      <c r="EP22" s="722"/>
      <c r="EQ22" s="722"/>
      <c r="ER22" s="722"/>
      <c r="ES22" s="722"/>
      <c r="ET22" s="722"/>
      <c r="EU22" s="722"/>
      <c r="EV22" s="722"/>
      <c r="EW22" s="722"/>
      <c r="EX22" s="722"/>
      <c r="EY22" s="722"/>
      <c r="EZ22" s="722"/>
      <c r="FA22" s="722"/>
      <c r="FB22" s="722"/>
      <c r="FC22" s="722"/>
      <c r="FD22" s="722"/>
      <c r="FE22" s="722"/>
      <c r="FF22" s="722"/>
      <c r="FG22" s="722"/>
      <c r="FH22" s="722"/>
      <c r="FI22" s="722"/>
      <c r="FJ22" s="722"/>
      <c r="FK22" s="722"/>
      <c r="FL22" s="722"/>
      <c r="FM22" s="722"/>
      <c r="FN22" s="722"/>
      <c r="FO22" s="722"/>
      <c r="FP22" s="722"/>
      <c r="FQ22" s="722"/>
      <c r="FR22" s="722"/>
      <c r="FS22" s="722"/>
      <c r="FT22" s="722"/>
      <c r="FU22" s="722"/>
      <c r="FV22" s="722"/>
      <c r="FW22" s="722"/>
      <c r="FX22" s="722"/>
      <c r="FY22" s="722"/>
      <c r="FZ22" s="722"/>
      <c r="GA22" s="722"/>
      <c r="GB22" s="722"/>
      <c r="GC22" s="722"/>
      <c r="GD22" s="722"/>
      <c r="GE22" s="722"/>
      <c r="GF22" s="722"/>
      <c r="GG22" s="722"/>
      <c r="GH22" s="722"/>
      <c r="GI22" s="722"/>
      <c r="GJ22" s="722"/>
      <c r="GK22" s="722"/>
      <c r="GL22" s="113"/>
      <c r="GM22" s="113"/>
      <c r="GN22" s="113"/>
      <c r="GO22" s="113"/>
      <c r="GP22" s="113"/>
      <c r="GQ22" s="113"/>
    </row>
    <row r="23" spans="1:199" ht="6" customHeight="1">
      <c r="B23" s="183"/>
      <c r="C23" s="610"/>
      <c r="D23" s="420"/>
      <c r="E23" s="420"/>
      <c r="F23" s="420"/>
      <c r="G23" s="420"/>
      <c r="H23" s="420"/>
      <c r="I23" s="420"/>
      <c r="J23" s="420"/>
      <c r="K23" s="420"/>
      <c r="L23" s="420"/>
      <c r="M23" s="420"/>
      <c r="N23" s="420"/>
      <c r="O23" s="420"/>
      <c r="P23" s="420"/>
      <c r="Q23" s="420"/>
      <c r="R23" s="213"/>
      <c r="S23" s="219"/>
      <c r="T23" s="219"/>
      <c r="U23" s="219"/>
      <c r="V23" s="219"/>
      <c r="W23" s="219"/>
      <c r="X23" s="219"/>
      <c r="Y23" s="219"/>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420" t="str">
        <f>IF(会社名等!D24="","",会社名等!D24)</f>
        <v/>
      </c>
      <c r="CL23" s="420"/>
      <c r="CM23" s="420"/>
      <c r="CN23" s="420"/>
      <c r="CO23" s="420"/>
      <c r="CP23" s="420"/>
      <c r="CQ23" s="420"/>
      <c r="CR23" s="420"/>
      <c r="CS23" s="420"/>
      <c r="CT23" s="420"/>
      <c r="CU23" s="420"/>
      <c r="CV23" s="420"/>
      <c r="CW23" s="420"/>
      <c r="CX23" s="420"/>
      <c r="CY23" s="420"/>
      <c r="CZ23" s="420"/>
      <c r="DA23" s="420"/>
      <c r="DB23" s="420"/>
      <c r="DC23" s="420"/>
      <c r="DD23" s="420"/>
      <c r="DE23" s="309"/>
      <c r="DF23" s="722" t="str">
        <f>IF(会社名等!E24="","",会社名等!E24)</f>
        <v/>
      </c>
      <c r="DG23" s="722"/>
      <c r="DH23" s="722"/>
      <c r="DI23" s="722"/>
      <c r="DJ23" s="722"/>
      <c r="DK23" s="722"/>
      <c r="DL23" s="722"/>
      <c r="DM23" s="722"/>
      <c r="DN23" s="722"/>
      <c r="DO23" s="722"/>
      <c r="DP23" s="722"/>
      <c r="DQ23" s="722"/>
      <c r="DR23" s="722"/>
      <c r="DS23" s="722"/>
      <c r="DT23" s="722"/>
      <c r="DU23" s="722"/>
      <c r="DV23" s="722"/>
      <c r="DW23" s="722"/>
      <c r="DX23" s="722"/>
      <c r="DY23" s="722"/>
      <c r="DZ23" s="722"/>
      <c r="EA23" s="722"/>
      <c r="EB23" s="722"/>
      <c r="EC23" s="722"/>
      <c r="ED23" s="722"/>
      <c r="EE23" s="722"/>
      <c r="EF23" s="722"/>
      <c r="EG23" s="722"/>
      <c r="EH23" s="722"/>
      <c r="EI23" s="722"/>
      <c r="EJ23" s="722"/>
      <c r="EK23" s="722"/>
      <c r="EL23" s="722"/>
      <c r="EM23" s="722"/>
      <c r="EN23" s="722"/>
      <c r="EO23" s="722"/>
      <c r="EP23" s="722"/>
      <c r="EQ23" s="722"/>
      <c r="ER23" s="722"/>
      <c r="ES23" s="722"/>
      <c r="ET23" s="722"/>
      <c r="EU23" s="722"/>
      <c r="EV23" s="722"/>
      <c r="EW23" s="722"/>
      <c r="EX23" s="722"/>
      <c r="EY23" s="722"/>
      <c r="EZ23" s="722"/>
      <c r="FA23" s="722"/>
      <c r="FB23" s="722"/>
      <c r="FC23" s="722"/>
      <c r="FD23" s="722"/>
      <c r="FE23" s="722"/>
      <c r="FF23" s="722"/>
      <c r="FG23" s="722"/>
      <c r="FH23" s="722"/>
      <c r="FI23" s="722"/>
      <c r="FJ23" s="722"/>
      <c r="FK23" s="722"/>
      <c r="FL23" s="722"/>
      <c r="FM23" s="722"/>
      <c r="FN23" s="722"/>
      <c r="FO23" s="722"/>
      <c r="FP23" s="722"/>
      <c r="FQ23" s="722"/>
      <c r="FR23" s="722"/>
      <c r="FS23" s="722"/>
      <c r="FT23" s="722"/>
      <c r="FU23" s="722"/>
      <c r="FV23" s="722"/>
      <c r="FW23" s="722"/>
      <c r="FX23" s="722"/>
      <c r="FY23" s="722"/>
      <c r="FZ23" s="722"/>
      <c r="GA23" s="722"/>
      <c r="GB23" s="722"/>
      <c r="GC23" s="722"/>
      <c r="GD23" s="722"/>
      <c r="GE23" s="722"/>
      <c r="GF23" s="722"/>
      <c r="GG23" s="722"/>
      <c r="GH23" s="722"/>
      <c r="GI23" s="722"/>
      <c r="GJ23" s="722"/>
      <c r="GK23" s="722"/>
      <c r="GL23" s="113"/>
      <c r="GM23" s="113"/>
      <c r="GN23" s="113"/>
      <c r="GO23" s="113"/>
      <c r="GP23" s="113"/>
      <c r="GQ23" s="113"/>
    </row>
    <row r="24" spans="1:199" ht="14.25" customHeight="1">
      <c r="B24" s="183"/>
      <c r="C24" s="610"/>
      <c r="D24" s="420" t="str">
        <f>+会社名等!C6</f>
        <v>○○知事</v>
      </c>
      <c r="E24" s="420"/>
      <c r="F24" s="420"/>
      <c r="G24" s="420"/>
      <c r="H24" s="420"/>
      <c r="I24" s="420"/>
      <c r="J24" s="420"/>
      <c r="K24" s="420"/>
      <c r="L24" s="420"/>
      <c r="M24" s="420"/>
      <c r="N24" s="420"/>
      <c r="O24" s="420"/>
      <c r="P24" s="420"/>
      <c r="Q24" s="420"/>
      <c r="R24" s="219"/>
      <c r="S24" s="561" t="s">
        <v>10</v>
      </c>
      <c r="T24" s="561"/>
      <c r="U24" s="561"/>
      <c r="V24" s="561"/>
      <c r="W24" s="561"/>
      <c r="X24" s="561"/>
      <c r="Y24" s="561"/>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c r="BV24" s="213"/>
      <c r="BW24" s="213"/>
      <c r="BX24" s="213"/>
      <c r="BY24" s="213"/>
      <c r="BZ24" s="213"/>
      <c r="CA24" s="213"/>
      <c r="CB24" s="213"/>
      <c r="CC24" s="213"/>
      <c r="CD24" s="213"/>
      <c r="CE24" s="213"/>
      <c r="CF24" s="213"/>
      <c r="CG24" s="213"/>
      <c r="CH24" s="213"/>
      <c r="CI24" s="213"/>
      <c r="CJ24" s="213"/>
      <c r="CK24" s="420"/>
      <c r="CL24" s="420"/>
      <c r="CM24" s="420"/>
      <c r="CN24" s="420"/>
      <c r="CO24" s="420"/>
      <c r="CP24" s="420"/>
      <c r="CQ24" s="420"/>
      <c r="CR24" s="420"/>
      <c r="CS24" s="420"/>
      <c r="CT24" s="420"/>
      <c r="CU24" s="420"/>
      <c r="CV24" s="420"/>
      <c r="CW24" s="420"/>
      <c r="CX24" s="420"/>
      <c r="CY24" s="420"/>
      <c r="CZ24" s="420"/>
      <c r="DA24" s="420"/>
      <c r="DB24" s="420"/>
      <c r="DC24" s="420"/>
      <c r="DD24" s="420"/>
      <c r="DE24" s="213"/>
      <c r="DF24" s="724"/>
      <c r="DG24" s="724"/>
      <c r="DH24" s="724"/>
      <c r="DI24" s="724"/>
      <c r="DJ24" s="724"/>
      <c r="DK24" s="724"/>
      <c r="DL24" s="724"/>
      <c r="DM24" s="724"/>
      <c r="DN24" s="724"/>
      <c r="DO24" s="724"/>
      <c r="DP24" s="724"/>
      <c r="DQ24" s="724"/>
      <c r="DR24" s="724"/>
      <c r="DS24" s="724"/>
      <c r="DT24" s="724"/>
      <c r="DU24" s="724"/>
      <c r="DV24" s="724"/>
      <c r="DW24" s="724"/>
      <c r="DX24" s="724"/>
      <c r="DY24" s="724"/>
      <c r="DZ24" s="724"/>
      <c r="EA24" s="724"/>
      <c r="EB24" s="724"/>
      <c r="EC24" s="724"/>
      <c r="ED24" s="724"/>
      <c r="EE24" s="724"/>
      <c r="EF24" s="724"/>
      <c r="EG24" s="724"/>
      <c r="EH24" s="724"/>
      <c r="EI24" s="724"/>
      <c r="EJ24" s="724"/>
      <c r="EK24" s="724"/>
      <c r="EL24" s="724"/>
      <c r="EM24" s="724"/>
      <c r="EN24" s="724"/>
      <c r="EO24" s="724"/>
      <c r="EP24" s="724"/>
      <c r="EQ24" s="724"/>
      <c r="ER24" s="724"/>
      <c r="ES24" s="724"/>
      <c r="ET24" s="724"/>
      <c r="EU24" s="724"/>
      <c r="EV24" s="724"/>
      <c r="EW24" s="724"/>
      <c r="EX24" s="724"/>
      <c r="EY24" s="724"/>
      <c r="EZ24" s="724"/>
      <c r="FA24" s="724"/>
      <c r="FB24" s="724"/>
      <c r="FC24" s="724"/>
      <c r="FD24" s="724"/>
      <c r="FE24" s="724"/>
      <c r="FF24" s="724"/>
      <c r="FG24" s="724"/>
      <c r="FH24" s="724"/>
      <c r="FI24" s="724"/>
      <c r="FJ24" s="724"/>
      <c r="FK24" s="724"/>
      <c r="FL24" s="724"/>
      <c r="FM24" s="724"/>
      <c r="FN24" s="724"/>
      <c r="FO24" s="724"/>
      <c r="FP24" s="724"/>
      <c r="FQ24" s="724"/>
      <c r="FR24" s="724"/>
      <c r="FS24" s="724"/>
      <c r="FT24" s="724"/>
      <c r="FU24" s="724"/>
      <c r="FV24" s="724"/>
      <c r="FW24" s="724"/>
      <c r="FX24" s="724"/>
      <c r="FY24" s="724"/>
      <c r="FZ24" s="724"/>
      <c r="GA24" s="724"/>
      <c r="GB24" s="724"/>
      <c r="GC24" s="724"/>
      <c r="GD24" s="724"/>
      <c r="GE24" s="724"/>
      <c r="GF24" s="724"/>
      <c r="GG24" s="724"/>
      <c r="GH24" s="724"/>
      <c r="GI24" s="724"/>
      <c r="GJ24" s="724"/>
      <c r="GK24" s="724"/>
    </row>
    <row r="25" spans="1:199" ht="12" customHeight="1">
      <c r="B25" s="183"/>
      <c r="C25" s="610"/>
      <c r="D25" s="213"/>
      <c r="E25" s="213"/>
      <c r="F25" s="223"/>
      <c r="G25" s="223"/>
      <c r="H25" s="223"/>
      <c r="I25" s="223"/>
      <c r="J25" s="223"/>
      <c r="K25" s="223"/>
      <c r="L25" s="223"/>
      <c r="M25" s="223"/>
      <c r="N25" s="223"/>
      <c r="O25" s="607" t="s">
        <v>13</v>
      </c>
      <c r="P25" s="607"/>
      <c r="Q25" s="607"/>
      <c r="R25" s="607"/>
      <c r="S25" s="607"/>
      <c r="T25" s="271"/>
      <c r="U25" s="663" t="s">
        <v>14</v>
      </c>
      <c r="V25" s="663"/>
      <c r="W25" s="663"/>
      <c r="X25" s="663"/>
      <c r="Y25" s="663"/>
      <c r="Z25" s="223"/>
      <c r="AA25" s="223"/>
      <c r="AB25" s="223"/>
      <c r="AC25" s="223"/>
      <c r="AD25" s="223"/>
      <c r="AE25" s="223"/>
      <c r="AF25" s="223"/>
      <c r="AG25" s="223"/>
      <c r="AH25" s="223"/>
      <c r="AI25" s="223"/>
      <c r="AJ25" s="223"/>
      <c r="AK25" s="223"/>
      <c r="AL25" s="22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3"/>
      <c r="CE25" s="273"/>
      <c r="CF25" s="273"/>
      <c r="CG25" s="273"/>
      <c r="CH25" s="273"/>
      <c r="CI25" s="273"/>
      <c r="CJ25" s="273"/>
      <c r="CK25" s="273"/>
      <c r="CL25" s="273"/>
      <c r="CM25" s="273"/>
      <c r="CN25" s="273"/>
      <c r="CO25" s="273"/>
      <c r="CP25" s="273"/>
      <c r="CQ25" s="273"/>
      <c r="CR25" s="273"/>
      <c r="CS25" s="273"/>
      <c r="CT25" s="273"/>
      <c r="CU25" s="273"/>
      <c r="CV25" s="273"/>
      <c r="CW25" s="273"/>
      <c r="CX25" s="273"/>
      <c r="CY25" s="273"/>
      <c r="CZ25" s="273"/>
      <c r="DA25" s="273"/>
      <c r="DB25" s="273"/>
      <c r="DC25" s="273"/>
      <c r="DD25" s="273"/>
      <c r="DE25" s="223"/>
      <c r="DF25" s="223"/>
      <c r="DG25" s="223"/>
      <c r="DH25" s="223"/>
      <c r="DI25" s="223"/>
      <c r="DJ25" s="223"/>
      <c r="DK25" s="223"/>
      <c r="DL25" s="223"/>
      <c r="DM25" s="223"/>
      <c r="DN25" s="223"/>
      <c r="DO25" s="223"/>
      <c r="DP25" s="223"/>
      <c r="DQ25" s="223"/>
      <c r="DR25" s="223"/>
      <c r="DS25" s="223"/>
      <c r="DT25" s="223"/>
      <c r="DU25" s="223"/>
      <c r="DV25" s="223"/>
      <c r="DW25" s="223"/>
      <c r="DX25" s="223"/>
      <c r="DY25" s="223"/>
      <c r="DZ25" s="223"/>
      <c r="EA25" s="223"/>
      <c r="EB25" s="223"/>
      <c r="EC25" s="223"/>
      <c r="ED25" s="223"/>
      <c r="EE25" s="223"/>
      <c r="EF25" s="223"/>
      <c r="EG25" s="223"/>
      <c r="EH25" s="223"/>
      <c r="EI25" s="223"/>
      <c r="EJ25" s="223"/>
      <c r="EK25" s="223"/>
      <c r="EL25" s="223"/>
      <c r="EM25" s="223"/>
      <c r="EN25" s="223"/>
      <c r="EO25" s="223"/>
      <c r="EP25" s="223"/>
      <c r="EQ25" s="223"/>
      <c r="ER25" s="223"/>
      <c r="ES25" s="223"/>
      <c r="ET25" s="223"/>
      <c r="EU25" s="223"/>
      <c r="EV25" s="223"/>
      <c r="EW25" s="223"/>
      <c r="EX25" s="223"/>
      <c r="EY25" s="223"/>
      <c r="EZ25" s="223"/>
      <c r="FA25" s="223"/>
      <c r="FB25" s="223"/>
      <c r="FC25" s="223"/>
      <c r="FD25" s="223"/>
      <c r="FE25" s="223"/>
      <c r="FF25" s="223"/>
      <c r="FG25" s="223"/>
      <c r="FH25" s="223"/>
      <c r="FI25" s="223"/>
      <c r="FJ25" s="223"/>
      <c r="FK25" s="223"/>
      <c r="FL25" s="223"/>
      <c r="FM25" s="223"/>
      <c r="FN25" s="223"/>
      <c r="FO25" s="223"/>
      <c r="FP25" s="223"/>
      <c r="FQ25" s="223"/>
      <c r="FR25" s="223"/>
      <c r="FS25" s="223"/>
      <c r="FT25" s="223"/>
      <c r="FU25" s="223"/>
      <c r="FV25" s="223"/>
      <c r="FW25" s="223"/>
      <c r="FX25" s="223"/>
      <c r="FY25" s="223"/>
      <c r="FZ25" s="223"/>
      <c r="GA25" s="223"/>
      <c r="GB25" s="223"/>
      <c r="GC25" s="223"/>
      <c r="GD25" s="223"/>
      <c r="GE25" s="223"/>
      <c r="GF25" s="223"/>
      <c r="GG25" s="223"/>
      <c r="GH25" s="223"/>
      <c r="GI25" s="215"/>
      <c r="GJ25" s="215"/>
      <c r="GK25" s="215"/>
    </row>
    <row r="26" spans="1:199" ht="9" customHeight="1">
      <c r="B26" s="183"/>
      <c r="C26" s="610"/>
      <c r="D26" s="213"/>
      <c r="E26" s="213"/>
      <c r="F26" s="223"/>
      <c r="G26" s="223"/>
      <c r="H26" s="223"/>
      <c r="I26" s="223"/>
      <c r="J26" s="223"/>
      <c r="K26" s="223"/>
      <c r="L26" s="223"/>
      <c r="M26" s="223"/>
      <c r="N26" s="223"/>
      <c r="O26" s="607"/>
      <c r="P26" s="607"/>
      <c r="Q26" s="607"/>
      <c r="R26" s="607"/>
      <c r="S26" s="607"/>
      <c r="T26" s="310"/>
      <c r="U26" s="663"/>
      <c r="V26" s="663"/>
      <c r="W26" s="663"/>
      <c r="X26" s="663"/>
      <c r="Y26" s="663"/>
      <c r="Z26" s="223"/>
      <c r="AA26" s="223"/>
      <c r="AB26" s="425">
        <v>3</v>
      </c>
      <c r="AC26" s="425"/>
      <c r="AD26" s="425"/>
      <c r="AE26" s="425"/>
      <c r="AF26" s="311"/>
      <c r="AG26" s="311"/>
      <c r="AH26" s="223"/>
      <c r="AI26" s="223"/>
      <c r="AJ26" s="223"/>
      <c r="AK26" s="611" t="s">
        <v>93</v>
      </c>
      <c r="AL26" s="611"/>
      <c r="AM26" s="611"/>
      <c r="AN26" s="611"/>
      <c r="AO26" s="611"/>
      <c r="AP26" s="611"/>
      <c r="AQ26" s="611"/>
      <c r="AR26" s="611"/>
      <c r="AS26" s="611"/>
      <c r="AT26" s="611"/>
      <c r="AU26" s="611"/>
      <c r="AV26" s="611"/>
      <c r="AW26" s="611"/>
      <c r="AX26" s="611"/>
      <c r="AY26" s="611"/>
      <c r="AZ26" s="611"/>
      <c r="BA26" s="611"/>
      <c r="BB26" s="611"/>
      <c r="BC26" s="611"/>
      <c r="BD26" s="611"/>
      <c r="BE26" s="611"/>
      <c r="BF26" s="611"/>
      <c r="BG26" s="611" t="s">
        <v>94</v>
      </c>
      <c r="BH26" s="611"/>
      <c r="BI26" s="611"/>
      <c r="BJ26" s="611"/>
      <c r="BK26" s="611"/>
      <c r="BL26" s="611"/>
      <c r="BM26" s="611"/>
      <c r="BN26" s="611"/>
      <c r="BO26" s="611"/>
      <c r="BP26" s="611"/>
      <c r="BQ26" s="611"/>
      <c r="BR26" s="611"/>
      <c r="BS26" s="611"/>
      <c r="BT26" s="611"/>
      <c r="BU26" s="611"/>
      <c r="BV26" s="611"/>
      <c r="BW26" s="611"/>
      <c r="BX26" s="611"/>
      <c r="BY26" s="611"/>
      <c r="BZ26" s="611"/>
      <c r="CA26" s="611"/>
      <c r="CB26" s="611"/>
      <c r="CC26" s="611"/>
      <c r="CD26" s="611"/>
      <c r="CE26" s="611"/>
      <c r="CF26" s="611"/>
      <c r="CG26" s="611"/>
      <c r="CH26" s="611"/>
      <c r="CI26" s="611"/>
      <c r="CJ26" s="611"/>
      <c r="CK26" s="611"/>
      <c r="CL26" s="611"/>
      <c r="CM26" s="611"/>
      <c r="CN26" s="611"/>
      <c r="CO26" s="611"/>
      <c r="CP26" s="611"/>
      <c r="CQ26" s="611"/>
      <c r="CR26" s="611"/>
      <c r="CS26" s="611"/>
      <c r="CT26" s="611" t="s">
        <v>102</v>
      </c>
      <c r="CU26" s="611"/>
      <c r="CV26" s="611"/>
      <c r="CW26" s="611"/>
      <c r="CX26" s="611"/>
      <c r="CY26" s="611"/>
      <c r="CZ26" s="611"/>
      <c r="DA26" s="611"/>
      <c r="DB26" s="611"/>
      <c r="DC26" s="611"/>
      <c r="DD26" s="611"/>
      <c r="DE26" s="611"/>
      <c r="DF26" s="611"/>
      <c r="DG26" s="611"/>
      <c r="DH26" s="611"/>
      <c r="DI26" s="611"/>
      <c r="DJ26" s="611"/>
      <c r="DK26" s="611"/>
      <c r="DL26" s="611"/>
      <c r="DM26" s="611"/>
      <c r="DN26" s="611"/>
      <c r="DO26" s="611"/>
      <c r="DP26" s="611"/>
      <c r="DQ26" s="611" t="s">
        <v>3</v>
      </c>
      <c r="DR26" s="611"/>
      <c r="DS26" s="611"/>
      <c r="DT26" s="611"/>
      <c r="DU26" s="611"/>
      <c r="DV26" s="611"/>
      <c r="DW26" s="611"/>
      <c r="DX26" s="611"/>
      <c r="DY26" s="611"/>
      <c r="DZ26" s="611"/>
      <c r="EA26" s="611"/>
      <c r="EB26" s="611"/>
      <c r="EC26" s="611"/>
      <c r="ED26" s="611"/>
      <c r="EE26" s="611"/>
      <c r="EF26" s="611"/>
      <c r="EG26" s="611"/>
      <c r="EH26" s="611"/>
      <c r="EI26" s="611"/>
      <c r="EJ26" s="611"/>
      <c r="EK26" s="611"/>
      <c r="EL26" s="611"/>
      <c r="EM26" s="611"/>
      <c r="EN26" s="611"/>
      <c r="EO26" s="611"/>
      <c r="EP26" s="611"/>
      <c r="EQ26" s="611"/>
      <c r="ER26" s="611"/>
      <c r="ES26" s="611"/>
      <c r="ET26" s="611"/>
      <c r="EU26" s="611"/>
      <c r="EV26" s="611"/>
      <c r="EW26" s="611" t="s">
        <v>95</v>
      </c>
      <c r="EX26" s="611"/>
      <c r="EY26" s="611"/>
      <c r="EZ26" s="611"/>
      <c r="FA26" s="611"/>
      <c r="FB26" s="611"/>
      <c r="FC26" s="611"/>
      <c r="FD26" s="611"/>
      <c r="FE26" s="611"/>
      <c r="FF26" s="611"/>
      <c r="FG26" s="611"/>
      <c r="FH26" s="611"/>
      <c r="FI26" s="611"/>
      <c r="FJ26" s="611"/>
      <c r="FK26" s="611"/>
      <c r="FL26" s="611"/>
      <c r="FM26" s="611"/>
      <c r="FN26" s="611"/>
      <c r="FO26" s="611"/>
      <c r="FP26" s="611"/>
      <c r="FQ26" s="611"/>
      <c r="FR26" s="611"/>
      <c r="FS26" s="611"/>
      <c r="FT26" s="611"/>
      <c r="FU26" s="611"/>
      <c r="FV26" s="611"/>
      <c r="FW26" s="611"/>
      <c r="FX26" s="611"/>
      <c r="FY26" s="611"/>
      <c r="FZ26" s="611"/>
      <c r="GA26" s="611"/>
      <c r="GB26" s="611"/>
      <c r="GC26" s="611"/>
      <c r="GD26" s="611"/>
      <c r="GE26" s="611"/>
      <c r="GF26" s="611"/>
      <c r="GG26" s="611"/>
      <c r="GH26" s="273"/>
      <c r="GI26" s="215"/>
      <c r="GJ26" s="215"/>
      <c r="GK26" s="215"/>
    </row>
    <row r="27" spans="1:199" s="15" customFormat="1" ht="24" customHeight="1">
      <c r="B27" s="189"/>
      <c r="C27" s="10"/>
      <c r="D27" s="656" t="s">
        <v>2</v>
      </c>
      <c r="E27" s="656"/>
      <c r="F27" s="656"/>
      <c r="G27" s="656"/>
      <c r="H27" s="223"/>
      <c r="I27" s="223"/>
      <c r="J27" s="507"/>
      <c r="K27" s="508"/>
      <c r="L27" s="508"/>
      <c r="M27" s="509"/>
      <c r="N27" s="266"/>
      <c r="O27" s="266"/>
      <c r="P27" s="653">
        <v>6</v>
      </c>
      <c r="Q27" s="654"/>
      <c r="R27" s="654"/>
      <c r="S27" s="655"/>
      <c r="T27" s="213"/>
      <c r="U27" s="653">
        <v>1</v>
      </c>
      <c r="V27" s="654"/>
      <c r="W27" s="654"/>
      <c r="X27" s="655"/>
      <c r="Y27" s="312"/>
      <c r="Z27" s="312"/>
      <c r="AA27" s="312"/>
      <c r="AB27" s="657"/>
      <c r="AC27" s="658"/>
      <c r="AD27" s="658"/>
      <c r="AE27" s="659"/>
      <c r="AF27" s="289"/>
      <c r="AG27" s="289"/>
      <c r="AH27" s="234"/>
      <c r="AI27" s="234"/>
      <c r="AJ27" s="234"/>
      <c r="AK27" s="611"/>
      <c r="AL27" s="611"/>
      <c r="AM27" s="611"/>
      <c r="AN27" s="611"/>
      <c r="AO27" s="611"/>
      <c r="AP27" s="611"/>
      <c r="AQ27" s="611"/>
      <c r="AR27" s="611"/>
      <c r="AS27" s="611"/>
      <c r="AT27" s="611"/>
      <c r="AU27" s="611"/>
      <c r="AV27" s="611"/>
      <c r="AW27" s="611"/>
      <c r="AX27" s="611"/>
      <c r="AY27" s="611"/>
      <c r="AZ27" s="611"/>
      <c r="BA27" s="611"/>
      <c r="BB27" s="611"/>
      <c r="BC27" s="611"/>
      <c r="BD27" s="611"/>
      <c r="BE27" s="611"/>
      <c r="BF27" s="611"/>
      <c r="BG27" s="611"/>
      <c r="BH27" s="611"/>
      <c r="BI27" s="611"/>
      <c r="BJ27" s="611"/>
      <c r="BK27" s="611"/>
      <c r="BL27" s="611"/>
      <c r="BM27" s="611"/>
      <c r="BN27" s="611"/>
      <c r="BO27" s="611"/>
      <c r="BP27" s="611"/>
      <c r="BQ27" s="611"/>
      <c r="BR27" s="611"/>
      <c r="BS27" s="611"/>
      <c r="BT27" s="611"/>
      <c r="BU27" s="611"/>
      <c r="BV27" s="611"/>
      <c r="BW27" s="611"/>
      <c r="BX27" s="611"/>
      <c r="BY27" s="611"/>
      <c r="BZ27" s="611"/>
      <c r="CA27" s="611"/>
      <c r="CB27" s="611"/>
      <c r="CC27" s="611"/>
      <c r="CD27" s="611"/>
      <c r="CE27" s="611"/>
      <c r="CF27" s="611"/>
      <c r="CG27" s="611"/>
      <c r="CH27" s="611"/>
      <c r="CI27" s="611"/>
      <c r="CJ27" s="611"/>
      <c r="CK27" s="611"/>
      <c r="CL27" s="611"/>
      <c r="CM27" s="611"/>
      <c r="CN27" s="611"/>
      <c r="CO27" s="611"/>
      <c r="CP27" s="611"/>
      <c r="CQ27" s="611"/>
      <c r="CR27" s="611"/>
      <c r="CS27" s="611"/>
      <c r="CT27" s="611"/>
      <c r="CU27" s="611"/>
      <c r="CV27" s="611"/>
      <c r="CW27" s="611"/>
      <c r="CX27" s="611"/>
      <c r="CY27" s="611"/>
      <c r="CZ27" s="611"/>
      <c r="DA27" s="611"/>
      <c r="DB27" s="611"/>
      <c r="DC27" s="611"/>
      <c r="DD27" s="611"/>
      <c r="DE27" s="611"/>
      <c r="DF27" s="611"/>
      <c r="DG27" s="611"/>
      <c r="DH27" s="611"/>
      <c r="DI27" s="611"/>
      <c r="DJ27" s="611"/>
      <c r="DK27" s="611"/>
      <c r="DL27" s="611"/>
      <c r="DM27" s="611"/>
      <c r="DN27" s="611"/>
      <c r="DO27" s="611"/>
      <c r="DP27" s="611"/>
      <c r="DQ27" s="611"/>
      <c r="DR27" s="611"/>
      <c r="DS27" s="611"/>
      <c r="DT27" s="611"/>
      <c r="DU27" s="611"/>
      <c r="DV27" s="611"/>
      <c r="DW27" s="611"/>
      <c r="DX27" s="611"/>
      <c r="DY27" s="611"/>
      <c r="DZ27" s="611"/>
      <c r="EA27" s="611"/>
      <c r="EB27" s="611"/>
      <c r="EC27" s="611"/>
      <c r="ED27" s="611"/>
      <c r="EE27" s="611"/>
      <c r="EF27" s="611"/>
      <c r="EG27" s="611"/>
      <c r="EH27" s="611"/>
      <c r="EI27" s="611"/>
      <c r="EJ27" s="611"/>
      <c r="EK27" s="611"/>
      <c r="EL27" s="611"/>
      <c r="EM27" s="611"/>
      <c r="EN27" s="611"/>
      <c r="EO27" s="611"/>
      <c r="EP27" s="611"/>
      <c r="EQ27" s="611"/>
      <c r="ER27" s="611"/>
      <c r="ES27" s="611"/>
      <c r="ET27" s="611"/>
      <c r="EU27" s="611"/>
      <c r="EV27" s="611"/>
      <c r="EW27" s="611"/>
      <c r="EX27" s="611"/>
      <c r="EY27" s="611"/>
      <c r="EZ27" s="611"/>
      <c r="FA27" s="611"/>
      <c r="FB27" s="611"/>
      <c r="FC27" s="611"/>
      <c r="FD27" s="611"/>
      <c r="FE27" s="611"/>
      <c r="FF27" s="611"/>
      <c r="FG27" s="611"/>
      <c r="FH27" s="611"/>
      <c r="FI27" s="611"/>
      <c r="FJ27" s="611"/>
      <c r="FK27" s="611"/>
      <c r="FL27" s="611"/>
      <c r="FM27" s="611"/>
      <c r="FN27" s="611"/>
      <c r="FO27" s="611"/>
      <c r="FP27" s="611"/>
      <c r="FQ27" s="611"/>
      <c r="FR27" s="611"/>
      <c r="FS27" s="611"/>
      <c r="FT27" s="611"/>
      <c r="FU27" s="611"/>
      <c r="FV27" s="611"/>
      <c r="FW27" s="611"/>
      <c r="FX27" s="611"/>
      <c r="FY27" s="611"/>
      <c r="FZ27" s="611"/>
      <c r="GA27" s="611"/>
      <c r="GB27" s="611"/>
      <c r="GC27" s="611"/>
      <c r="GD27" s="611"/>
      <c r="GE27" s="611"/>
      <c r="GF27" s="611"/>
      <c r="GG27" s="611"/>
      <c r="GH27" s="269"/>
      <c r="GI27" s="269"/>
      <c r="GJ27" s="269"/>
      <c r="GK27" s="269"/>
    </row>
    <row r="28" spans="1:199" ht="22.5" customHeight="1">
      <c r="B28" s="183"/>
      <c r="D28" s="9"/>
      <c r="E28" s="26"/>
      <c r="F28" s="26"/>
      <c r="G28" s="26"/>
      <c r="H28" s="29"/>
      <c r="I28" s="29"/>
      <c r="J28" s="29"/>
      <c r="K28" s="29"/>
      <c r="L28" s="29"/>
      <c r="M28" s="29"/>
      <c r="N28" s="29"/>
      <c r="O28" s="29"/>
      <c r="P28" s="29"/>
      <c r="Q28" s="29"/>
      <c r="R28" s="29"/>
      <c r="S28" s="29"/>
      <c r="T28" s="29"/>
      <c r="U28" s="29"/>
      <c r="V28" s="29"/>
      <c r="W28" s="660" t="s">
        <v>69</v>
      </c>
      <c r="X28" s="660"/>
      <c r="Y28" s="660"/>
      <c r="Z28" s="660"/>
      <c r="AA28" s="660"/>
      <c r="AB28" s="660"/>
      <c r="AC28" s="660"/>
      <c r="AD28" s="660"/>
      <c r="AE28" s="660"/>
      <c r="AF28" s="660"/>
      <c r="AG28" s="660"/>
      <c r="AH28" s="661" t="s">
        <v>420</v>
      </c>
      <c r="AI28" s="661"/>
      <c r="AJ28" s="661"/>
      <c r="AK28" s="661"/>
      <c r="AL28" s="661"/>
      <c r="AM28" s="661"/>
      <c r="AN28" s="661"/>
      <c r="AO28" s="661"/>
      <c r="AP28" s="661"/>
      <c r="AQ28" s="661"/>
      <c r="AR28" s="661"/>
      <c r="AS28" s="661"/>
      <c r="AT28" s="661"/>
      <c r="AU28" s="35"/>
      <c r="AV28" s="35"/>
      <c r="AW28" s="35"/>
      <c r="AX28" s="35"/>
      <c r="AY28" s="35"/>
      <c r="AZ28" s="35"/>
      <c r="BA28" s="35"/>
      <c r="BB28" s="35"/>
      <c r="BC28" s="35"/>
      <c r="BD28" s="35"/>
      <c r="BE28" s="35"/>
      <c r="BF28" s="35"/>
      <c r="BG28" s="35"/>
      <c r="BH28" s="35"/>
      <c r="BI28" s="35"/>
      <c r="BJ28" s="29"/>
      <c r="BK28" s="29"/>
      <c r="BL28" s="29"/>
      <c r="BM28" s="29"/>
      <c r="BN28" s="29"/>
      <c r="BO28" s="29"/>
      <c r="BP28" s="29"/>
      <c r="BQ28" s="29"/>
      <c r="BR28" s="29"/>
      <c r="BS28" s="29"/>
      <c r="BT28" s="29"/>
      <c r="BU28" s="29"/>
      <c r="BV28" s="29"/>
      <c r="BW28" s="29"/>
      <c r="BX28" s="29"/>
      <c r="BY28" s="29"/>
      <c r="BZ28" s="29"/>
      <c r="CA28" s="28"/>
      <c r="CB28" s="28"/>
      <c r="CC28" s="8"/>
      <c r="CD28" s="8"/>
      <c r="CE28" s="8"/>
      <c r="CF28" s="8"/>
      <c r="CG28" s="8"/>
      <c r="CH28" s="8"/>
      <c r="CI28" s="8"/>
      <c r="CJ28" s="8"/>
      <c r="CK28" s="8"/>
      <c r="CL28" s="8"/>
      <c r="CM28" s="8"/>
      <c r="CN28" s="8"/>
      <c r="CO28" s="28"/>
      <c r="CP28" s="28"/>
      <c r="CQ28" s="28"/>
      <c r="CR28" s="28"/>
      <c r="CS28" s="28"/>
      <c r="CT28" s="28"/>
      <c r="CU28" s="28"/>
      <c r="CV28" s="28"/>
      <c r="CW28" s="28"/>
      <c r="CX28" s="28"/>
      <c r="CY28" s="28"/>
      <c r="CZ28" s="28"/>
      <c r="DA28" s="28"/>
      <c r="DB28" s="28"/>
      <c r="DC28" s="28"/>
      <c r="DD28" s="28"/>
      <c r="DE28" s="28"/>
      <c r="DF28" s="28"/>
      <c r="DG28" s="28"/>
      <c r="DH28" s="28"/>
      <c r="DI28" s="28"/>
      <c r="DJ28" s="28"/>
      <c r="DK28" s="28"/>
      <c r="DL28" s="28"/>
      <c r="DM28" s="28"/>
      <c r="DN28" s="28"/>
      <c r="DO28" s="28"/>
      <c r="DP28" s="28"/>
      <c r="DQ28" s="28"/>
      <c r="DR28" s="28"/>
      <c r="DS28" s="28"/>
      <c r="DT28" s="28"/>
      <c r="DU28" s="28"/>
      <c r="DV28" s="28"/>
      <c r="DW28" s="28"/>
      <c r="DX28" s="28"/>
      <c r="DY28" s="28"/>
      <c r="DZ28" s="28"/>
      <c r="EA28" s="28"/>
      <c r="EB28" s="28"/>
      <c r="EC28" s="28"/>
      <c r="ED28" s="28"/>
      <c r="EE28" s="28"/>
      <c r="EF28" s="28"/>
      <c r="EG28" s="28"/>
      <c r="EH28" s="28"/>
      <c r="EI28" s="28"/>
      <c r="EJ28" s="28"/>
      <c r="EK28" s="28"/>
      <c r="EL28" s="478" t="s">
        <v>35</v>
      </c>
      <c r="EM28" s="478"/>
      <c r="EN28" s="478"/>
      <c r="EO28" s="478"/>
      <c r="EP28" s="478"/>
      <c r="EQ28" s="478"/>
      <c r="ER28" s="478"/>
      <c r="ES28" s="478"/>
      <c r="ET28" s="478"/>
      <c r="EU28" s="478"/>
      <c r="EV28" s="478"/>
      <c r="EW28" s="478"/>
      <c r="EX28" s="478"/>
      <c r="EY28" s="478"/>
      <c r="EZ28" s="478"/>
      <c r="FA28" s="478"/>
      <c r="FB28" s="478"/>
      <c r="FC28" s="478"/>
      <c r="FD28" s="478"/>
      <c r="FE28" s="478"/>
      <c r="FF28" s="478"/>
      <c r="FG28" s="478"/>
      <c r="FH28" s="478"/>
      <c r="FI28" s="478"/>
      <c r="FJ28" s="478"/>
      <c r="FK28" s="478"/>
      <c r="FL28" s="478"/>
      <c r="FM28" s="478"/>
      <c r="FN28" s="478"/>
      <c r="FO28" s="478"/>
      <c r="FP28" s="478"/>
      <c r="FQ28" s="478"/>
      <c r="FR28" s="28"/>
      <c r="FS28" s="28"/>
      <c r="FT28" s="28"/>
      <c r="FU28" s="28"/>
      <c r="FV28" s="28"/>
      <c r="FW28" s="28"/>
      <c r="FX28" s="28"/>
      <c r="FY28" s="28"/>
      <c r="FZ28" s="28"/>
      <c r="GA28" s="28"/>
      <c r="GB28" s="28"/>
      <c r="GC28" s="28"/>
      <c r="GD28" s="28"/>
      <c r="GE28" s="28"/>
      <c r="GF28" s="28"/>
      <c r="GG28" s="28"/>
      <c r="GH28" s="9"/>
      <c r="GI28" s="9"/>
      <c r="GJ28" s="9"/>
      <c r="GK28" s="9"/>
    </row>
    <row r="29" spans="1:199" ht="9" customHeight="1">
      <c r="B29" s="183"/>
      <c r="C29" s="12"/>
      <c r="D29" s="8"/>
      <c r="E29" s="23"/>
      <c r="F29" s="23"/>
      <c r="G29" s="23"/>
      <c r="H29" s="28"/>
      <c r="I29" s="28"/>
      <c r="J29" s="28"/>
      <c r="K29" s="28"/>
      <c r="L29" s="28"/>
      <c r="M29" s="28"/>
      <c r="N29" s="28"/>
      <c r="O29" s="28"/>
      <c r="P29" s="28"/>
      <c r="Q29" s="28"/>
      <c r="R29" s="28"/>
      <c r="S29" s="28"/>
      <c r="T29" s="28"/>
      <c r="U29" s="28"/>
      <c r="V29" s="28"/>
      <c r="W29" s="28"/>
      <c r="X29" s="28"/>
      <c r="Y29" s="28"/>
      <c r="Z29" s="28"/>
      <c r="AA29" s="28"/>
      <c r="AB29" s="425">
        <v>3</v>
      </c>
      <c r="AC29" s="425"/>
      <c r="AD29" s="425"/>
      <c r="AE29" s="425"/>
      <c r="AF29" s="30"/>
      <c r="AG29" s="30"/>
      <c r="AH29" s="28"/>
      <c r="AI29" s="28"/>
      <c r="AJ29" s="28"/>
      <c r="AK29" s="28"/>
      <c r="AL29" s="28"/>
      <c r="AM29" s="694" t="s">
        <v>70</v>
      </c>
      <c r="AN29" s="694"/>
      <c r="AO29" s="694"/>
      <c r="AP29" s="694"/>
      <c r="AQ29" s="694"/>
      <c r="AR29" s="694"/>
      <c r="AS29" s="694"/>
      <c r="AT29" s="694"/>
      <c r="AU29" s="694"/>
      <c r="AV29" s="694"/>
      <c r="AW29" s="694"/>
      <c r="AX29" s="694"/>
      <c r="AY29" s="694"/>
      <c r="AZ29" s="694"/>
      <c r="BA29" s="694"/>
      <c r="BB29" s="694"/>
      <c r="BC29" s="694"/>
      <c r="BD29" s="694"/>
      <c r="BE29" s="694"/>
      <c r="BF29" s="694"/>
      <c r="BG29" s="694"/>
      <c r="BH29" s="694"/>
      <c r="BI29" s="694"/>
      <c r="BJ29" s="694"/>
      <c r="BK29" s="19"/>
      <c r="BL29" s="19"/>
      <c r="BM29" s="19"/>
      <c r="BN29" s="19"/>
      <c r="BO29" s="19"/>
      <c r="BP29" s="19"/>
      <c r="BQ29" s="19"/>
      <c r="BR29" s="19"/>
      <c r="BS29" s="19"/>
      <c r="BT29" s="19"/>
      <c r="BU29" s="19"/>
      <c r="BV29" s="695" t="s">
        <v>91</v>
      </c>
      <c r="BW29" s="695"/>
      <c r="BX29" s="695"/>
      <c r="BY29" s="695"/>
      <c r="BZ29" s="695"/>
      <c r="CA29" s="695"/>
      <c r="CB29" s="28"/>
      <c r="CC29" s="28"/>
      <c r="CD29" s="28"/>
      <c r="CE29" s="28"/>
      <c r="CF29" s="28"/>
      <c r="CG29" s="8"/>
      <c r="CH29" s="8"/>
      <c r="CI29" s="8"/>
      <c r="CJ29" s="8"/>
      <c r="CK29" s="8"/>
      <c r="CL29" s="8"/>
      <c r="CM29" s="8"/>
      <c r="CN29" s="8"/>
      <c r="CO29" s="8"/>
      <c r="CP29" s="28"/>
      <c r="CQ29" s="28"/>
      <c r="CR29" s="28"/>
      <c r="CS29" s="28"/>
      <c r="CT29" s="8"/>
      <c r="CU29" s="8"/>
      <c r="CV29" s="8"/>
      <c r="CW29" s="8"/>
      <c r="CX29" s="8"/>
      <c r="CY29" s="8"/>
      <c r="CZ29" s="425">
        <v>5</v>
      </c>
      <c r="DA29" s="425"/>
      <c r="DB29" s="425"/>
      <c r="DC29" s="425"/>
      <c r="DD29" s="36"/>
      <c r="DE29" s="425"/>
      <c r="DF29" s="425"/>
      <c r="DG29" s="425"/>
      <c r="DH29" s="425"/>
      <c r="DI29" s="36"/>
      <c r="DJ29" s="425"/>
      <c r="DK29" s="425"/>
      <c r="DL29" s="425"/>
      <c r="DM29" s="425"/>
      <c r="DN29" s="36"/>
      <c r="DO29" s="425"/>
      <c r="DP29" s="425"/>
      <c r="DQ29" s="425"/>
      <c r="DR29" s="425"/>
      <c r="DS29" s="36"/>
      <c r="DT29" s="425"/>
      <c r="DU29" s="425"/>
      <c r="DV29" s="425"/>
      <c r="DW29" s="425"/>
      <c r="DX29" s="36"/>
      <c r="DY29" s="425">
        <v>10</v>
      </c>
      <c r="DZ29" s="425"/>
      <c r="EA29" s="425"/>
      <c r="EB29" s="425"/>
      <c r="EC29" s="34"/>
      <c r="ED29" s="34"/>
      <c r="EE29" s="34"/>
      <c r="EF29" s="34"/>
      <c r="EG29" s="34"/>
      <c r="EH29" s="34"/>
      <c r="EI29" s="34"/>
      <c r="EJ29" s="34"/>
      <c r="EK29" s="34"/>
      <c r="EL29" s="34"/>
      <c r="EM29" s="34"/>
      <c r="EN29" s="34"/>
      <c r="EO29" s="34"/>
      <c r="EP29" s="34"/>
      <c r="EQ29" s="34"/>
      <c r="ER29" s="34"/>
      <c r="ES29" s="425">
        <v>11</v>
      </c>
      <c r="ET29" s="425"/>
      <c r="EU29" s="425"/>
      <c r="EV29" s="425"/>
      <c r="EW29" s="37"/>
      <c r="EX29" s="37"/>
      <c r="EY29" s="37"/>
      <c r="EZ29" s="37"/>
      <c r="FA29" s="37"/>
      <c r="FB29" s="37"/>
      <c r="FC29" s="37"/>
      <c r="FD29" s="37"/>
      <c r="FE29" s="37"/>
      <c r="FF29" s="37"/>
      <c r="FG29" s="37"/>
      <c r="FH29" s="425">
        <v>13</v>
      </c>
      <c r="FI29" s="425"/>
      <c r="FJ29" s="425"/>
      <c r="FK29" s="425"/>
      <c r="FL29" s="36"/>
      <c r="FM29" s="36"/>
      <c r="FN29" s="36"/>
      <c r="FO29" s="36"/>
      <c r="FP29" s="36"/>
      <c r="FQ29" s="36"/>
      <c r="FR29" s="36"/>
      <c r="FS29" s="36"/>
      <c r="FT29" s="36"/>
      <c r="FU29" s="36"/>
      <c r="FV29" s="36"/>
      <c r="FW29" s="425">
        <v>15</v>
      </c>
      <c r="FX29" s="425"/>
      <c r="FY29" s="425"/>
      <c r="FZ29" s="425"/>
      <c r="GA29" s="36"/>
      <c r="GB29" s="36"/>
      <c r="GC29" s="36"/>
      <c r="GD29" s="36"/>
      <c r="GE29" s="36"/>
      <c r="GF29" s="36"/>
      <c r="GG29" s="36"/>
      <c r="GH29" s="36"/>
      <c r="GI29" s="36"/>
      <c r="GJ29" s="36"/>
      <c r="GK29" s="38"/>
    </row>
    <row r="30" spans="1:199" ht="12" customHeight="1">
      <c r="A30" s="598" t="s">
        <v>446</v>
      </c>
      <c r="B30" s="183"/>
      <c r="C30" s="12"/>
      <c r="D30" s="656" t="s">
        <v>76</v>
      </c>
      <c r="E30" s="656"/>
      <c r="F30" s="656"/>
      <c r="G30" s="656"/>
      <c r="H30" s="28"/>
      <c r="I30" s="28"/>
      <c r="J30" s="670"/>
      <c r="K30" s="671"/>
      <c r="L30" s="671"/>
      <c r="M30" s="672"/>
      <c r="N30" s="32"/>
      <c r="O30" s="32"/>
      <c r="P30" s="676">
        <v>6</v>
      </c>
      <c r="Q30" s="677"/>
      <c r="R30" s="677"/>
      <c r="S30" s="678"/>
      <c r="T30" s="8"/>
      <c r="U30" s="676">
        <v>2</v>
      </c>
      <c r="V30" s="677"/>
      <c r="W30" s="677"/>
      <c r="X30" s="678"/>
      <c r="Y30" s="25"/>
      <c r="Z30" s="25"/>
      <c r="AA30" s="25"/>
      <c r="AB30" s="664"/>
      <c r="AC30" s="665"/>
      <c r="AD30" s="665"/>
      <c r="AE30" s="666"/>
      <c r="AF30" s="24"/>
      <c r="AG30" s="664"/>
      <c r="AH30" s="665"/>
      <c r="AI30" s="665"/>
      <c r="AJ30" s="666"/>
      <c r="AK30" s="19"/>
      <c r="AL30" s="28"/>
      <c r="AM30" s="694"/>
      <c r="AN30" s="694"/>
      <c r="AO30" s="694"/>
      <c r="AP30" s="694"/>
      <c r="AQ30" s="694"/>
      <c r="AR30" s="694"/>
      <c r="AS30" s="694"/>
      <c r="AT30" s="694"/>
      <c r="AU30" s="694"/>
      <c r="AV30" s="694"/>
      <c r="AW30" s="694"/>
      <c r="AX30" s="694"/>
      <c r="AY30" s="694"/>
      <c r="AZ30" s="694"/>
      <c r="BA30" s="694"/>
      <c r="BB30" s="694"/>
      <c r="BC30" s="694"/>
      <c r="BD30" s="694"/>
      <c r="BE30" s="694"/>
      <c r="BF30" s="694"/>
      <c r="BG30" s="694"/>
      <c r="BH30" s="694"/>
      <c r="BI30" s="694"/>
      <c r="BJ30" s="694"/>
      <c r="BK30" s="692" t="s">
        <v>1</v>
      </c>
      <c r="BL30" s="692"/>
      <c r="BM30" s="692"/>
      <c r="BN30" s="692"/>
      <c r="BO30" s="692"/>
      <c r="BP30" s="692"/>
      <c r="BQ30" s="692"/>
      <c r="BR30" s="692"/>
      <c r="BS30" s="692"/>
      <c r="BT30" s="692"/>
      <c r="BU30" s="692"/>
      <c r="BV30" s="695"/>
      <c r="BW30" s="695"/>
      <c r="BX30" s="695"/>
      <c r="BY30" s="695"/>
      <c r="BZ30" s="695"/>
      <c r="CA30" s="695"/>
      <c r="CB30" s="693" t="s">
        <v>421</v>
      </c>
      <c r="CC30" s="693"/>
      <c r="CD30" s="693"/>
      <c r="CE30" s="664"/>
      <c r="CF30" s="665"/>
      <c r="CG30" s="665"/>
      <c r="CH30" s="666"/>
      <c r="CI30" s="24"/>
      <c r="CJ30" s="664"/>
      <c r="CK30" s="665"/>
      <c r="CL30" s="665"/>
      <c r="CM30" s="666"/>
      <c r="CN30" s="478" t="s">
        <v>422</v>
      </c>
      <c r="CO30" s="478"/>
      <c r="CP30" s="478"/>
      <c r="CQ30" s="478"/>
      <c r="CR30" s="478"/>
      <c r="CS30" s="478"/>
      <c r="CT30" s="692" t="s">
        <v>12</v>
      </c>
      <c r="CU30" s="692"/>
      <c r="CV30" s="692"/>
      <c r="CW30" s="692"/>
      <c r="CX30" s="692"/>
      <c r="CY30" s="692"/>
      <c r="CZ30" s="664"/>
      <c r="DA30" s="665"/>
      <c r="DB30" s="665"/>
      <c r="DC30" s="666"/>
      <c r="DD30" s="24"/>
      <c r="DE30" s="664"/>
      <c r="DF30" s="665"/>
      <c r="DG30" s="665"/>
      <c r="DH30" s="666"/>
      <c r="DI30" s="24"/>
      <c r="DJ30" s="664"/>
      <c r="DK30" s="665"/>
      <c r="DL30" s="665"/>
      <c r="DM30" s="666"/>
      <c r="DN30" s="24"/>
      <c r="DO30" s="664"/>
      <c r="DP30" s="665"/>
      <c r="DQ30" s="665"/>
      <c r="DR30" s="666"/>
      <c r="DS30" s="24"/>
      <c r="DT30" s="664"/>
      <c r="DU30" s="665"/>
      <c r="DV30" s="665"/>
      <c r="DW30" s="666"/>
      <c r="DX30" s="24"/>
      <c r="DY30" s="664"/>
      <c r="DZ30" s="665"/>
      <c r="EA30" s="665"/>
      <c r="EB30" s="666"/>
      <c r="EC30" s="689" t="s">
        <v>11</v>
      </c>
      <c r="ED30" s="689"/>
      <c r="EE30" s="689"/>
      <c r="EF30" s="689"/>
      <c r="EG30" s="689"/>
      <c r="EH30" s="689"/>
      <c r="EI30" s="690" t="s">
        <v>447</v>
      </c>
      <c r="EJ30" s="690"/>
      <c r="EK30" s="690"/>
      <c r="EL30" s="690"/>
      <c r="EM30" s="690"/>
      <c r="EN30" s="690"/>
      <c r="EO30" s="690"/>
      <c r="EP30" s="690"/>
      <c r="EQ30" s="690"/>
      <c r="ER30" s="690"/>
      <c r="ES30" s="664"/>
      <c r="ET30" s="665"/>
      <c r="EU30" s="665"/>
      <c r="EV30" s="666"/>
      <c r="EW30" s="24"/>
      <c r="EX30" s="664"/>
      <c r="EY30" s="665"/>
      <c r="EZ30" s="665"/>
      <c r="FA30" s="666"/>
      <c r="FB30" s="687" t="s">
        <v>7</v>
      </c>
      <c r="FC30" s="687"/>
      <c r="FD30" s="687"/>
      <c r="FE30" s="687"/>
      <c r="FF30" s="687"/>
      <c r="FG30" s="687"/>
      <c r="FH30" s="664"/>
      <c r="FI30" s="665"/>
      <c r="FJ30" s="665"/>
      <c r="FK30" s="666"/>
      <c r="FL30" s="24"/>
      <c r="FM30" s="664"/>
      <c r="FN30" s="665"/>
      <c r="FO30" s="665"/>
      <c r="FP30" s="666"/>
      <c r="FQ30" s="688" t="s">
        <v>8</v>
      </c>
      <c r="FR30" s="688"/>
      <c r="FS30" s="688"/>
      <c r="FT30" s="688"/>
      <c r="FU30" s="688"/>
      <c r="FV30" s="688"/>
      <c r="FW30" s="664"/>
      <c r="FX30" s="665"/>
      <c r="FY30" s="665"/>
      <c r="FZ30" s="666"/>
      <c r="GA30" s="24"/>
      <c r="GB30" s="664"/>
      <c r="GC30" s="665"/>
      <c r="GD30" s="665"/>
      <c r="GE30" s="666"/>
      <c r="GF30" s="688" t="s">
        <v>9</v>
      </c>
      <c r="GG30" s="688"/>
      <c r="GH30" s="688"/>
      <c r="GI30" s="688"/>
      <c r="GJ30" s="688"/>
      <c r="GK30" s="688"/>
      <c r="GL30" s="647" t="s">
        <v>414</v>
      </c>
      <c r="GM30" s="636" t="s">
        <v>423</v>
      </c>
      <c r="GN30" s="682"/>
      <c r="GO30" s="682"/>
      <c r="GP30" s="683"/>
    </row>
    <row r="31" spans="1:199" ht="12" customHeight="1">
      <c r="A31" s="598"/>
      <c r="B31" s="183"/>
      <c r="C31" s="12"/>
      <c r="D31" s="656"/>
      <c r="E31" s="656"/>
      <c r="F31" s="656"/>
      <c r="G31" s="656"/>
      <c r="H31" s="28"/>
      <c r="I31" s="28"/>
      <c r="J31" s="673"/>
      <c r="K31" s="674"/>
      <c r="L31" s="674"/>
      <c r="M31" s="675"/>
      <c r="N31" s="32"/>
      <c r="O31" s="32"/>
      <c r="P31" s="679"/>
      <c r="Q31" s="680"/>
      <c r="R31" s="680"/>
      <c r="S31" s="681"/>
      <c r="T31" s="8"/>
      <c r="U31" s="679"/>
      <c r="V31" s="680"/>
      <c r="W31" s="680"/>
      <c r="X31" s="681"/>
      <c r="Y31" s="25"/>
      <c r="Z31" s="25"/>
      <c r="AA31" s="25"/>
      <c r="AB31" s="667"/>
      <c r="AC31" s="668"/>
      <c r="AD31" s="668"/>
      <c r="AE31" s="669"/>
      <c r="AF31" s="24"/>
      <c r="AG31" s="667"/>
      <c r="AH31" s="668"/>
      <c r="AI31" s="668"/>
      <c r="AJ31" s="669"/>
      <c r="AK31" s="19"/>
      <c r="AL31" s="28"/>
      <c r="AM31" s="662" t="str">
        <f>+D24</f>
        <v>○○知事</v>
      </c>
      <c r="AN31" s="662"/>
      <c r="AO31" s="662"/>
      <c r="AP31" s="662"/>
      <c r="AQ31" s="662"/>
      <c r="AR31" s="662"/>
      <c r="AS31" s="662"/>
      <c r="AT31" s="662"/>
      <c r="AU31" s="662"/>
      <c r="AV31" s="662"/>
      <c r="AW31" s="662"/>
      <c r="AX31" s="662"/>
      <c r="AY31" s="662"/>
      <c r="AZ31" s="662"/>
      <c r="BA31" s="662"/>
      <c r="BB31" s="662"/>
      <c r="BC31" s="662"/>
      <c r="BD31" s="662"/>
      <c r="BE31" s="662"/>
      <c r="BF31" s="662"/>
      <c r="BG31" s="662"/>
      <c r="BH31" s="662"/>
      <c r="BI31" s="662"/>
      <c r="BJ31" s="662"/>
      <c r="BK31" s="692"/>
      <c r="BL31" s="692"/>
      <c r="BM31" s="692"/>
      <c r="BN31" s="692"/>
      <c r="BO31" s="692"/>
      <c r="BP31" s="692"/>
      <c r="BQ31" s="692"/>
      <c r="BR31" s="692"/>
      <c r="BS31" s="692"/>
      <c r="BT31" s="692"/>
      <c r="BU31" s="692"/>
      <c r="BV31" s="695"/>
      <c r="BW31" s="695"/>
      <c r="BX31" s="695"/>
      <c r="BY31" s="695"/>
      <c r="BZ31" s="695"/>
      <c r="CA31" s="695"/>
      <c r="CB31" s="693"/>
      <c r="CC31" s="693"/>
      <c r="CD31" s="693"/>
      <c r="CE31" s="667"/>
      <c r="CF31" s="668"/>
      <c r="CG31" s="668"/>
      <c r="CH31" s="669"/>
      <c r="CI31" s="24"/>
      <c r="CJ31" s="667"/>
      <c r="CK31" s="668"/>
      <c r="CL31" s="668"/>
      <c r="CM31" s="669"/>
      <c r="CN31" s="478"/>
      <c r="CO31" s="478"/>
      <c r="CP31" s="478"/>
      <c r="CQ31" s="478"/>
      <c r="CR31" s="478"/>
      <c r="CS31" s="478"/>
      <c r="CT31" s="692"/>
      <c r="CU31" s="692"/>
      <c r="CV31" s="692"/>
      <c r="CW31" s="692"/>
      <c r="CX31" s="692"/>
      <c r="CY31" s="692"/>
      <c r="CZ31" s="667"/>
      <c r="DA31" s="668"/>
      <c r="DB31" s="668"/>
      <c r="DC31" s="669"/>
      <c r="DD31" s="24"/>
      <c r="DE31" s="667"/>
      <c r="DF31" s="668"/>
      <c r="DG31" s="668"/>
      <c r="DH31" s="669"/>
      <c r="DI31" s="24"/>
      <c r="DJ31" s="667"/>
      <c r="DK31" s="668"/>
      <c r="DL31" s="668"/>
      <c r="DM31" s="669"/>
      <c r="DN31" s="24"/>
      <c r="DO31" s="667"/>
      <c r="DP31" s="668"/>
      <c r="DQ31" s="668"/>
      <c r="DR31" s="669"/>
      <c r="DS31" s="24"/>
      <c r="DT31" s="667"/>
      <c r="DU31" s="668"/>
      <c r="DV31" s="668"/>
      <c r="DW31" s="669"/>
      <c r="DX31" s="24"/>
      <c r="DY31" s="667"/>
      <c r="DZ31" s="668"/>
      <c r="EA31" s="668"/>
      <c r="EB31" s="669"/>
      <c r="EC31" s="689"/>
      <c r="ED31" s="689"/>
      <c r="EE31" s="689"/>
      <c r="EF31" s="689"/>
      <c r="EG31" s="689"/>
      <c r="EH31" s="689"/>
      <c r="EI31" s="690"/>
      <c r="EJ31" s="690"/>
      <c r="EK31" s="690"/>
      <c r="EL31" s="690"/>
      <c r="EM31" s="690"/>
      <c r="EN31" s="690"/>
      <c r="EO31" s="690"/>
      <c r="EP31" s="690"/>
      <c r="EQ31" s="690"/>
      <c r="ER31" s="690"/>
      <c r="ES31" s="667"/>
      <c r="ET31" s="668"/>
      <c r="EU31" s="668"/>
      <c r="EV31" s="669"/>
      <c r="EW31" s="24"/>
      <c r="EX31" s="667"/>
      <c r="EY31" s="668"/>
      <c r="EZ31" s="668"/>
      <c r="FA31" s="669"/>
      <c r="FB31" s="687"/>
      <c r="FC31" s="687"/>
      <c r="FD31" s="687"/>
      <c r="FE31" s="687"/>
      <c r="FF31" s="687"/>
      <c r="FG31" s="687"/>
      <c r="FH31" s="667"/>
      <c r="FI31" s="668"/>
      <c r="FJ31" s="668"/>
      <c r="FK31" s="669"/>
      <c r="FL31" s="24"/>
      <c r="FM31" s="667"/>
      <c r="FN31" s="668"/>
      <c r="FO31" s="668"/>
      <c r="FP31" s="669"/>
      <c r="FQ31" s="688"/>
      <c r="FR31" s="688"/>
      <c r="FS31" s="688"/>
      <c r="FT31" s="688"/>
      <c r="FU31" s="688"/>
      <c r="FV31" s="688"/>
      <c r="FW31" s="667"/>
      <c r="FX31" s="668"/>
      <c r="FY31" s="668"/>
      <c r="FZ31" s="669"/>
      <c r="GA31" s="24"/>
      <c r="GB31" s="667"/>
      <c r="GC31" s="668"/>
      <c r="GD31" s="668"/>
      <c r="GE31" s="669"/>
      <c r="GF31" s="688"/>
      <c r="GG31" s="688"/>
      <c r="GH31" s="688"/>
      <c r="GI31" s="688"/>
      <c r="GJ31" s="688"/>
      <c r="GK31" s="688"/>
      <c r="GL31" s="647"/>
      <c r="GM31" s="684"/>
      <c r="GN31" s="685"/>
      <c r="GO31" s="685"/>
      <c r="GP31" s="686"/>
    </row>
    <row r="32" spans="1:199" ht="13.5" customHeight="1">
      <c r="B32" s="183"/>
      <c r="D32" s="9"/>
      <c r="E32" s="691" t="s">
        <v>78</v>
      </c>
      <c r="F32" s="691"/>
      <c r="G32" s="691"/>
      <c r="H32" s="691"/>
      <c r="I32" s="691"/>
      <c r="J32" s="691"/>
      <c r="K32" s="691"/>
      <c r="L32" s="691"/>
      <c r="M32" s="691"/>
      <c r="N32" s="691"/>
      <c r="O32" s="691"/>
      <c r="P32" s="691"/>
      <c r="Q32" s="691"/>
      <c r="R32" s="691"/>
      <c r="S32" s="691"/>
      <c r="T32" s="691"/>
      <c r="U32" s="691"/>
      <c r="V32" s="691"/>
      <c r="W32" s="691"/>
      <c r="X32" s="691"/>
      <c r="Y32" s="691"/>
      <c r="Z32" s="691"/>
      <c r="AA32" s="691"/>
      <c r="AB32" s="691"/>
      <c r="AC32" s="691"/>
      <c r="AD32" s="691"/>
      <c r="AE32" s="691"/>
      <c r="AF32" s="691"/>
      <c r="AG32" s="691"/>
      <c r="AH32" s="691"/>
      <c r="AI32" s="691"/>
      <c r="AJ32" s="691"/>
      <c r="AK32" s="691"/>
      <c r="AL32" s="691"/>
      <c r="AM32" s="691"/>
      <c r="AN32" s="691"/>
      <c r="AO32" s="691"/>
      <c r="AP32" s="691"/>
      <c r="AQ32" s="691"/>
      <c r="AR32" s="691"/>
      <c r="AS32" s="691"/>
      <c r="AT32" s="691"/>
      <c r="AU32" s="691"/>
      <c r="AV32" s="691"/>
      <c r="AW32" s="691"/>
      <c r="AX32" s="691"/>
      <c r="AY32" s="691"/>
      <c r="AZ32" s="691"/>
      <c r="BA32" s="691"/>
      <c r="BB32" s="691"/>
      <c r="BC32" s="691"/>
      <c r="BD32" s="691"/>
      <c r="BE32" s="691"/>
      <c r="BF32" s="691"/>
      <c r="BG32" s="691"/>
      <c r="BH32" s="691"/>
      <c r="BI32" s="691"/>
      <c r="BJ32" s="691"/>
      <c r="BK32" s="691"/>
      <c r="BL32" s="691"/>
      <c r="BM32" s="691"/>
      <c r="BN32" s="691"/>
      <c r="BO32" s="691"/>
      <c r="BP32" s="691"/>
      <c r="BQ32" s="691"/>
      <c r="BR32" s="691"/>
      <c r="BS32" s="691"/>
      <c r="BT32" s="691"/>
      <c r="BU32" s="691"/>
      <c r="BV32" s="691"/>
      <c r="BW32" s="691"/>
      <c r="BX32" s="691"/>
      <c r="BY32" s="691"/>
      <c r="BZ32" s="691"/>
      <c r="CA32" s="691"/>
      <c r="CB32" s="691"/>
      <c r="CC32" s="691"/>
      <c r="CD32" s="691"/>
      <c r="CE32" s="691"/>
      <c r="CF32" s="691"/>
      <c r="CG32" s="691"/>
      <c r="CH32" s="691"/>
      <c r="CI32" s="691"/>
      <c r="CJ32" s="691"/>
      <c r="CK32" s="691"/>
      <c r="CL32" s="691"/>
      <c r="CM32" s="691"/>
      <c r="CN32" s="691"/>
      <c r="CO32" s="691"/>
      <c r="CP32" s="691"/>
      <c r="CQ32" s="691"/>
      <c r="CR32" s="691"/>
      <c r="CS32" s="691"/>
      <c r="CT32" s="691"/>
      <c r="CU32" s="691"/>
      <c r="CV32" s="691"/>
      <c r="CW32" s="691"/>
      <c r="CX32" s="691"/>
      <c r="CY32" s="691"/>
      <c r="CZ32" s="691"/>
      <c r="DA32" s="691"/>
      <c r="DB32" s="691"/>
      <c r="DC32" s="691"/>
      <c r="DD32" s="691"/>
      <c r="DE32" s="691"/>
      <c r="DF32" s="691"/>
      <c r="DG32" s="691"/>
      <c r="DH32" s="691"/>
      <c r="DI32" s="691"/>
      <c r="DJ32" s="691"/>
      <c r="DK32" s="691"/>
      <c r="DL32" s="691"/>
      <c r="DM32" s="691"/>
      <c r="DN32" s="691"/>
      <c r="DO32" s="691"/>
      <c r="DP32" s="691"/>
      <c r="DQ32" s="691"/>
      <c r="DR32" s="691"/>
      <c r="DS32" s="691"/>
      <c r="DT32" s="691"/>
      <c r="DU32" s="691"/>
      <c r="DV32" s="691"/>
      <c r="DW32" s="691"/>
      <c r="DX32" s="691"/>
      <c r="DY32" s="691"/>
      <c r="DZ32" s="691"/>
      <c r="EA32" s="691"/>
      <c r="EB32" s="691"/>
      <c r="EC32" s="691"/>
      <c r="ED32" s="691"/>
      <c r="EE32" s="691"/>
      <c r="EF32" s="691"/>
      <c r="EG32" s="691"/>
      <c r="EH32" s="691"/>
      <c r="EI32" s="691"/>
      <c r="EJ32" s="691"/>
      <c r="EK32" s="691"/>
      <c r="EL32" s="691"/>
      <c r="EM32" s="691"/>
      <c r="EN32" s="691"/>
      <c r="EO32" s="691"/>
      <c r="EP32" s="691"/>
      <c r="EQ32" s="691"/>
      <c r="ER32" s="691"/>
      <c r="ES32" s="691"/>
      <c r="ET32" s="691"/>
      <c r="EU32" s="691"/>
      <c r="EV32" s="691"/>
      <c r="EW32" s="691"/>
      <c r="EX32" s="691"/>
      <c r="EY32" s="691"/>
      <c r="EZ32" s="691"/>
      <c r="FA32" s="691"/>
      <c r="FB32" s="691"/>
      <c r="FC32" s="691"/>
      <c r="FD32" s="691"/>
      <c r="FE32" s="691"/>
      <c r="FF32" s="691"/>
      <c r="FG32" s="691"/>
      <c r="FH32" s="691"/>
      <c r="FI32" s="691"/>
      <c r="FJ32" s="691"/>
      <c r="FK32" s="691"/>
      <c r="FL32" s="691"/>
      <c r="FM32" s="691"/>
      <c r="FN32" s="691"/>
      <c r="FO32" s="691"/>
      <c r="FP32" s="691"/>
      <c r="FQ32" s="691"/>
      <c r="FR32" s="691"/>
      <c r="FS32" s="691"/>
      <c r="FT32" s="691"/>
      <c r="FU32" s="691"/>
      <c r="FV32" s="691"/>
      <c r="FW32" s="691"/>
      <c r="FX32" s="691"/>
      <c r="FY32" s="691"/>
      <c r="FZ32" s="691"/>
      <c r="GA32" s="691"/>
      <c r="GB32" s="691"/>
      <c r="GC32" s="691"/>
      <c r="GD32" s="691"/>
      <c r="GE32" s="691"/>
      <c r="GF32" s="691"/>
      <c r="GG32" s="691"/>
      <c r="GH32" s="691"/>
      <c r="GI32" s="691"/>
      <c r="GJ32" s="691"/>
      <c r="GK32" s="691"/>
    </row>
    <row r="33" spans="1:199" ht="10.5" customHeight="1">
      <c r="B33" s="183"/>
      <c r="D33" s="9"/>
      <c r="E33" s="64"/>
      <c r="F33" s="65"/>
      <c r="G33" s="65"/>
      <c r="H33" s="66"/>
      <c r="I33" s="67"/>
      <c r="J33" s="68"/>
      <c r="K33" s="68"/>
      <c r="L33" s="68"/>
      <c r="M33" s="68"/>
      <c r="N33" s="67"/>
      <c r="O33" s="67"/>
      <c r="P33" s="69"/>
      <c r="Q33" s="69"/>
      <c r="R33" s="69"/>
      <c r="S33" s="69"/>
      <c r="T33" s="69"/>
      <c r="U33" s="69"/>
      <c r="V33" s="69"/>
      <c r="W33" s="69"/>
      <c r="X33" s="69"/>
      <c r="Y33" s="70"/>
      <c r="Z33" s="67"/>
      <c r="AA33" s="67"/>
      <c r="AB33" s="67"/>
      <c r="AC33" s="67"/>
      <c r="AD33" s="67"/>
      <c r="AE33" s="67"/>
      <c r="AF33" s="67"/>
      <c r="AG33" s="67"/>
      <c r="AH33" s="67"/>
      <c r="AI33" s="67"/>
      <c r="AJ33" s="67"/>
      <c r="AK33" s="67"/>
      <c r="AL33" s="67"/>
      <c r="AM33" s="67"/>
      <c r="AN33" s="67"/>
      <c r="AO33" s="67"/>
      <c r="AP33" s="67"/>
      <c r="AQ33" s="67"/>
      <c r="AR33" s="67"/>
      <c r="AS33" s="67"/>
      <c r="AT33" s="705" t="s">
        <v>424</v>
      </c>
      <c r="AU33" s="705"/>
      <c r="AV33" s="705"/>
      <c r="AW33" s="705"/>
      <c r="AX33" s="705"/>
      <c r="AY33" s="705"/>
      <c r="AZ33" s="705"/>
      <c r="BA33" s="705"/>
      <c r="BB33" s="705"/>
      <c r="BC33" s="705"/>
      <c r="BD33" s="705"/>
      <c r="BE33" s="705"/>
      <c r="BF33" s="705"/>
      <c r="BG33" s="705"/>
      <c r="BH33" s="705"/>
      <c r="BI33" s="705"/>
      <c r="BJ33" s="705"/>
      <c r="BK33" s="705"/>
      <c r="BL33" s="705"/>
      <c r="BM33" s="705"/>
      <c r="BN33" s="705"/>
      <c r="BO33" s="705"/>
      <c r="BP33" s="705"/>
      <c r="BQ33" s="705"/>
      <c r="BR33" s="705"/>
      <c r="BS33" s="705"/>
      <c r="BT33" s="705"/>
      <c r="BU33" s="705"/>
      <c r="BV33" s="67"/>
      <c r="BW33" s="67"/>
      <c r="BX33" s="67"/>
      <c r="BY33" s="67"/>
      <c r="BZ33" s="67"/>
      <c r="CA33" s="67"/>
      <c r="CB33" s="67"/>
      <c r="CC33" s="67"/>
      <c r="CD33" s="71"/>
      <c r="CE33" s="71"/>
      <c r="CF33" s="71"/>
      <c r="CG33" s="71"/>
      <c r="CH33" s="71"/>
      <c r="CI33" s="71"/>
      <c r="CJ33" s="71"/>
      <c r="CK33" s="71"/>
      <c r="CL33" s="72"/>
      <c r="CM33" s="72"/>
      <c r="CN33" s="72"/>
      <c r="CO33" s="72"/>
      <c r="CP33" s="72"/>
      <c r="CQ33" s="72"/>
      <c r="CR33" s="72"/>
      <c r="CS33" s="72"/>
      <c r="CT33" s="67"/>
      <c r="CU33" s="73"/>
      <c r="CV33" s="73"/>
      <c r="CW33" s="73"/>
      <c r="CX33" s="73"/>
      <c r="CY33" s="73"/>
      <c r="CZ33" s="73"/>
      <c r="DA33" s="73"/>
      <c r="DB33" s="67"/>
      <c r="DC33" s="70"/>
      <c r="DD33" s="70"/>
      <c r="DE33" s="70"/>
      <c r="DF33" s="70"/>
      <c r="DG33" s="70"/>
      <c r="DH33" s="70"/>
      <c r="DI33" s="70"/>
      <c r="DJ33" s="70"/>
      <c r="DK33" s="70"/>
      <c r="DL33" s="70"/>
      <c r="DM33" s="70"/>
      <c r="DN33" s="70"/>
      <c r="DO33" s="70"/>
      <c r="DP33" s="70"/>
      <c r="DQ33" s="70"/>
      <c r="DR33" s="67"/>
      <c r="DS33" s="74"/>
      <c r="DT33" s="74"/>
      <c r="DU33" s="74"/>
      <c r="DV33" s="74"/>
      <c r="DW33" s="74"/>
      <c r="DX33" s="70"/>
      <c r="DY33" s="70"/>
      <c r="DZ33" s="70"/>
      <c r="EA33" s="70"/>
      <c r="EB33" s="70"/>
      <c r="EC33" s="70"/>
      <c r="ED33" s="70"/>
      <c r="EE33" s="70"/>
      <c r="EF33" s="70"/>
      <c r="EG33" s="70"/>
      <c r="EH33" s="70"/>
      <c r="EI33" s="70"/>
      <c r="EJ33" s="70"/>
      <c r="EK33" s="70"/>
      <c r="EL33" s="75"/>
      <c r="EM33" s="76"/>
      <c r="EN33" s="76"/>
      <c r="EO33" s="76"/>
      <c r="EP33" s="76"/>
      <c r="EQ33" s="76"/>
      <c r="ER33" s="76"/>
      <c r="ES33" s="76"/>
      <c r="ET33" s="76"/>
      <c r="EU33" s="76"/>
      <c r="EV33" s="76"/>
      <c r="EW33" s="76"/>
      <c r="EX33" s="76"/>
      <c r="EY33" s="76"/>
      <c r="EZ33" s="76"/>
      <c r="FA33" s="76"/>
      <c r="FB33" s="76"/>
      <c r="FC33" s="76"/>
      <c r="FD33" s="76"/>
      <c r="FE33" s="76"/>
      <c r="FF33" s="76"/>
      <c r="FG33" s="76"/>
      <c r="FH33" s="76"/>
      <c r="FI33" s="77"/>
      <c r="FJ33" s="77"/>
      <c r="FK33" s="77"/>
      <c r="FL33" s="77"/>
      <c r="FM33" s="77"/>
      <c r="FN33" s="77"/>
      <c r="FO33" s="77"/>
      <c r="FP33" s="77"/>
      <c r="FQ33" s="77"/>
      <c r="FR33" s="77"/>
      <c r="FS33" s="77"/>
      <c r="FT33" s="77"/>
      <c r="FU33" s="77"/>
      <c r="FV33" s="77"/>
      <c r="FW33" s="77"/>
      <c r="FX33" s="77"/>
      <c r="FY33" s="77"/>
      <c r="FZ33" s="77"/>
      <c r="GA33" s="77"/>
      <c r="GB33" s="77"/>
      <c r="GC33" s="77"/>
      <c r="GD33" s="77"/>
      <c r="GE33" s="77"/>
      <c r="GF33" s="77"/>
      <c r="GG33" s="77"/>
      <c r="GH33" s="77"/>
      <c r="GI33" s="77"/>
      <c r="GJ33" s="77"/>
      <c r="GK33" s="78"/>
      <c r="GL33" s="698" t="s">
        <v>388</v>
      </c>
      <c r="GM33" s="699"/>
      <c r="GN33" s="699"/>
      <c r="GO33" s="699"/>
      <c r="GP33" s="699"/>
    </row>
    <row r="34" spans="1:199" s="42" customFormat="1" ht="11.25" customHeight="1">
      <c r="B34" s="195"/>
      <c r="D34" s="79"/>
      <c r="E34" s="80"/>
      <c r="F34" s="40"/>
      <c r="G34" s="40"/>
      <c r="H34" s="43"/>
      <c r="I34" s="44"/>
      <c r="J34" s="44"/>
      <c r="K34" s="44"/>
      <c r="L34" s="44"/>
      <c r="M34" s="44"/>
      <c r="N34" s="44"/>
      <c r="O34" s="607" t="s">
        <v>13</v>
      </c>
      <c r="P34" s="607"/>
      <c r="Q34" s="607"/>
      <c r="R34" s="607"/>
      <c r="S34" s="607"/>
      <c r="T34" s="4"/>
      <c r="U34" s="663" t="s">
        <v>14</v>
      </c>
      <c r="V34" s="663"/>
      <c r="W34" s="663"/>
      <c r="X34" s="663"/>
      <c r="Y34" s="663"/>
      <c r="Z34" s="425" t="s">
        <v>425</v>
      </c>
      <c r="AA34" s="425"/>
      <c r="AB34" s="425"/>
      <c r="AC34" s="425"/>
      <c r="AD34" s="425"/>
      <c r="AE34" s="425"/>
      <c r="AF34" s="425"/>
      <c r="AG34" s="425"/>
      <c r="AH34" s="425"/>
      <c r="AI34" s="425"/>
      <c r="AJ34" s="425"/>
      <c r="AK34" s="425"/>
      <c r="AL34" s="425"/>
      <c r="AM34" s="425"/>
      <c r="AN34" s="425"/>
      <c r="AO34" s="425"/>
      <c r="AP34" s="425"/>
      <c r="AQ34" s="425"/>
      <c r="AR34" s="425"/>
      <c r="AS34" s="107"/>
      <c r="AT34" s="700" t="str">
        <f>IF(J5="","",J5)</f>
        <v/>
      </c>
      <c r="AU34" s="700"/>
      <c r="AV34" s="700"/>
      <c r="AW34" s="700"/>
      <c r="AX34" s="700"/>
      <c r="AY34" s="700"/>
      <c r="AZ34" s="700"/>
      <c r="BA34" s="700"/>
      <c r="BB34" s="700"/>
      <c r="BC34" s="700"/>
      <c r="BD34" s="700"/>
      <c r="BE34" s="700"/>
      <c r="BF34" s="700"/>
      <c r="BG34" s="700"/>
      <c r="BH34" s="700"/>
      <c r="BI34" s="700"/>
      <c r="BJ34" s="700"/>
      <c r="BK34" s="700"/>
      <c r="BL34" s="700"/>
      <c r="BM34" s="700"/>
      <c r="BN34" s="700"/>
      <c r="BO34" s="700"/>
      <c r="BP34" s="700"/>
      <c r="BQ34" s="700"/>
      <c r="BR34" s="700"/>
      <c r="BS34" s="700"/>
      <c r="BT34" s="700"/>
      <c r="BU34" s="700"/>
      <c r="BV34" s="700"/>
      <c r="BW34" s="700"/>
      <c r="BX34" s="700"/>
      <c r="BY34" s="700"/>
      <c r="BZ34" s="700"/>
      <c r="CA34" s="700"/>
      <c r="CB34" s="700"/>
      <c r="CC34" s="700"/>
      <c r="CD34" s="700"/>
      <c r="CE34" s="700"/>
      <c r="CF34" s="700"/>
      <c r="CG34" s="700"/>
      <c r="CH34" s="700"/>
      <c r="CI34" s="700"/>
      <c r="CJ34" s="700"/>
      <c r="CK34" s="700"/>
      <c r="CL34" s="700"/>
      <c r="CM34" s="700"/>
      <c r="CN34" s="700"/>
      <c r="CO34" s="700"/>
      <c r="CP34" s="700"/>
      <c r="CQ34" s="700"/>
      <c r="CR34" s="700"/>
      <c r="CS34" s="700"/>
      <c r="CT34" s="700"/>
      <c r="CU34" s="700"/>
      <c r="CV34" s="700"/>
      <c r="CW34" s="700"/>
      <c r="CX34" s="700"/>
      <c r="CY34" s="700"/>
      <c r="CZ34" s="700"/>
      <c r="DA34" s="700"/>
      <c r="DB34" s="700"/>
      <c r="DC34" s="700"/>
      <c r="DD34" s="700"/>
      <c r="DE34" s="700"/>
      <c r="DF34" s="700"/>
      <c r="DG34" s="700"/>
      <c r="DH34" s="700"/>
      <c r="DI34" s="700"/>
      <c r="DJ34" s="700"/>
      <c r="DK34" s="700"/>
      <c r="DL34" s="700"/>
      <c r="DM34" s="700"/>
      <c r="DN34" s="700"/>
      <c r="DO34" s="700"/>
      <c r="DP34" s="700"/>
      <c r="DQ34" s="700"/>
      <c r="DR34" s="700"/>
      <c r="DS34" s="700"/>
      <c r="DT34" s="700"/>
      <c r="DU34" s="692" t="s">
        <v>80</v>
      </c>
      <c r="DV34" s="692"/>
      <c r="DW34" s="692"/>
      <c r="DX34" s="692"/>
      <c r="DY34" s="692"/>
      <c r="DZ34" s="692"/>
      <c r="EA34" s="692"/>
      <c r="EB34" s="692"/>
      <c r="EC34" s="692"/>
      <c r="ED34" s="692"/>
      <c r="EE34" s="692"/>
      <c r="EF34" s="692"/>
      <c r="EG34" s="692"/>
      <c r="EH34" s="692"/>
      <c r="EI34" s="692"/>
      <c r="EJ34" s="692"/>
      <c r="EK34" s="692"/>
      <c r="EL34" s="692"/>
      <c r="EM34" s="692"/>
      <c r="EN34" s="692"/>
      <c r="EO34" s="692"/>
      <c r="EP34" s="692"/>
      <c r="EQ34" s="692"/>
      <c r="ER34" s="692"/>
      <c r="ES34" s="692"/>
      <c r="ET34" s="692"/>
      <c r="EU34" s="692"/>
      <c r="EV34" s="692"/>
      <c r="EW34" s="692"/>
      <c r="EX34" s="692"/>
      <c r="EY34" s="692"/>
      <c r="EZ34" s="692"/>
      <c r="FA34" s="692"/>
      <c r="FB34" s="692"/>
      <c r="FC34" s="692"/>
      <c r="FD34" s="692"/>
      <c r="FE34" s="692"/>
      <c r="FF34" s="692"/>
      <c r="FG34" s="692"/>
      <c r="FH34" s="692"/>
      <c r="FI34" s="692"/>
      <c r="FJ34" s="692"/>
      <c r="FK34" s="692"/>
      <c r="FL34" s="692"/>
      <c r="FM34" s="692"/>
      <c r="FN34" s="692"/>
      <c r="FO34" s="692"/>
      <c r="FP34" s="692"/>
      <c r="FQ34" s="692"/>
      <c r="FR34" s="692"/>
      <c r="FS34" s="692"/>
      <c r="FT34" s="692"/>
      <c r="FU34" s="692"/>
      <c r="FV34" s="692"/>
      <c r="FW34" s="692"/>
      <c r="FX34" s="692"/>
      <c r="FY34" s="692"/>
      <c r="FZ34" s="692"/>
      <c r="GA34" s="692"/>
      <c r="GB34" s="692"/>
      <c r="GC34" s="692"/>
      <c r="GD34" s="692"/>
      <c r="GE34" s="692"/>
      <c r="GF34" s="692"/>
      <c r="GG34" s="692"/>
      <c r="GH34" s="692"/>
      <c r="GI34" s="692"/>
      <c r="GJ34" s="692"/>
      <c r="GK34" s="701"/>
      <c r="GL34" s="698"/>
      <c r="GM34" s="699"/>
      <c r="GN34" s="699"/>
      <c r="GO34" s="699"/>
      <c r="GP34" s="699"/>
    </row>
    <row r="35" spans="1:199" s="45" customFormat="1" ht="9.75" customHeight="1">
      <c r="B35" s="196"/>
      <c r="D35" s="35"/>
      <c r="E35" s="80"/>
      <c r="F35" s="40"/>
      <c r="G35" s="40"/>
      <c r="H35" s="46"/>
      <c r="I35" s="38"/>
      <c r="J35" s="38"/>
      <c r="K35" s="38"/>
      <c r="L35" s="38"/>
      <c r="M35" s="38"/>
      <c r="N35" s="38"/>
      <c r="O35" s="607"/>
      <c r="P35" s="607"/>
      <c r="Q35" s="607"/>
      <c r="R35" s="607"/>
      <c r="S35" s="607"/>
      <c r="T35" s="4"/>
      <c r="U35" s="663"/>
      <c r="V35" s="663"/>
      <c r="W35" s="663"/>
      <c r="X35" s="663"/>
      <c r="Y35" s="663"/>
      <c r="Z35" s="38"/>
      <c r="AA35" s="425">
        <v>3</v>
      </c>
      <c r="AB35" s="425"/>
      <c r="AC35" s="425"/>
      <c r="AD35" s="425"/>
      <c r="AE35" s="425"/>
      <c r="AF35" s="425"/>
      <c r="AG35" s="425"/>
      <c r="AH35" s="34"/>
      <c r="AI35" s="34"/>
      <c r="AJ35" s="36"/>
      <c r="AK35" s="36"/>
      <c r="AL35" s="36"/>
      <c r="AM35" s="36"/>
      <c r="AN35" s="36"/>
      <c r="AO35" s="36"/>
      <c r="AP35" s="36"/>
      <c r="AQ35" s="36"/>
      <c r="AR35" s="36"/>
      <c r="AS35" s="425">
        <v>5</v>
      </c>
      <c r="AT35" s="425"/>
      <c r="AU35" s="425"/>
      <c r="AV35" s="425"/>
      <c r="AW35" s="425"/>
      <c r="AX35" s="425"/>
      <c r="AY35" s="425"/>
      <c r="AZ35" s="36"/>
      <c r="BA35" s="34"/>
      <c r="BB35" s="34"/>
      <c r="BC35" s="34"/>
      <c r="BD35" s="34"/>
      <c r="BE35" s="34"/>
      <c r="BF35" s="34"/>
      <c r="BG35" s="34"/>
      <c r="BH35" s="36"/>
      <c r="BI35" s="34"/>
      <c r="BJ35" s="34"/>
      <c r="BK35" s="34"/>
      <c r="BL35" s="34"/>
      <c r="BM35" s="34"/>
      <c r="BN35" s="34"/>
      <c r="BO35" s="34"/>
      <c r="BP35" s="36"/>
      <c r="BQ35" s="34"/>
      <c r="BR35" s="34"/>
      <c r="BS35" s="34"/>
      <c r="BT35" s="34"/>
      <c r="BU35" s="34"/>
      <c r="BV35" s="34"/>
      <c r="BW35" s="34"/>
      <c r="BX35" s="36"/>
      <c r="BY35" s="34"/>
      <c r="BZ35" s="34"/>
      <c r="CA35" s="34"/>
      <c r="CB35" s="34"/>
      <c r="CC35" s="34"/>
      <c r="CD35" s="34"/>
      <c r="CE35" s="34"/>
      <c r="CF35" s="36"/>
      <c r="CG35" s="425">
        <v>10</v>
      </c>
      <c r="CH35" s="425"/>
      <c r="CI35" s="425"/>
      <c r="CJ35" s="425"/>
      <c r="CK35" s="425"/>
      <c r="CL35" s="425"/>
      <c r="CM35" s="425"/>
      <c r="CN35" s="36"/>
      <c r="CO35" s="34"/>
      <c r="CP35" s="34"/>
      <c r="CQ35" s="34"/>
      <c r="CR35" s="34"/>
      <c r="CS35" s="34"/>
      <c r="CT35" s="34"/>
      <c r="CU35" s="34"/>
      <c r="CV35" s="36"/>
      <c r="CW35" s="34"/>
      <c r="CX35" s="34"/>
      <c r="CY35" s="34"/>
      <c r="CZ35" s="34"/>
      <c r="DA35" s="34"/>
      <c r="DB35" s="34"/>
      <c r="DC35" s="34"/>
      <c r="DD35" s="36"/>
      <c r="DE35" s="34"/>
      <c r="DF35" s="34"/>
      <c r="DG35" s="34"/>
      <c r="DH35" s="34"/>
      <c r="DI35" s="34"/>
      <c r="DJ35" s="34"/>
      <c r="DK35" s="34"/>
      <c r="DL35" s="34"/>
      <c r="DM35" s="34"/>
      <c r="DN35" s="34"/>
      <c r="DO35" s="34"/>
      <c r="DP35" s="34"/>
      <c r="DQ35" s="34"/>
      <c r="DR35" s="34"/>
      <c r="DS35" s="34"/>
      <c r="DT35" s="34"/>
      <c r="DU35" s="34"/>
      <c r="DV35" s="37"/>
      <c r="DW35" s="37"/>
      <c r="DX35" s="36"/>
      <c r="DY35" s="36"/>
      <c r="DZ35" s="36"/>
      <c r="EA35" s="36"/>
      <c r="EB35" s="36"/>
      <c r="EC35" s="36"/>
      <c r="ED35" s="36"/>
      <c r="EE35" s="36"/>
      <c r="EF35" s="36"/>
      <c r="EG35" s="36"/>
      <c r="EH35" s="36"/>
      <c r="EI35" s="36"/>
      <c r="EJ35" s="36"/>
      <c r="EK35" s="36"/>
      <c r="EL35" s="425">
        <v>15</v>
      </c>
      <c r="EM35" s="425"/>
      <c r="EN35" s="425"/>
      <c r="EO35" s="425"/>
      <c r="EP35" s="36"/>
      <c r="EQ35" s="36"/>
      <c r="ER35" s="36"/>
      <c r="ES35" s="425">
        <v>16</v>
      </c>
      <c r="ET35" s="425"/>
      <c r="EU35" s="425"/>
      <c r="EV35" s="425"/>
      <c r="EW35" s="37"/>
      <c r="EX35" s="37"/>
      <c r="EY35" s="37"/>
      <c r="EZ35" s="37"/>
      <c r="FA35" s="37"/>
      <c r="FB35" s="37"/>
      <c r="FC35" s="37"/>
      <c r="FD35" s="37"/>
      <c r="FE35" s="37"/>
      <c r="FF35" s="37"/>
      <c r="FG35" s="37"/>
      <c r="FH35" s="425">
        <v>18</v>
      </c>
      <c r="FI35" s="425"/>
      <c r="FJ35" s="425"/>
      <c r="FK35" s="425"/>
      <c r="FL35" s="36"/>
      <c r="FM35" s="36"/>
      <c r="FN35" s="36"/>
      <c r="FO35" s="36"/>
      <c r="FP35" s="36"/>
      <c r="FQ35" s="36"/>
      <c r="FR35" s="36"/>
      <c r="FS35" s="36"/>
      <c r="FT35" s="36"/>
      <c r="FU35" s="36"/>
      <c r="FV35" s="36"/>
      <c r="FW35" s="425">
        <v>20</v>
      </c>
      <c r="FX35" s="425"/>
      <c r="FY35" s="425"/>
      <c r="FZ35" s="425"/>
      <c r="GA35" s="36"/>
      <c r="GB35" s="36"/>
      <c r="GC35" s="36"/>
      <c r="GD35" s="36"/>
      <c r="GE35" s="36"/>
      <c r="GF35" s="36"/>
      <c r="GG35" s="36"/>
      <c r="GH35" s="36"/>
      <c r="GI35" s="36"/>
      <c r="GJ35" s="36"/>
      <c r="GK35" s="81"/>
      <c r="GL35" s="698"/>
      <c r="GM35" s="699"/>
      <c r="GN35" s="699"/>
      <c r="GO35" s="699"/>
      <c r="GP35" s="699"/>
    </row>
    <row r="36" spans="1:199" ht="24" customHeight="1">
      <c r="B36" s="696">
        <v>1</v>
      </c>
      <c r="C36" s="696"/>
      <c r="D36" s="9"/>
      <c r="E36" s="80"/>
      <c r="F36" s="697" t="s">
        <v>47</v>
      </c>
      <c r="G36" s="697"/>
      <c r="H36" s="47"/>
      <c r="I36" s="11"/>
      <c r="J36" s="507"/>
      <c r="K36" s="508"/>
      <c r="L36" s="508"/>
      <c r="M36" s="509"/>
      <c r="N36" s="32"/>
      <c r="O36" s="32"/>
      <c r="P36" s="653">
        <v>6</v>
      </c>
      <c r="Q36" s="654"/>
      <c r="R36" s="654"/>
      <c r="S36" s="655"/>
      <c r="T36" s="8"/>
      <c r="U36" s="653">
        <v>3</v>
      </c>
      <c r="V36" s="654"/>
      <c r="W36" s="654"/>
      <c r="X36" s="655"/>
      <c r="Y36" s="41"/>
      <c r="Z36" s="11"/>
      <c r="AA36" s="522" t="str">
        <f>DBCS(MID(J5,1,1))</f>
        <v/>
      </c>
      <c r="AB36" s="523"/>
      <c r="AC36" s="523"/>
      <c r="AD36" s="523"/>
      <c r="AE36" s="523"/>
      <c r="AF36" s="523"/>
      <c r="AG36" s="524"/>
      <c r="AH36" s="48"/>
      <c r="AI36" s="522" t="str">
        <f>DBCS(MID(J5,2,1))</f>
        <v/>
      </c>
      <c r="AJ36" s="523"/>
      <c r="AK36" s="523"/>
      <c r="AL36" s="523"/>
      <c r="AM36" s="523"/>
      <c r="AN36" s="523"/>
      <c r="AO36" s="524"/>
      <c r="AP36" s="48"/>
      <c r="AQ36" s="48"/>
      <c r="AR36" s="32"/>
      <c r="AS36" s="522" t="str">
        <f>MID($D$5,1,1)</f>
        <v/>
      </c>
      <c r="AT36" s="523"/>
      <c r="AU36" s="523"/>
      <c r="AV36" s="523"/>
      <c r="AW36" s="523"/>
      <c r="AX36" s="523"/>
      <c r="AY36" s="524"/>
      <c r="AZ36" s="48"/>
      <c r="BA36" s="522" t="str">
        <f>MID($D$5,2,1)</f>
        <v/>
      </c>
      <c r="BB36" s="523"/>
      <c r="BC36" s="523"/>
      <c r="BD36" s="523"/>
      <c r="BE36" s="523"/>
      <c r="BF36" s="523"/>
      <c r="BG36" s="524"/>
      <c r="BH36" s="48"/>
      <c r="BI36" s="522" t="str">
        <f>MID($D$5,3,1)</f>
        <v/>
      </c>
      <c r="BJ36" s="523"/>
      <c r="BK36" s="523"/>
      <c r="BL36" s="523"/>
      <c r="BM36" s="523"/>
      <c r="BN36" s="523"/>
      <c r="BO36" s="524"/>
      <c r="BP36" s="48"/>
      <c r="BQ36" s="522" t="str">
        <f>MID($D$5,4,1)</f>
        <v/>
      </c>
      <c r="BR36" s="523"/>
      <c r="BS36" s="523"/>
      <c r="BT36" s="523"/>
      <c r="BU36" s="523"/>
      <c r="BV36" s="523"/>
      <c r="BW36" s="524"/>
      <c r="BX36" s="48"/>
      <c r="BY36" s="522" t="str">
        <f>MID($D$5,5,1)</f>
        <v/>
      </c>
      <c r="BZ36" s="523"/>
      <c r="CA36" s="523"/>
      <c r="CB36" s="523"/>
      <c r="CC36" s="523"/>
      <c r="CD36" s="523"/>
      <c r="CE36" s="524"/>
      <c r="CF36" s="48"/>
      <c r="CG36" s="522" t="str">
        <f>MID($D$5,6,1)</f>
        <v/>
      </c>
      <c r="CH36" s="523"/>
      <c r="CI36" s="523"/>
      <c r="CJ36" s="523"/>
      <c r="CK36" s="523"/>
      <c r="CL36" s="523"/>
      <c r="CM36" s="524"/>
      <c r="CN36" s="48"/>
      <c r="CO36" s="522" t="str">
        <f>MID($D$5,7,1)</f>
        <v/>
      </c>
      <c r="CP36" s="523"/>
      <c r="CQ36" s="523"/>
      <c r="CR36" s="523"/>
      <c r="CS36" s="523"/>
      <c r="CT36" s="523"/>
      <c r="CU36" s="524"/>
      <c r="CV36" s="48"/>
      <c r="CW36" s="522" t="str">
        <f>MID($D$5,8,1)</f>
        <v/>
      </c>
      <c r="CX36" s="523"/>
      <c r="CY36" s="523"/>
      <c r="CZ36" s="523"/>
      <c r="DA36" s="523"/>
      <c r="DB36" s="523"/>
      <c r="DC36" s="524"/>
      <c r="DD36" s="48"/>
      <c r="DE36" s="522" t="str">
        <f>MID($D$5,9,1)</f>
        <v/>
      </c>
      <c r="DF36" s="523"/>
      <c r="DG36" s="523"/>
      <c r="DH36" s="523"/>
      <c r="DI36" s="523"/>
      <c r="DJ36" s="523"/>
      <c r="DK36" s="524"/>
      <c r="DL36" s="48"/>
      <c r="DM36" s="522" t="str">
        <f>MID($D$5,10,1)</f>
        <v/>
      </c>
      <c r="DN36" s="523"/>
      <c r="DO36" s="523"/>
      <c r="DP36" s="523"/>
      <c r="DQ36" s="523"/>
      <c r="DR36" s="523"/>
      <c r="DS36" s="524"/>
      <c r="DT36" s="692" t="s">
        <v>79</v>
      </c>
      <c r="DU36" s="692"/>
      <c r="DV36" s="692"/>
      <c r="DW36" s="692"/>
      <c r="DX36" s="692"/>
      <c r="DY36" s="692"/>
      <c r="DZ36" s="692"/>
      <c r="EA36" s="692"/>
      <c r="EB36" s="692"/>
      <c r="EC36" s="692"/>
      <c r="ED36" s="692"/>
      <c r="EE36" s="692"/>
      <c r="EF36" s="692"/>
      <c r="EG36" s="692"/>
      <c r="EH36" s="692"/>
      <c r="EI36" s="692"/>
      <c r="EJ36" s="692"/>
      <c r="EK36" s="692"/>
      <c r="EL36" s="702" t="str">
        <f>MID($AP$5,1,1)</f>
        <v/>
      </c>
      <c r="EM36" s="703"/>
      <c r="EN36" s="703"/>
      <c r="EO36" s="704"/>
      <c r="EP36" s="25"/>
      <c r="EQ36" s="25"/>
      <c r="ER36" s="25"/>
      <c r="ES36" s="702" t="str">
        <f>MID($AP$5,2,1)</f>
        <v/>
      </c>
      <c r="ET36" s="703"/>
      <c r="EU36" s="703"/>
      <c r="EV36" s="704"/>
      <c r="EW36" s="24"/>
      <c r="EX36" s="702" t="str">
        <f>MID($AP$5,3,1)</f>
        <v/>
      </c>
      <c r="EY36" s="703"/>
      <c r="EZ36" s="703"/>
      <c r="FA36" s="704"/>
      <c r="FB36" s="687" t="s">
        <v>7</v>
      </c>
      <c r="FC36" s="687"/>
      <c r="FD36" s="687"/>
      <c r="FE36" s="687"/>
      <c r="FF36" s="687"/>
      <c r="FG36" s="687"/>
      <c r="FH36" s="702" t="str">
        <f>MID($AP$5,4,1)</f>
        <v/>
      </c>
      <c r="FI36" s="703"/>
      <c r="FJ36" s="703"/>
      <c r="FK36" s="704"/>
      <c r="FL36" s="24"/>
      <c r="FM36" s="702" t="str">
        <f>MID($AP$5,5,1)</f>
        <v/>
      </c>
      <c r="FN36" s="703"/>
      <c r="FO36" s="703"/>
      <c r="FP36" s="704"/>
      <c r="FQ36" s="688" t="s">
        <v>8</v>
      </c>
      <c r="FR36" s="688"/>
      <c r="FS36" s="688"/>
      <c r="FT36" s="688"/>
      <c r="FU36" s="688"/>
      <c r="FV36" s="688"/>
      <c r="FW36" s="702" t="str">
        <f>MID($AP$5,6,1)</f>
        <v/>
      </c>
      <c r="FX36" s="703"/>
      <c r="FY36" s="703"/>
      <c r="FZ36" s="704"/>
      <c r="GA36" s="24"/>
      <c r="GB36" s="702" t="str">
        <f>MID($AP$5,7,1)</f>
        <v/>
      </c>
      <c r="GC36" s="703"/>
      <c r="GD36" s="703"/>
      <c r="GE36" s="704"/>
      <c r="GF36" s="688" t="s">
        <v>9</v>
      </c>
      <c r="GG36" s="688"/>
      <c r="GH36" s="688"/>
      <c r="GI36" s="688"/>
      <c r="GJ36" s="688"/>
      <c r="GK36" s="706"/>
      <c r="GL36" s="698"/>
      <c r="GM36" s="699"/>
      <c r="GN36" s="699"/>
      <c r="GO36" s="699"/>
      <c r="GP36" s="699"/>
    </row>
    <row r="37" spans="1:199" s="49" customFormat="1" ht="12" customHeight="1">
      <c r="B37" s="197"/>
      <c r="D37" s="5"/>
      <c r="E37" s="20"/>
      <c r="F37" s="87"/>
      <c r="G37" s="87"/>
      <c r="H37" s="50"/>
      <c r="I37" s="4"/>
      <c r="J37" s="4"/>
      <c r="K37" s="4"/>
      <c r="L37" s="4"/>
      <c r="M37" s="4"/>
      <c r="N37" s="4"/>
      <c r="O37" s="4"/>
      <c r="P37" s="92"/>
      <c r="Q37" s="92"/>
      <c r="R37" s="92"/>
      <c r="S37" s="92"/>
      <c r="T37" s="92"/>
      <c r="U37" s="92"/>
      <c r="V37" s="92"/>
      <c r="W37" s="92"/>
      <c r="X37" s="92"/>
      <c r="Y37" s="4"/>
      <c r="Z37" s="607" t="s">
        <v>81</v>
      </c>
      <c r="AA37" s="607"/>
      <c r="AB37" s="607"/>
      <c r="AC37" s="607"/>
      <c r="AD37" s="607"/>
      <c r="AE37" s="607" t="s">
        <v>89</v>
      </c>
      <c r="AF37" s="607"/>
      <c r="AG37" s="607"/>
      <c r="AH37" s="607"/>
      <c r="AI37" s="607"/>
      <c r="AJ37" s="607" t="s">
        <v>82</v>
      </c>
      <c r="AK37" s="607"/>
      <c r="AL37" s="607"/>
      <c r="AM37" s="607"/>
      <c r="AN37" s="607"/>
      <c r="AO37" s="607" t="s">
        <v>19</v>
      </c>
      <c r="AP37" s="607"/>
      <c r="AQ37" s="607"/>
      <c r="AR37" s="607"/>
      <c r="AS37" s="607"/>
      <c r="AT37" s="607" t="s">
        <v>426</v>
      </c>
      <c r="AU37" s="607"/>
      <c r="AV37" s="607"/>
      <c r="AW37" s="607"/>
      <c r="AX37" s="607"/>
      <c r="AY37" s="607" t="s">
        <v>20</v>
      </c>
      <c r="AZ37" s="607"/>
      <c r="BA37" s="607"/>
      <c r="BB37" s="607"/>
      <c r="BC37" s="607"/>
      <c r="BD37" s="607" t="s">
        <v>21</v>
      </c>
      <c r="BE37" s="607"/>
      <c r="BF37" s="607"/>
      <c r="BG37" s="607"/>
      <c r="BH37" s="607"/>
      <c r="BI37" s="607" t="s">
        <v>22</v>
      </c>
      <c r="BJ37" s="607"/>
      <c r="BK37" s="607"/>
      <c r="BL37" s="607"/>
      <c r="BM37" s="607"/>
      <c r="BN37" s="607" t="s">
        <v>83</v>
      </c>
      <c r="BO37" s="607"/>
      <c r="BP37" s="607"/>
      <c r="BQ37" s="607"/>
      <c r="BR37" s="607"/>
      <c r="BS37" s="607" t="s">
        <v>23</v>
      </c>
      <c r="BT37" s="607"/>
      <c r="BU37" s="607"/>
      <c r="BV37" s="607"/>
      <c r="BW37" s="607"/>
      <c r="BX37" s="607" t="s">
        <v>24</v>
      </c>
      <c r="BY37" s="607"/>
      <c r="BZ37" s="607"/>
      <c r="CA37" s="607"/>
      <c r="CB37" s="607"/>
      <c r="CC37" s="607" t="s">
        <v>25</v>
      </c>
      <c r="CD37" s="607"/>
      <c r="CE37" s="607"/>
      <c r="CF37" s="607"/>
      <c r="CG37" s="607"/>
      <c r="CH37" s="607" t="s">
        <v>441</v>
      </c>
      <c r="CI37" s="607"/>
      <c r="CJ37" s="607"/>
      <c r="CK37" s="607"/>
      <c r="CL37" s="607"/>
      <c r="CM37" s="707" t="s">
        <v>427</v>
      </c>
      <c r="CN37" s="707"/>
      <c r="CO37" s="707"/>
      <c r="CP37" s="707"/>
      <c r="CQ37" s="707"/>
      <c r="CR37" s="707"/>
      <c r="CS37" s="663" t="s">
        <v>26</v>
      </c>
      <c r="CT37" s="663"/>
      <c r="CU37" s="663"/>
      <c r="CV37" s="663"/>
      <c r="CW37" s="663"/>
      <c r="CX37" s="663" t="s">
        <v>428</v>
      </c>
      <c r="CY37" s="663"/>
      <c r="CZ37" s="663"/>
      <c r="DA37" s="663"/>
      <c r="DB37" s="663"/>
      <c r="DC37" s="663" t="s">
        <v>27</v>
      </c>
      <c r="DD37" s="663"/>
      <c r="DE37" s="663"/>
      <c r="DF37" s="663"/>
      <c r="DG37" s="663"/>
      <c r="DH37" s="663" t="s">
        <v>28</v>
      </c>
      <c r="DI37" s="663"/>
      <c r="DJ37" s="663"/>
      <c r="DK37" s="663"/>
      <c r="DL37" s="663"/>
      <c r="DM37" s="663" t="s">
        <v>84</v>
      </c>
      <c r="DN37" s="663"/>
      <c r="DO37" s="663"/>
      <c r="DP37" s="663"/>
      <c r="DQ37" s="663"/>
      <c r="DR37" s="663" t="s">
        <v>29</v>
      </c>
      <c r="DS37" s="663"/>
      <c r="DT37" s="663"/>
      <c r="DU37" s="663"/>
      <c r="DV37" s="663"/>
      <c r="DW37" s="663" t="s">
        <v>85</v>
      </c>
      <c r="DX37" s="663"/>
      <c r="DY37" s="663"/>
      <c r="DZ37" s="663"/>
      <c r="EA37" s="663"/>
      <c r="EB37" s="663" t="s">
        <v>86</v>
      </c>
      <c r="EC37" s="663"/>
      <c r="ED37" s="663"/>
      <c r="EE37" s="663"/>
      <c r="EF37" s="663"/>
      <c r="EG37" s="663" t="s">
        <v>30</v>
      </c>
      <c r="EH37" s="663"/>
      <c r="EI37" s="663"/>
      <c r="EJ37" s="663"/>
      <c r="EK37" s="663"/>
      <c r="EL37" s="663" t="s">
        <v>87</v>
      </c>
      <c r="EM37" s="663"/>
      <c r="EN37" s="663"/>
      <c r="EO37" s="663"/>
      <c r="EP37" s="663"/>
      <c r="EQ37" s="663" t="s">
        <v>31</v>
      </c>
      <c r="ER37" s="663"/>
      <c r="ES37" s="663"/>
      <c r="ET37" s="663"/>
      <c r="EU37" s="663"/>
      <c r="EV37" s="663" t="s">
        <v>88</v>
      </c>
      <c r="EW37" s="663"/>
      <c r="EX37" s="663"/>
      <c r="EY37" s="663"/>
      <c r="EZ37" s="663"/>
      <c r="FA37" s="663" t="s">
        <v>33</v>
      </c>
      <c r="FB37" s="663"/>
      <c r="FC37" s="663"/>
      <c r="FD37" s="663"/>
      <c r="FE37" s="663"/>
      <c r="FF37" s="663" t="s">
        <v>34</v>
      </c>
      <c r="FG37" s="663"/>
      <c r="FH37" s="663"/>
      <c r="FI37" s="663"/>
      <c r="FJ37" s="663"/>
      <c r="FK37" s="663" t="s">
        <v>409</v>
      </c>
      <c r="FL37" s="663"/>
      <c r="FM37" s="663"/>
      <c r="FN37" s="663"/>
      <c r="FO37" s="663"/>
      <c r="FP37" s="5"/>
      <c r="FQ37" s="5"/>
      <c r="FR37" s="5"/>
      <c r="FS37" s="5"/>
      <c r="FT37" s="5"/>
      <c r="FU37" s="5"/>
      <c r="FV37" s="5"/>
      <c r="FW37" s="5"/>
      <c r="FX37" s="5"/>
      <c r="FY37" s="5"/>
      <c r="FZ37" s="5"/>
      <c r="GA37" s="5"/>
      <c r="GB37" s="5"/>
      <c r="GC37" s="5"/>
      <c r="GD37" s="5"/>
      <c r="GE37" s="5"/>
      <c r="GF37" s="5"/>
      <c r="GG37" s="5"/>
      <c r="GH37" s="5"/>
      <c r="GI37" s="5"/>
      <c r="GJ37" s="5"/>
      <c r="GK37" s="21"/>
    </row>
    <row r="38" spans="1:199" s="7" customFormat="1" ht="9.75" customHeight="1">
      <c r="B38" s="184"/>
      <c r="D38" s="26"/>
      <c r="E38" s="80"/>
      <c r="F38" s="708" t="s">
        <v>96</v>
      </c>
      <c r="G38" s="708"/>
      <c r="H38" s="31"/>
      <c r="I38" s="22"/>
      <c r="J38" s="22"/>
      <c r="K38" s="22"/>
      <c r="L38" s="22"/>
      <c r="M38" s="22"/>
      <c r="N38" s="22"/>
      <c r="O38" s="22"/>
      <c r="P38" s="11"/>
      <c r="Q38" s="11"/>
      <c r="R38" s="11"/>
      <c r="S38" s="11"/>
      <c r="T38" s="11"/>
      <c r="U38" s="11"/>
      <c r="V38" s="11"/>
      <c r="W38" s="11"/>
      <c r="X38" s="11"/>
      <c r="Y38" s="22"/>
      <c r="Z38" s="22"/>
      <c r="AA38" s="693">
        <v>3</v>
      </c>
      <c r="AB38" s="693"/>
      <c r="AC38" s="693"/>
      <c r="AD38" s="693"/>
      <c r="AE38" s="22"/>
      <c r="AF38" s="693"/>
      <c r="AG38" s="693"/>
      <c r="AH38" s="693"/>
      <c r="AI38" s="693"/>
      <c r="AJ38" s="22"/>
      <c r="AK38" s="693">
        <v>5</v>
      </c>
      <c r="AL38" s="693"/>
      <c r="AM38" s="693"/>
      <c r="AN38" s="693"/>
      <c r="AO38" s="22"/>
      <c r="AP38" s="693"/>
      <c r="AQ38" s="693"/>
      <c r="AR38" s="693"/>
      <c r="AS38" s="693"/>
      <c r="AT38" s="22"/>
      <c r="AU38" s="693"/>
      <c r="AV38" s="693"/>
      <c r="AW38" s="693"/>
      <c r="AX38" s="693"/>
      <c r="AY38" s="22"/>
      <c r="AZ38" s="693"/>
      <c r="BA38" s="693"/>
      <c r="BB38" s="693"/>
      <c r="BC38" s="693"/>
      <c r="BD38" s="22"/>
      <c r="BE38" s="693"/>
      <c r="BF38" s="693"/>
      <c r="BG38" s="693"/>
      <c r="BH38" s="693"/>
      <c r="BI38" s="22"/>
      <c r="BJ38" s="693">
        <v>10</v>
      </c>
      <c r="BK38" s="693"/>
      <c r="BL38" s="693"/>
      <c r="BM38" s="693"/>
      <c r="BN38" s="22"/>
      <c r="BO38" s="693"/>
      <c r="BP38" s="693"/>
      <c r="BQ38" s="693"/>
      <c r="BR38" s="693"/>
      <c r="BS38" s="22"/>
      <c r="BT38" s="693"/>
      <c r="BU38" s="693"/>
      <c r="BV38" s="693"/>
      <c r="BW38" s="693"/>
      <c r="BX38" s="22"/>
      <c r="BY38" s="693"/>
      <c r="BZ38" s="693"/>
      <c r="CA38" s="693"/>
      <c r="CB38" s="693"/>
      <c r="CC38" s="22"/>
      <c r="CD38" s="693"/>
      <c r="CE38" s="693"/>
      <c r="CF38" s="693"/>
      <c r="CG38" s="693"/>
      <c r="CH38" s="22"/>
      <c r="CI38" s="693">
        <v>15</v>
      </c>
      <c r="CJ38" s="693"/>
      <c r="CK38" s="693"/>
      <c r="CL38" s="693"/>
      <c r="CM38" s="22"/>
      <c r="CN38" s="693"/>
      <c r="CO38" s="693"/>
      <c r="CP38" s="693"/>
      <c r="CQ38" s="693"/>
      <c r="CR38" s="22"/>
      <c r="CS38" s="693"/>
      <c r="CT38" s="693"/>
      <c r="CU38" s="693"/>
      <c r="CV38" s="693"/>
      <c r="CW38" s="22"/>
      <c r="CX38" s="693"/>
      <c r="CY38" s="693"/>
      <c r="CZ38" s="693"/>
      <c r="DA38" s="693"/>
      <c r="DB38" s="22"/>
      <c r="DC38" s="693"/>
      <c r="DD38" s="693"/>
      <c r="DE38" s="693"/>
      <c r="DF38" s="693"/>
      <c r="DG38" s="22"/>
      <c r="DH38" s="693">
        <v>20</v>
      </c>
      <c r="DI38" s="693"/>
      <c r="DJ38" s="693"/>
      <c r="DK38" s="693"/>
      <c r="DL38" s="22"/>
      <c r="DM38" s="693"/>
      <c r="DN38" s="693"/>
      <c r="DO38" s="693"/>
      <c r="DP38" s="693"/>
      <c r="DQ38" s="22"/>
      <c r="DR38" s="693"/>
      <c r="DS38" s="693"/>
      <c r="DT38" s="693"/>
      <c r="DU38" s="693"/>
      <c r="DV38" s="22"/>
      <c r="DW38" s="693"/>
      <c r="DX38" s="693"/>
      <c r="DY38" s="693"/>
      <c r="DZ38" s="693"/>
      <c r="EA38" s="22"/>
      <c r="EB38" s="693"/>
      <c r="EC38" s="693"/>
      <c r="ED38" s="693"/>
      <c r="EE38" s="693"/>
      <c r="EF38" s="22"/>
      <c r="EG38" s="693">
        <v>25</v>
      </c>
      <c r="EH38" s="693"/>
      <c r="EI38" s="693"/>
      <c r="EJ38" s="693"/>
      <c r="EK38" s="22"/>
      <c r="EL38" s="693"/>
      <c r="EM38" s="693"/>
      <c r="EN38" s="693"/>
      <c r="EO38" s="693"/>
      <c r="EP38" s="22"/>
      <c r="EQ38" s="693"/>
      <c r="ER38" s="693"/>
      <c r="ES38" s="693"/>
      <c r="ET38" s="693"/>
      <c r="EU38" s="22"/>
      <c r="EV38" s="693"/>
      <c r="EW38" s="693"/>
      <c r="EX38" s="693"/>
      <c r="EY38" s="693"/>
      <c r="EZ38" s="22"/>
      <c r="FA38" s="693"/>
      <c r="FB38" s="693"/>
      <c r="FC38" s="693"/>
      <c r="FD38" s="693"/>
      <c r="FE38" s="22"/>
      <c r="FF38" s="693">
        <v>30</v>
      </c>
      <c r="FG38" s="693"/>
      <c r="FH38" s="693"/>
      <c r="FI38" s="693"/>
      <c r="FJ38" s="22"/>
      <c r="FK38" s="693"/>
      <c r="FL38" s="693"/>
      <c r="FM38" s="693"/>
      <c r="FN38" s="693"/>
      <c r="FO38" s="22"/>
      <c r="FP38" s="23"/>
      <c r="FQ38" s="23"/>
      <c r="FR38" s="23"/>
      <c r="FS38" s="23"/>
      <c r="FT38" s="23"/>
      <c r="FU38" s="23"/>
      <c r="FV38" s="23"/>
      <c r="FW38" s="23"/>
      <c r="FX38" s="23"/>
      <c r="FY38" s="23"/>
      <c r="FZ38" s="23"/>
      <c r="GA38" s="23"/>
      <c r="GB38" s="23"/>
      <c r="GC38" s="23"/>
      <c r="GD38" s="23"/>
      <c r="GE38" s="23"/>
      <c r="GF38" s="23"/>
      <c r="GG38" s="23"/>
      <c r="GH38" s="23"/>
      <c r="GI38" s="23"/>
      <c r="GJ38" s="23"/>
      <c r="GK38" s="58"/>
    </row>
    <row r="39" spans="1:199" ht="24" customHeight="1">
      <c r="B39" s="183"/>
      <c r="D39" s="9"/>
      <c r="E39" s="80"/>
      <c r="F39" s="708"/>
      <c r="G39" s="708"/>
      <c r="H39" s="51"/>
      <c r="I39" s="11"/>
      <c r="J39" s="507"/>
      <c r="K39" s="508"/>
      <c r="L39" s="508"/>
      <c r="M39" s="509"/>
      <c r="N39" s="32"/>
      <c r="O39" s="32"/>
      <c r="P39" s="653">
        <v>6</v>
      </c>
      <c r="Q39" s="654"/>
      <c r="R39" s="654"/>
      <c r="S39" s="655"/>
      <c r="T39" s="8"/>
      <c r="U39" s="653">
        <v>4</v>
      </c>
      <c r="V39" s="654"/>
      <c r="W39" s="654"/>
      <c r="X39" s="655"/>
      <c r="Y39" s="39"/>
      <c r="Z39" s="39"/>
      <c r="AA39" s="657"/>
      <c r="AB39" s="658"/>
      <c r="AC39" s="658"/>
      <c r="AD39" s="659"/>
      <c r="AE39" s="24"/>
      <c r="AF39" s="657"/>
      <c r="AG39" s="658"/>
      <c r="AH39" s="658"/>
      <c r="AI39" s="659"/>
      <c r="AJ39" s="24"/>
      <c r="AK39" s="657"/>
      <c r="AL39" s="658"/>
      <c r="AM39" s="658"/>
      <c r="AN39" s="659"/>
      <c r="AO39" s="24"/>
      <c r="AP39" s="657"/>
      <c r="AQ39" s="658"/>
      <c r="AR39" s="658"/>
      <c r="AS39" s="659"/>
      <c r="AT39" s="24"/>
      <c r="AU39" s="657"/>
      <c r="AV39" s="658"/>
      <c r="AW39" s="658"/>
      <c r="AX39" s="659"/>
      <c r="AY39" s="24"/>
      <c r="AZ39" s="657"/>
      <c r="BA39" s="658"/>
      <c r="BB39" s="658"/>
      <c r="BC39" s="659"/>
      <c r="BD39" s="24"/>
      <c r="BE39" s="657"/>
      <c r="BF39" s="658"/>
      <c r="BG39" s="658"/>
      <c r="BH39" s="659"/>
      <c r="BI39" s="24"/>
      <c r="BJ39" s="657"/>
      <c r="BK39" s="658"/>
      <c r="BL39" s="658"/>
      <c r="BM39" s="659"/>
      <c r="BN39" s="24"/>
      <c r="BO39" s="657"/>
      <c r="BP39" s="658"/>
      <c r="BQ39" s="658"/>
      <c r="BR39" s="659"/>
      <c r="BS39" s="24"/>
      <c r="BT39" s="657"/>
      <c r="BU39" s="658"/>
      <c r="BV39" s="658"/>
      <c r="BW39" s="659"/>
      <c r="BX39" s="24"/>
      <c r="BY39" s="657"/>
      <c r="BZ39" s="658"/>
      <c r="CA39" s="658"/>
      <c r="CB39" s="659"/>
      <c r="CC39" s="24"/>
      <c r="CD39" s="657"/>
      <c r="CE39" s="658"/>
      <c r="CF39" s="658"/>
      <c r="CG39" s="659"/>
      <c r="CH39" s="24"/>
      <c r="CI39" s="657"/>
      <c r="CJ39" s="658"/>
      <c r="CK39" s="658"/>
      <c r="CL39" s="659"/>
      <c r="CM39" s="24"/>
      <c r="CN39" s="657"/>
      <c r="CO39" s="658"/>
      <c r="CP39" s="658"/>
      <c r="CQ39" s="659"/>
      <c r="CR39" s="24"/>
      <c r="CS39" s="657"/>
      <c r="CT39" s="658"/>
      <c r="CU39" s="658"/>
      <c r="CV39" s="659"/>
      <c r="CW39" s="24"/>
      <c r="CX39" s="657"/>
      <c r="CY39" s="658"/>
      <c r="CZ39" s="658"/>
      <c r="DA39" s="659"/>
      <c r="DB39" s="24"/>
      <c r="DC39" s="657"/>
      <c r="DD39" s="658"/>
      <c r="DE39" s="658"/>
      <c r="DF39" s="659"/>
      <c r="DG39" s="24"/>
      <c r="DH39" s="657"/>
      <c r="DI39" s="658"/>
      <c r="DJ39" s="658"/>
      <c r="DK39" s="659"/>
      <c r="DL39" s="24"/>
      <c r="DM39" s="657"/>
      <c r="DN39" s="658"/>
      <c r="DO39" s="658"/>
      <c r="DP39" s="659"/>
      <c r="DQ39" s="24"/>
      <c r="DR39" s="657"/>
      <c r="DS39" s="658"/>
      <c r="DT39" s="658"/>
      <c r="DU39" s="659"/>
      <c r="DV39" s="24"/>
      <c r="DW39" s="657"/>
      <c r="DX39" s="658"/>
      <c r="DY39" s="658"/>
      <c r="DZ39" s="659"/>
      <c r="EA39" s="24"/>
      <c r="EB39" s="657"/>
      <c r="EC39" s="658"/>
      <c r="ED39" s="658"/>
      <c r="EE39" s="659"/>
      <c r="EF39" s="24"/>
      <c r="EG39" s="657"/>
      <c r="EH39" s="658"/>
      <c r="EI39" s="658"/>
      <c r="EJ39" s="659"/>
      <c r="EK39" s="24"/>
      <c r="EL39" s="657"/>
      <c r="EM39" s="658"/>
      <c r="EN39" s="658"/>
      <c r="EO39" s="659"/>
      <c r="EP39" s="24"/>
      <c r="EQ39" s="657"/>
      <c r="ER39" s="658"/>
      <c r="ES39" s="658"/>
      <c r="ET39" s="659"/>
      <c r="EU39" s="24"/>
      <c r="EV39" s="657"/>
      <c r="EW39" s="658"/>
      <c r="EX39" s="658"/>
      <c r="EY39" s="659"/>
      <c r="EZ39" s="24"/>
      <c r="FA39" s="657"/>
      <c r="FB39" s="658"/>
      <c r="FC39" s="658"/>
      <c r="FD39" s="659"/>
      <c r="FE39" s="24"/>
      <c r="FF39" s="657"/>
      <c r="FG39" s="658"/>
      <c r="FH39" s="658"/>
      <c r="FI39" s="659"/>
      <c r="FJ39" s="19"/>
      <c r="FK39" s="657"/>
      <c r="FL39" s="658"/>
      <c r="FM39" s="658"/>
      <c r="FN39" s="659"/>
      <c r="FO39" s="19"/>
      <c r="FP39" s="8"/>
      <c r="FQ39" s="8"/>
      <c r="FR39" s="8"/>
      <c r="FS39" s="8"/>
      <c r="FT39" s="8"/>
      <c r="FU39" s="8"/>
      <c r="FV39" s="8"/>
      <c r="FW39" s="8"/>
      <c r="FX39" s="8"/>
      <c r="FY39" s="8"/>
      <c r="FZ39" s="8"/>
      <c r="GA39" s="8"/>
      <c r="GB39" s="8"/>
      <c r="GC39" s="8"/>
      <c r="GD39" s="8"/>
      <c r="GE39" s="8"/>
      <c r="GF39" s="8"/>
      <c r="GG39" s="8"/>
      <c r="GH39" s="8"/>
      <c r="GI39" s="8"/>
      <c r="GJ39" s="8"/>
      <c r="GK39" s="82"/>
      <c r="GL39" s="710" t="s">
        <v>429</v>
      </c>
      <c r="GM39" s="636" t="s">
        <v>430</v>
      </c>
      <c r="GN39" s="637"/>
      <c r="GO39" s="637"/>
      <c r="GP39" s="637"/>
      <c r="GQ39" s="638"/>
    </row>
    <row r="40" spans="1:199" s="15" customFormat="1" ht="3.75" customHeight="1">
      <c r="B40" s="189"/>
      <c r="D40" s="27"/>
      <c r="E40" s="80"/>
      <c r="F40" s="708" t="s">
        <v>97</v>
      </c>
      <c r="G40" s="708"/>
      <c r="H40" s="52"/>
      <c r="I40" s="53"/>
      <c r="J40" s="53"/>
      <c r="K40" s="53"/>
      <c r="L40" s="53"/>
      <c r="M40" s="53"/>
      <c r="N40" s="53"/>
      <c r="O40" s="53"/>
      <c r="P40" s="11"/>
      <c r="Q40" s="11"/>
      <c r="R40" s="11"/>
      <c r="S40" s="11"/>
      <c r="T40" s="11"/>
      <c r="U40" s="11"/>
      <c r="V40" s="11"/>
      <c r="W40" s="11"/>
      <c r="X40" s="11"/>
      <c r="Y40" s="53"/>
      <c r="Z40" s="53"/>
      <c r="AA40" s="709"/>
      <c r="AB40" s="709"/>
      <c r="AC40" s="709"/>
      <c r="AD40" s="709"/>
      <c r="AE40" s="53"/>
      <c r="AF40" s="709"/>
      <c r="AG40" s="709"/>
      <c r="AH40" s="709"/>
      <c r="AI40" s="709"/>
      <c r="AJ40" s="53"/>
      <c r="AK40" s="709"/>
      <c r="AL40" s="709"/>
      <c r="AM40" s="709"/>
      <c r="AN40" s="709"/>
      <c r="AO40" s="53"/>
      <c r="AP40" s="709"/>
      <c r="AQ40" s="709"/>
      <c r="AR40" s="709"/>
      <c r="AS40" s="709"/>
      <c r="AT40" s="53"/>
      <c r="AU40" s="709"/>
      <c r="AV40" s="709"/>
      <c r="AW40" s="709"/>
      <c r="AX40" s="709"/>
      <c r="AY40" s="53"/>
      <c r="AZ40" s="709"/>
      <c r="BA40" s="709"/>
      <c r="BB40" s="709"/>
      <c r="BC40" s="709"/>
      <c r="BD40" s="53"/>
      <c r="BE40" s="709"/>
      <c r="BF40" s="709"/>
      <c r="BG40" s="709"/>
      <c r="BH40" s="709"/>
      <c r="BI40" s="53"/>
      <c r="BJ40" s="709"/>
      <c r="BK40" s="709"/>
      <c r="BL40" s="709"/>
      <c r="BM40" s="709"/>
      <c r="BN40" s="53"/>
      <c r="BO40" s="709"/>
      <c r="BP40" s="709"/>
      <c r="BQ40" s="709"/>
      <c r="BR40" s="709"/>
      <c r="BS40" s="53"/>
      <c r="BT40" s="709"/>
      <c r="BU40" s="709"/>
      <c r="BV40" s="709"/>
      <c r="BW40" s="709"/>
      <c r="BX40" s="53"/>
      <c r="BY40" s="709"/>
      <c r="BZ40" s="709"/>
      <c r="CA40" s="709"/>
      <c r="CB40" s="709"/>
      <c r="CC40" s="53"/>
      <c r="CD40" s="709"/>
      <c r="CE40" s="709"/>
      <c r="CF40" s="709"/>
      <c r="CG40" s="709"/>
      <c r="CH40" s="53"/>
      <c r="CI40" s="709"/>
      <c r="CJ40" s="709"/>
      <c r="CK40" s="709"/>
      <c r="CL40" s="709"/>
      <c r="CM40" s="53"/>
      <c r="CN40" s="709"/>
      <c r="CO40" s="709"/>
      <c r="CP40" s="709"/>
      <c r="CQ40" s="709"/>
      <c r="CR40" s="53"/>
      <c r="CS40" s="709"/>
      <c r="CT40" s="709"/>
      <c r="CU40" s="709"/>
      <c r="CV40" s="709"/>
      <c r="CW40" s="53"/>
      <c r="CX40" s="709"/>
      <c r="CY40" s="709"/>
      <c r="CZ40" s="709"/>
      <c r="DA40" s="709"/>
      <c r="DB40" s="53"/>
      <c r="DC40" s="709"/>
      <c r="DD40" s="709"/>
      <c r="DE40" s="709"/>
      <c r="DF40" s="709"/>
      <c r="DG40" s="53"/>
      <c r="DH40" s="709"/>
      <c r="DI40" s="709"/>
      <c r="DJ40" s="709"/>
      <c r="DK40" s="709"/>
      <c r="DL40" s="53"/>
      <c r="DM40" s="709"/>
      <c r="DN40" s="709"/>
      <c r="DO40" s="709"/>
      <c r="DP40" s="709"/>
      <c r="DQ40" s="53"/>
      <c r="DR40" s="709"/>
      <c r="DS40" s="709"/>
      <c r="DT40" s="709"/>
      <c r="DU40" s="709"/>
      <c r="DV40" s="53"/>
      <c r="DW40" s="709"/>
      <c r="DX40" s="709"/>
      <c r="DY40" s="709"/>
      <c r="DZ40" s="709"/>
      <c r="EA40" s="53"/>
      <c r="EB40" s="709"/>
      <c r="EC40" s="709"/>
      <c r="ED40" s="709"/>
      <c r="EE40" s="709"/>
      <c r="EF40" s="53"/>
      <c r="EG40" s="709"/>
      <c r="EH40" s="709"/>
      <c r="EI40" s="709"/>
      <c r="EJ40" s="709"/>
      <c r="EK40" s="53"/>
      <c r="EL40" s="709"/>
      <c r="EM40" s="709"/>
      <c r="EN40" s="709"/>
      <c r="EO40" s="709"/>
      <c r="EP40" s="53"/>
      <c r="EQ40" s="709"/>
      <c r="ER40" s="709"/>
      <c r="ES40" s="709"/>
      <c r="ET40" s="709"/>
      <c r="EU40" s="53"/>
      <c r="EV40" s="709"/>
      <c r="EW40" s="709"/>
      <c r="EX40" s="709"/>
      <c r="EY40" s="709"/>
      <c r="EZ40" s="53"/>
      <c r="FA40" s="709"/>
      <c r="FB40" s="709"/>
      <c r="FC40" s="709"/>
      <c r="FD40" s="709"/>
      <c r="FE40" s="53"/>
      <c r="FF40" s="709"/>
      <c r="FG40" s="709"/>
      <c r="FH40" s="709"/>
      <c r="FI40" s="709"/>
      <c r="FJ40" s="53"/>
      <c r="FK40" s="709"/>
      <c r="FL40" s="709"/>
      <c r="FM40" s="709"/>
      <c r="FN40" s="709"/>
      <c r="FO40" s="53"/>
      <c r="FP40" s="33"/>
      <c r="FQ40" s="33"/>
      <c r="FR40" s="33"/>
      <c r="FS40" s="33"/>
      <c r="FT40" s="33"/>
      <c r="FU40" s="33"/>
      <c r="FV40" s="33"/>
      <c r="FW40" s="33"/>
      <c r="FX40" s="33"/>
      <c r="FY40" s="33"/>
      <c r="FZ40" s="33"/>
      <c r="GA40" s="33"/>
      <c r="GB40" s="33"/>
      <c r="GC40" s="33"/>
      <c r="GD40" s="33"/>
      <c r="GE40" s="33"/>
      <c r="GF40" s="33"/>
      <c r="GG40" s="33"/>
      <c r="GH40" s="33"/>
      <c r="GI40" s="33"/>
      <c r="GJ40" s="33"/>
      <c r="GK40" s="83"/>
      <c r="GL40" s="710"/>
      <c r="GM40" s="639"/>
      <c r="GN40" s="640"/>
      <c r="GO40" s="640"/>
      <c r="GP40" s="640"/>
      <c r="GQ40" s="641"/>
    </row>
    <row r="41" spans="1:199" ht="24" customHeight="1">
      <c r="B41" s="183"/>
      <c r="D41" s="9"/>
      <c r="E41" s="80"/>
      <c r="F41" s="708"/>
      <c r="G41" s="708"/>
      <c r="H41" s="52"/>
      <c r="I41" s="11"/>
      <c r="J41" s="8"/>
      <c r="K41" s="8"/>
      <c r="L41" s="8"/>
      <c r="M41" s="8"/>
      <c r="N41" s="8"/>
      <c r="O41" s="8"/>
      <c r="P41" s="8"/>
      <c r="Q41" s="8"/>
      <c r="R41" s="8"/>
      <c r="S41" s="8"/>
      <c r="T41" s="8"/>
      <c r="U41" s="8"/>
      <c r="V41" s="8"/>
      <c r="W41" s="8"/>
      <c r="X41" s="8"/>
      <c r="Y41" s="39"/>
      <c r="Z41" s="39"/>
      <c r="AA41" s="667"/>
      <c r="AB41" s="668"/>
      <c r="AC41" s="668"/>
      <c r="AD41" s="669"/>
      <c r="AE41" s="24"/>
      <c r="AF41" s="667"/>
      <c r="AG41" s="668"/>
      <c r="AH41" s="668"/>
      <c r="AI41" s="669"/>
      <c r="AJ41" s="24"/>
      <c r="AK41" s="667"/>
      <c r="AL41" s="668"/>
      <c r="AM41" s="668"/>
      <c r="AN41" s="669"/>
      <c r="AO41" s="24"/>
      <c r="AP41" s="667"/>
      <c r="AQ41" s="668"/>
      <c r="AR41" s="668"/>
      <c r="AS41" s="669"/>
      <c r="AT41" s="24"/>
      <c r="AU41" s="667"/>
      <c r="AV41" s="668"/>
      <c r="AW41" s="668"/>
      <c r="AX41" s="669"/>
      <c r="AY41" s="24"/>
      <c r="AZ41" s="667"/>
      <c r="BA41" s="668"/>
      <c r="BB41" s="668"/>
      <c r="BC41" s="669"/>
      <c r="BD41" s="24"/>
      <c r="BE41" s="667"/>
      <c r="BF41" s="668"/>
      <c r="BG41" s="668"/>
      <c r="BH41" s="669"/>
      <c r="BI41" s="24"/>
      <c r="BJ41" s="667"/>
      <c r="BK41" s="668"/>
      <c r="BL41" s="668"/>
      <c r="BM41" s="669"/>
      <c r="BN41" s="24"/>
      <c r="BO41" s="667"/>
      <c r="BP41" s="668"/>
      <c r="BQ41" s="668"/>
      <c r="BR41" s="669"/>
      <c r="BS41" s="24"/>
      <c r="BT41" s="667"/>
      <c r="BU41" s="668"/>
      <c r="BV41" s="668"/>
      <c r="BW41" s="669"/>
      <c r="BX41" s="24"/>
      <c r="BY41" s="667"/>
      <c r="BZ41" s="668"/>
      <c r="CA41" s="668"/>
      <c r="CB41" s="669"/>
      <c r="CC41" s="24"/>
      <c r="CD41" s="667"/>
      <c r="CE41" s="668"/>
      <c r="CF41" s="668"/>
      <c r="CG41" s="669"/>
      <c r="CH41" s="24"/>
      <c r="CI41" s="667"/>
      <c r="CJ41" s="668"/>
      <c r="CK41" s="668"/>
      <c r="CL41" s="669"/>
      <c r="CM41" s="24"/>
      <c r="CN41" s="667"/>
      <c r="CO41" s="668"/>
      <c r="CP41" s="668"/>
      <c r="CQ41" s="669"/>
      <c r="CR41" s="24"/>
      <c r="CS41" s="667"/>
      <c r="CT41" s="668"/>
      <c r="CU41" s="668"/>
      <c r="CV41" s="669"/>
      <c r="CW41" s="24"/>
      <c r="CX41" s="667"/>
      <c r="CY41" s="668"/>
      <c r="CZ41" s="668"/>
      <c r="DA41" s="669"/>
      <c r="DB41" s="24"/>
      <c r="DC41" s="667"/>
      <c r="DD41" s="668"/>
      <c r="DE41" s="668"/>
      <c r="DF41" s="669"/>
      <c r="DG41" s="24"/>
      <c r="DH41" s="667"/>
      <c r="DI41" s="668"/>
      <c r="DJ41" s="668"/>
      <c r="DK41" s="669"/>
      <c r="DL41" s="24"/>
      <c r="DM41" s="667"/>
      <c r="DN41" s="668"/>
      <c r="DO41" s="668"/>
      <c r="DP41" s="669"/>
      <c r="DQ41" s="24"/>
      <c r="DR41" s="667"/>
      <c r="DS41" s="668"/>
      <c r="DT41" s="668"/>
      <c r="DU41" s="669"/>
      <c r="DV41" s="24"/>
      <c r="DW41" s="667"/>
      <c r="DX41" s="668"/>
      <c r="DY41" s="668"/>
      <c r="DZ41" s="669"/>
      <c r="EA41" s="24"/>
      <c r="EB41" s="667"/>
      <c r="EC41" s="668"/>
      <c r="ED41" s="668"/>
      <c r="EE41" s="669"/>
      <c r="EF41" s="24"/>
      <c r="EG41" s="667"/>
      <c r="EH41" s="668"/>
      <c r="EI41" s="668"/>
      <c r="EJ41" s="669"/>
      <c r="EK41" s="24"/>
      <c r="EL41" s="667"/>
      <c r="EM41" s="668"/>
      <c r="EN41" s="668"/>
      <c r="EO41" s="669"/>
      <c r="EP41" s="24"/>
      <c r="EQ41" s="667"/>
      <c r="ER41" s="668"/>
      <c r="ES41" s="668"/>
      <c r="ET41" s="669"/>
      <c r="EU41" s="24"/>
      <c r="EV41" s="667"/>
      <c r="EW41" s="668"/>
      <c r="EX41" s="668"/>
      <c r="EY41" s="669"/>
      <c r="EZ41" s="24"/>
      <c r="FA41" s="667"/>
      <c r="FB41" s="668"/>
      <c r="FC41" s="668"/>
      <c r="FD41" s="669"/>
      <c r="FE41" s="24"/>
      <c r="FF41" s="667"/>
      <c r="FG41" s="668"/>
      <c r="FH41" s="668"/>
      <c r="FI41" s="669"/>
      <c r="FJ41" s="41"/>
      <c r="FK41" s="667"/>
      <c r="FL41" s="668"/>
      <c r="FM41" s="668"/>
      <c r="FN41" s="669"/>
      <c r="FO41" s="41"/>
      <c r="FP41" s="8"/>
      <c r="FQ41" s="8"/>
      <c r="FR41" s="8"/>
      <c r="FS41" s="8"/>
      <c r="FT41" s="8"/>
      <c r="FU41" s="8"/>
      <c r="FV41" s="8"/>
      <c r="FW41" s="8"/>
      <c r="FX41" s="8"/>
      <c r="FY41" s="8"/>
      <c r="FZ41" s="8"/>
      <c r="GA41" s="8"/>
      <c r="GB41" s="8"/>
      <c r="GC41" s="8"/>
      <c r="GD41" s="8"/>
      <c r="GE41" s="8"/>
      <c r="GF41" s="8"/>
      <c r="GG41" s="8"/>
      <c r="GH41" s="8"/>
      <c r="GI41" s="8"/>
      <c r="GJ41" s="8"/>
      <c r="GK41" s="82"/>
      <c r="GL41" s="710"/>
      <c r="GM41" s="642"/>
      <c r="GN41" s="643"/>
      <c r="GO41" s="643"/>
      <c r="GP41" s="643"/>
      <c r="GQ41" s="644"/>
    </row>
    <row r="42" spans="1:199" ht="2.25" customHeight="1">
      <c r="B42" s="183"/>
      <c r="D42" s="9"/>
      <c r="E42" s="80"/>
      <c r="F42" s="708"/>
      <c r="G42" s="70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2"/>
    </row>
    <row r="43" spans="1:199" s="7" customFormat="1" ht="11.25" customHeight="1">
      <c r="B43" s="184"/>
      <c r="D43" s="26"/>
      <c r="E43" s="80"/>
      <c r="F43" s="55"/>
      <c r="G43" s="55"/>
      <c r="H43" s="23"/>
      <c r="I43" s="23"/>
      <c r="J43" s="23"/>
      <c r="K43" s="23"/>
      <c r="L43" s="23"/>
      <c r="M43" s="23"/>
      <c r="N43" s="23"/>
      <c r="O43" s="23"/>
      <c r="P43" s="8"/>
      <c r="Q43" s="8"/>
      <c r="R43" s="8"/>
      <c r="S43" s="8"/>
      <c r="T43" s="8"/>
      <c r="U43" s="8"/>
      <c r="V43" s="8"/>
      <c r="W43" s="8"/>
      <c r="X43" s="8"/>
      <c r="Y43" s="23"/>
      <c r="Z43" s="23"/>
      <c r="AA43" s="23"/>
      <c r="AB43" s="23"/>
      <c r="AC43" s="23"/>
      <c r="AD43" s="711">
        <v>1</v>
      </c>
      <c r="AE43" s="712"/>
      <c r="AF43" s="712"/>
      <c r="AG43" s="713"/>
      <c r="AH43" s="23"/>
      <c r="AI43" s="23"/>
      <c r="AJ43" s="23"/>
      <c r="AK43" s="23"/>
      <c r="AL43" s="23"/>
      <c r="AM43" s="23"/>
      <c r="AN43" s="23"/>
      <c r="AO43" s="23"/>
      <c r="AP43" s="23"/>
      <c r="AQ43" s="23"/>
      <c r="AR43" s="23"/>
      <c r="AS43" s="23"/>
      <c r="AT43" s="711">
        <v>2</v>
      </c>
      <c r="AU43" s="712"/>
      <c r="AV43" s="712"/>
      <c r="AW43" s="713"/>
      <c r="AX43" s="23"/>
      <c r="AY43" s="23"/>
      <c r="AZ43" s="23"/>
      <c r="BA43" s="23"/>
      <c r="BB43" s="23"/>
      <c r="BC43" s="23"/>
      <c r="BD43" s="23"/>
      <c r="BE43" s="23"/>
      <c r="BF43" s="23"/>
      <c r="BG43" s="23"/>
      <c r="BH43" s="23"/>
      <c r="BI43" s="23"/>
      <c r="BJ43" s="711">
        <v>3</v>
      </c>
      <c r="BK43" s="712"/>
      <c r="BL43" s="712"/>
      <c r="BM43" s="713"/>
      <c r="BN43" s="23"/>
      <c r="BO43" s="23"/>
      <c r="BP43" s="23"/>
      <c r="BQ43" s="23"/>
      <c r="BR43" s="23"/>
      <c r="BS43" s="23"/>
      <c r="BT43" s="23"/>
      <c r="BU43" s="23"/>
      <c r="BV43" s="23"/>
      <c r="BW43" s="23"/>
      <c r="BX43" s="23"/>
      <c r="BY43" s="23"/>
      <c r="BZ43" s="711">
        <v>4</v>
      </c>
      <c r="CA43" s="712"/>
      <c r="CB43" s="712"/>
      <c r="CC43" s="713"/>
      <c r="CD43" s="23"/>
      <c r="CE43" s="23"/>
      <c r="CF43" s="23"/>
      <c r="CG43" s="23"/>
      <c r="CH43" s="23"/>
      <c r="CI43" s="23"/>
      <c r="CJ43" s="23"/>
      <c r="CK43" s="23"/>
      <c r="CL43" s="23"/>
      <c r="CM43" s="23"/>
      <c r="CN43" s="23"/>
      <c r="CO43" s="23"/>
      <c r="CP43" s="711">
        <v>5</v>
      </c>
      <c r="CQ43" s="712"/>
      <c r="CR43" s="712"/>
      <c r="CS43" s="713"/>
      <c r="CT43" s="23"/>
      <c r="CU43" s="23"/>
      <c r="CV43" s="23"/>
      <c r="CW43" s="23"/>
      <c r="CX43" s="23"/>
      <c r="CY43" s="23"/>
      <c r="CZ43" s="23"/>
      <c r="DA43" s="23"/>
      <c r="DB43" s="23"/>
      <c r="DC43" s="23"/>
      <c r="DD43" s="23"/>
      <c r="DE43" s="23"/>
      <c r="DF43" s="711">
        <v>6</v>
      </c>
      <c r="DG43" s="712"/>
      <c r="DH43" s="712"/>
      <c r="DI43" s="713"/>
      <c r="DJ43" s="23"/>
      <c r="DK43" s="23"/>
      <c r="DL43" s="23"/>
      <c r="DM43" s="23"/>
      <c r="DN43" s="23"/>
      <c r="DO43" s="23"/>
      <c r="DP43" s="23"/>
      <c r="DQ43" s="23"/>
      <c r="DR43" s="23"/>
      <c r="DS43" s="23"/>
      <c r="DT43" s="23"/>
      <c r="DU43" s="711">
        <v>7</v>
      </c>
      <c r="DV43" s="712"/>
      <c r="DW43" s="712"/>
      <c r="DX43" s="713"/>
      <c r="DY43" s="23"/>
      <c r="DZ43" s="23"/>
      <c r="EA43" s="23"/>
      <c r="EB43" s="23"/>
      <c r="EC43" s="23"/>
      <c r="ED43" s="23"/>
      <c r="EE43" s="23"/>
      <c r="EF43" s="23"/>
      <c r="EG43" s="23"/>
      <c r="EH43" s="23"/>
      <c r="EI43" s="23"/>
      <c r="EJ43" s="23"/>
      <c r="EK43" s="23"/>
      <c r="EL43" s="711">
        <v>8</v>
      </c>
      <c r="EM43" s="712"/>
      <c r="EN43" s="712"/>
      <c r="EO43" s="71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c r="GF43" s="23"/>
      <c r="GG43" s="23"/>
      <c r="GH43" s="23"/>
      <c r="GI43" s="23"/>
      <c r="GJ43" s="23"/>
      <c r="GK43" s="58"/>
    </row>
    <row r="44" spans="1:199" s="54" customFormat="1" ht="9.75" customHeight="1">
      <c r="B44" s="190"/>
      <c r="D44" s="84"/>
      <c r="E44" s="80"/>
      <c r="F44" s="55"/>
      <c r="G44" s="55"/>
      <c r="H44" s="34"/>
      <c r="I44" s="34"/>
      <c r="J44" s="34"/>
      <c r="K44" s="34"/>
      <c r="L44" s="34"/>
      <c r="M44" s="34"/>
      <c r="N44" s="34"/>
      <c r="O44" s="34"/>
      <c r="P44" s="8"/>
      <c r="Q44" s="8"/>
      <c r="R44" s="8"/>
      <c r="S44" s="8"/>
      <c r="T44" s="8"/>
      <c r="U44" s="8"/>
      <c r="V44" s="8"/>
      <c r="W44" s="8"/>
      <c r="X44" s="8"/>
      <c r="Y44" s="34"/>
      <c r="Z44" s="34"/>
      <c r="AA44" s="34"/>
      <c r="AB44" s="425">
        <v>3</v>
      </c>
      <c r="AC44" s="425"/>
      <c r="AD44" s="425"/>
      <c r="AE44" s="425"/>
      <c r="AF44" s="34"/>
      <c r="AG44" s="34"/>
      <c r="AH44" s="34"/>
      <c r="AI44" s="34"/>
      <c r="AJ44" s="34"/>
      <c r="AK44" s="34"/>
      <c r="AL44" s="34"/>
      <c r="AM44" s="34"/>
      <c r="AN44" s="34"/>
      <c r="AO44" s="34"/>
      <c r="AP44" s="34"/>
      <c r="AQ44" s="34"/>
      <c r="AR44" s="425">
        <v>5</v>
      </c>
      <c r="AS44" s="425"/>
      <c r="AT44" s="425"/>
      <c r="AU44" s="425"/>
      <c r="AV44" s="34"/>
      <c r="AW44" s="34"/>
      <c r="AX44" s="34"/>
      <c r="AY44" s="34"/>
      <c r="AZ44" s="34"/>
      <c r="BA44" s="34"/>
      <c r="BB44" s="34"/>
      <c r="BC44" s="34"/>
      <c r="BD44" s="34"/>
      <c r="BE44" s="34"/>
      <c r="BF44" s="34"/>
      <c r="BG44" s="34"/>
      <c r="BH44" s="425">
        <v>7</v>
      </c>
      <c r="BI44" s="425"/>
      <c r="BJ44" s="425"/>
      <c r="BK44" s="425"/>
      <c r="BL44" s="34"/>
      <c r="BM44" s="34"/>
      <c r="BN44" s="34"/>
      <c r="BO44" s="34"/>
      <c r="BP44" s="34"/>
      <c r="BQ44" s="34"/>
      <c r="BR44" s="34"/>
      <c r="BS44" s="34"/>
      <c r="BT44" s="34"/>
      <c r="BU44" s="34"/>
      <c r="BV44" s="34"/>
      <c r="BW44" s="34"/>
      <c r="BX44" s="425">
        <v>9</v>
      </c>
      <c r="BY44" s="425"/>
      <c r="BZ44" s="425"/>
      <c r="CA44" s="425"/>
      <c r="CB44" s="34"/>
      <c r="CC44" s="34"/>
      <c r="CD44" s="34"/>
      <c r="CE44" s="34"/>
      <c r="CF44" s="34"/>
      <c r="CG44" s="34"/>
      <c r="CH44" s="34"/>
      <c r="CI44" s="34"/>
      <c r="CJ44" s="34"/>
      <c r="CK44" s="34"/>
      <c r="CL44" s="34"/>
      <c r="CM44" s="34"/>
      <c r="CN44" s="425">
        <v>11</v>
      </c>
      <c r="CO44" s="425"/>
      <c r="CP44" s="425"/>
      <c r="CQ44" s="425"/>
      <c r="CR44" s="34"/>
      <c r="CS44" s="34"/>
      <c r="CT44" s="34"/>
      <c r="CU44" s="34"/>
      <c r="CV44" s="34"/>
      <c r="CW44" s="34"/>
      <c r="CX44" s="34"/>
      <c r="CY44" s="34"/>
      <c r="CZ44" s="34"/>
      <c r="DA44" s="34"/>
      <c r="DB44" s="34"/>
      <c r="DC44" s="34"/>
      <c r="DD44" s="425">
        <v>13</v>
      </c>
      <c r="DE44" s="425"/>
      <c r="DF44" s="425"/>
      <c r="DG44" s="425"/>
      <c r="DH44" s="34"/>
      <c r="DI44" s="34"/>
      <c r="DJ44" s="34"/>
      <c r="DK44" s="34"/>
      <c r="DL44" s="34"/>
      <c r="DM44" s="34"/>
      <c r="DN44" s="34"/>
      <c r="DO44" s="34"/>
      <c r="DP44" s="34"/>
      <c r="DQ44" s="34"/>
      <c r="DR44" s="34"/>
      <c r="DS44" s="34"/>
      <c r="DT44" s="425">
        <v>15</v>
      </c>
      <c r="DU44" s="425"/>
      <c r="DV44" s="425"/>
      <c r="DW44" s="425"/>
      <c r="DX44" s="34"/>
      <c r="DY44" s="34"/>
      <c r="DZ44" s="34"/>
      <c r="EA44" s="34"/>
      <c r="EB44" s="34"/>
      <c r="EC44" s="34"/>
      <c r="ED44" s="34"/>
      <c r="EE44" s="34"/>
      <c r="EF44" s="34"/>
      <c r="EG44" s="34"/>
      <c r="EH44" s="34"/>
      <c r="EI44" s="34"/>
      <c r="EJ44" s="425">
        <v>17</v>
      </c>
      <c r="EK44" s="425"/>
      <c r="EL44" s="425"/>
      <c r="EM44" s="425"/>
      <c r="EN44" s="34"/>
      <c r="EO44" s="34"/>
      <c r="EP44" s="34"/>
      <c r="EQ44" s="34"/>
      <c r="ER44" s="34"/>
      <c r="ES44" s="34"/>
      <c r="ET44" s="34"/>
      <c r="EU44" s="34"/>
      <c r="EV44" s="34"/>
      <c r="EW44" s="34"/>
      <c r="EX44" s="34"/>
      <c r="EY44" s="34"/>
      <c r="EZ44" s="34"/>
      <c r="FA44" s="34"/>
      <c r="FB44" s="34"/>
      <c r="FC44" s="34"/>
      <c r="FD44" s="34"/>
      <c r="FE44" s="34"/>
      <c r="FF44" s="34"/>
      <c r="FG44" s="34"/>
      <c r="FH44" s="34"/>
      <c r="FI44" s="34"/>
      <c r="FJ44" s="34"/>
      <c r="FK44" s="34"/>
      <c r="FL44" s="34"/>
      <c r="FM44" s="34"/>
      <c r="FN44" s="34"/>
      <c r="FO44" s="34"/>
      <c r="FP44" s="34"/>
      <c r="FQ44" s="34"/>
      <c r="FR44" s="34"/>
      <c r="FS44" s="34"/>
      <c r="FT44" s="34"/>
      <c r="FU44" s="34"/>
      <c r="FV44" s="34"/>
      <c r="FW44" s="34"/>
      <c r="FX44" s="34"/>
      <c r="FY44" s="34"/>
      <c r="FZ44" s="34"/>
      <c r="GA44" s="34"/>
      <c r="GB44" s="34"/>
      <c r="GC44" s="34"/>
      <c r="GD44" s="34"/>
      <c r="GE44" s="34"/>
      <c r="GF44" s="34"/>
      <c r="GG44" s="34"/>
      <c r="GH44" s="34"/>
      <c r="GI44" s="34"/>
      <c r="GJ44" s="34"/>
      <c r="GK44" s="85"/>
    </row>
    <row r="45" spans="1:199" ht="24" customHeight="1">
      <c r="B45" s="183"/>
      <c r="D45" s="9"/>
      <c r="E45" s="80"/>
      <c r="F45" s="697" t="s">
        <v>90</v>
      </c>
      <c r="G45" s="697"/>
      <c r="H45" s="51"/>
      <c r="I45" s="11"/>
      <c r="J45" s="507"/>
      <c r="K45" s="508"/>
      <c r="L45" s="508"/>
      <c r="M45" s="509"/>
      <c r="N45" s="32"/>
      <c r="O45" s="32"/>
      <c r="P45" s="653">
        <v>6</v>
      </c>
      <c r="Q45" s="654"/>
      <c r="R45" s="654"/>
      <c r="S45" s="655"/>
      <c r="T45" s="8"/>
      <c r="U45" s="653">
        <v>5</v>
      </c>
      <c r="V45" s="654"/>
      <c r="W45" s="654"/>
      <c r="X45" s="655"/>
      <c r="Y45" s="8"/>
      <c r="Z45" s="8"/>
      <c r="AA45" s="8"/>
      <c r="AB45" s="657"/>
      <c r="AC45" s="658"/>
      <c r="AD45" s="658"/>
      <c r="AE45" s="659"/>
      <c r="AF45" s="24"/>
      <c r="AG45" s="657"/>
      <c r="AH45" s="658"/>
      <c r="AI45" s="658"/>
      <c r="AJ45" s="659"/>
      <c r="AK45" s="24"/>
      <c r="AL45" s="24"/>
      <c r="AM45" s="24"/>
      <c r="AN45" s="24"/>
      <c r="AO45" s="24"/>
      <c r="AP45" s="24"/>
      <c r="AQ45" s="24"/>
      <c r="AR45" s="657"/>
      <c r="AS45" s="658"/>
      <c r="AT45" s="658"/>
      <c r="AU45" s="659"/>
      <c r="AV45" s="24"/>
      <c r="AW45" s="657"/>
      <c r="AX45" s="658"/>
      <c r="AY45" s="658"/>
      <c r="AZ45" s="659"/>
      <c r="BA45" s="24"/>
      <c r="BB45" s="24"/>
      <c r="BC45" s="24"/>
      <c r="BD45" s="24"/>
      <c r="BE45" s="24"/>
      <c r="BF45" s="24"/>
      <c r="BG45" s="24"/>
      <c r="BH45" s="657"/>
      <c r="BI45" s="658"/>
      <c r="BJ45" s="658"/>
      <c r="BK45" s="659"/>
      <c r="BL45" s="24"/>
      <c r="BM45" s="657"/>
      <c r="BN45" s="658"/>
      <c r="BO45" s="658"/>
      <c r="BP45" s="659"/>
      <c r="BQ45" s="24"/>
      <c r="BR45" s="24"/>
      <c r="BS45" s="24"/>
      <c r="BT45" s="24"/>
      <c r="BU45" s="24"/>
      <c r="BV45" s="24"/>
      <c r="BW45" s="24"/>
      <c r="BX45" s="657"/>
      <c r="BY45" s="658"/>
      <c r="BZ45" s="658"/>
      <c r="CA45" s="659"/>
      <c r="CB45" s="24"/>
      <c r="CC45" s="657"/>
      <c r="CD45" s="658"/>
      <c r="CE45" s="658"/>
      <c r="CF45" s="659"/>
      <c r="CG45" s="24"/>
      <c r="CH45" s="24"/>
      <c r="CI45" s="24"/>
      <c r="CJ45" s="24"/>
      <c r="CK45" s="24"/>
      <c r="CL45" s="24"/>
      <c r="CM45" s="24"/>
      <c r="CN45" s="657"/>
      <c r="CO45" s="658"/>
      <c r="CP45" s="658"/>
      <c r="CQ45" s="659"/>
      <c r="CR45" s="24"/>
      <c r="CS45" s="657"/>
      <c r="CT45" s="658"/>
      <c r="CU45" s="658"/>
      <c r="CV45" s="659"/>
      <c r="CW45" s="24"/>
      <c r="CX45" s="24"/>
      <c r="CY45" s="24"/>
      <c r="CZ45" s="24"/>
      <c r="DA45" s="24"/>
      <c r="DB45" s="24"/>
      <c r="DC45" s="24"/>
      <c r="DD45" s="657"/>
      <c r="DE45" s="658"/>
      <c r="DF45" s="658"/>
      <c r="DG45" s="659"/>
      <c r="DH45" s="24"/>
      <c r="DI45" s="657"/>
      <c r="DJ45" s="658"/>
      <c r="DK45" s="658"/>
      <c r="DL45" s="659"/>
      <c r="DM45" s="24"/>
      <c r="DN45" s="24"/>
      <c r="DO45" s="24"/>
      <c r="DP45" s="24"/>
      <c r="DQ45" s="24"/>
      <c r="DR45" s="24"/>
      <c r="DS45" s="24"/>
      <c r="DT45" s="657"/>
      <c r="DU45" s="658"/>
      <c r="DV45" s="658"/>
      <c r="DW45" s="659"/>
      <c r="DX45" s="24"/>
      <c r="DY45" s="657"/>
      <c r="DZ45" s="658"/>
      <c r="EA45" s="658"/>
      <c r="EB45" s="659"/>
      <c r="EC45" s="24"/>
      <c r="ED45" s="24"/>
      <c r="EE45" s="24"/>
      <c r="EF45" s="24"/>
      <c r="EG45" s="24"/>
      <c r="EH45" s="24"/>
      <c r="EI45" s="24"/>
      <c r="EJ45" s="657"/>
      <c r="EK45" s="658"/>
      <c r="EL45" s="658"/>
      <c r="EM45" s="659"/>
      <c r="EN45" s="24"/>
      <c r="EO45" s="657"/>
      <c r="EP45" s="658"/>
      <c r="EQ45" s="658"/>
      <c r="ER45" s="659"/>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c r="GH45" s="8"/>
      <c r="GI45" s="8"/>
      <c r="GJ45" s="8"/>
      <c r="GK45" s="82"/>
    </row>
    <row r="46" spans="1:199" ht="5.25" customHeight="1">
      <c r="B46" s="183"/>
      <c r="D46" s="9"/>
      <c r="E46" s="80"/>
      <c r="F46" s="86"/>
      <c r="G46" s="55"/>
      <c r="H46" s="51"/>
      <c r="I46" s="11"/>
      <c r="J46" s="32"/>
      <c r="K46" s="32"/>
      <c r="L46" s="32"/>
      <c r="M46" s="32"/>
      <c r="N46" s="32"/>
      <c r="O46" s="32"/>
      <c r="P46" s="39"/>
      <c r="Q46" s="39"/>
      <c r="R46" s="39"/>
      <c r="S46" s="39"/>
      <c r="T46" s="19"/>
      <c r="U46" s="39"/>
      <c r="V46" s="39"/>
      <c r="W46" s="39"/>
      <c r="X46" s="39"/>
      <c r="Y46" s="8"/>
      <c r="Z46" s="8"/>
      <c r="AA46" s="8"/>
      <c r="AB46" s="39"/>
      <c r="AC46" s="39"/>
      <c r="AD46" s="39"/>
      <c r="AE46" s="39"/>
      <c r="AF46" s="39"/>
      <c r="AG46" s="39"/>
      <c r="AH46" s="19"/>
      <c r="AI46" s="39"/>
      <c r="AJ46" s="39"/>
      <c r="AK46" s="39"/>
      <c r="AL46" s="39"/>
      <c r="AM46" s="39"/>
      <c r="AN46" s="39"/>
      <c r="AO46" s="8"/>
      <c r="AP46" s="8"/>
      <c r="AQ46" s="8"/>
      <c r="AR46" s="8"/>
      <c r="AS46" s="8"/>
      <c r="AT46" s="8"/>
      <c r="AU46" s="8"/>
      <c r="AV46" s="8"/>
      <c r="AW46" s="8"/>
      <c r="AX46" s="8"/>
      <c r="AY46" s="8"/>
      <c r="AZ46" s="8"/>
      <c r="BA46" s="8"/>
      <c r="BB46" s="8"/>
      <c r="BC46" s="39"/>
      <c r="BD46" s="39"/>
      <c r="BE46" s="39"/>
      <c r="BF46" s="39"/>
      <c r="BG46" s="39"/>
      <c r="BH46" s="39"/>
      <c r="BI46" s="19"/>
      <c r="BJ46" s="39"/>
      <c r="BK46" s="39"/>
      <c r="BL46" s="39"/>
      <c r="BM46" s="39"/>
      <c r="BN46" s="39"/>
      <c r="BO46" s="39"/>
      <c r="BP46" s="8"/>
      <c r="BQ46" s="8"/>
      <c r="BR46" s="8"/>
      <c r="BS46" s="8"/>
      <c r="BT46" s="8"/>
      <c r="BU46" s="8"/>
      <c r="BV46" s="8"/>
      <c r="BW46" s="8"/>
      <c r="BX46" s="8"/>
      <c r="BY46" s="8"/>
      <c r="BZ46" s="8"/>
      <c r="CA46" s="8"/>
      <c r="CB46" s="8"/>
      <c r="CC46" s="39"/>
      <c r="CD46" s="39"/>
      <c r="CE46" s="39"/>
      <c r="CF46" s="39"/>
      <c r="CG46" s="39"/>
      <c r="CH46" s="39"/>
      <c r="CI46" s="19"/>
      <c r="CJ46" s="39"/>
      <c r="CK46" s="39"/>
      <c r="CL46" s="39"/>
      <c r="CM46" s="39"/>
      <c r="CN46" s="39"/>
      <c r="CO46" s="39"/>
      <c r="CP46" s="8"/>
      <c r="CQ46" s="8"/>
      <c r="CR46" s="8"/>
      <c r="CS46" s="8"/>
      <c r="CT46" s="8"/>
      <c r="CU46" s="8"/>
      <c r="CV46" s="8"/>
      <c r="CW46" s="8"/>
      <c r="CX46" s="8"/>
      <c r="CY46" s="8"/>
      <c r="CZ46" s="8"/>
      <c r="DA46" s="8"/>
      <c r="DB46" s="39"/>
      <c r="DC46" s="39"/>
      <c r="DD46" s="39"/>
      <c r="DE46" s="39"/>
      <c r="DF46" s="39"/>
      <c r="DG46" s="39"/>
      <c r="DH46" s="19"/>
      <c r="DI46" s="39"/>
      <c r="DJ46" s="39"/>
      <c r="DK46" s="39"/>
      <c r="DL46" s="39"/>
      <c r="DM46" s="39"/>
      <c r="DN46" s="39"/>
      <c r="DO46" s="8"/>
      <c r="DP46" s="8"/>
      <c r="DQ46" s="8"/>
      <c r="DR46" s="8"/>
      <c r="DS46" s="8"/>
      <c r="DT46" s="8"/>
      <c r="DU46" s="8"/>
      <c r="DV46" s="8"/>
      <c r="DW46" s="8"/>
      <c r="DX46" s="8"/>
      <c r="DY46" s="8"/>
      <c r="DZ46" s="8"/>
      <c r="EA46" s="8"/>
      <c r="EB46" s="39"/>
      <c r="EC46" s="39"/>
      <c r="ED46" s="39"/>
      <c r="EE46" s="39"/>
      <c r="EF46" s="39"/>
      <c r="EG46" s="39"/>
      <c r="EH46" s="19"/>
      <c r="EI46" s="39"/>
      <c r="EJ46" s="39"/>
      <c r="EK46" s="39"/>
      <c r="EL46" s="39"/>
      <c r="EM46" s="39"/>
      <c r="EN46" s="39"/>
      <c r="EO46" s="8"/>
      <c r="EP46" s="8"/>
      <c r="EQ46" s="8"/>
      <c r="ER46" s="8"/>
      <c r="ES46" s="8"/>
      <c r="ET46" s="8"/>
      <c r="EU46" s="8"/>
      <c r="EV46" s="8"/>
      <c r="EW46" s="8"/>
      <c r="EX46" s="8"/>
      <c r="EY46" s="8"/>
      <c r="EZ46" s="8"/>
      <c r="FA46" s="8"/>
      <c r="FB46" s="39"/>
      <c r="FC46" s="39"/>
      <c r="FD46" s="39"/>
      <c r="FE46" s="39"/>
      <c r="FF46" s="39"/>
      <c r="FG46" s="39"/>
      <c r="FH46" s="19"/>
      <c r="FI46" s="39"/>
      <c r="FJ46" s="39"/>
      <c r="FK46" s="39"/>
      <c r="FL46" s="39"/>
      <c r="FM46" s="39"/>
      <c r="FN46" s="39"/>
      <c r="FO46" s="8"/>
      <c r="FP46" s="8"/>
      <c r="FQ46" s="8"/>
      <c r="FR46" s="8"/>
      <c r="FS46" s="8"/>
      <c r="FT46" s="8"/>
      <c r="FU46" s="8"/>
      <c r="FV46" s="8"/>
      <c r="FW46" s="39"/>
      <c r="FX46" s="39"/>
      <c r="FY46" s="39"/>
      <c r="FZ46" s="39"/>
      <c r="GA46" s="39"/>
      <c r="GB46" s="39"/>
      <c r="GC46" s="19"/>
      <c r="GD46" s="39"/>
      <c r="GE46" s="39"/>
      <c r="GF46" s="39"/>
      <c r="GG46" s="39"/>
      <c r="GH46" s="39"/>
      <c r="GI46" s="39"/>
      <c r="GJ46" s="8"/>
      <c r="GK46" s="82"/>
    </row>
    <row r="47" spans="1:199" ht="24.75" customHeight="1">
      <c r="A47" s="325" t="s">
        <v>446</v>
      </c>
      <c r="B47" s="183"/>
      <c r="D47" s="9"/>
      <c r="E47" s="80"/>
      <c r="F47" s="697" t="s">
        <v>98</v>
      </c>
      <c r="G47" s="697"/>
      <c r="H47" s="51"/>
      <c r="I47" s="11"/>
      <c r="J47" s="718" t="s">
        <v>447</v>
      </c>
      <c r="K47" s="718"/>
      <c r="L47" s="718"/>
      <c r="M47" s="718"/>
      <c r="N47" s="718"/>
      <c r="O47" s="718"/>
      <c r="P47" s="718"/>
      <c r="Q47" s="718"/>
      <c r="R47" s="718"/>
      <c r="S47" s="718"/>
      <c r="T47" s="718"/>
      <c r="U47" s="716"/>
      <c r="V47" s="716"/>
      <c r="W47" s="716"/>
      <c r="X47" s="716"/>
      <c r="Y47" s="716"/>
      <c r="Z47" s="716"/>
      <c r="AA47" s="716"/>
      <c r="AB47" s="716"/>
      <c r="AC47" s="716"/>
      <c r="AD47" s="716"/>
      <c r="AE47" s="717" t="s">
        <v>7</v>
      </c>
      <c r="AF47" s="717"/>
      <c r="AG47" s="717"/>
      <c r="AH47" s="717"/>
      <c r="AI47" s="717"/>
      <c r="AJ47" s="717"/>
      <c r="AK47" s="716"/>
      <c r="AL47" s="716"/>
      <c r="AM47" s="716"/>
      <c r="AN47" s="716"/>
      <c r="AO47" s="716"/>
      <c r="AP47" s="716"/>
      <c r="AQ47" s="716"/>
      <c r="AR47" s="716"/>
      <c r="AS47" s="716"/>
      <c r="AT47" s="716"/>
      <c r="AU47" s="717" t="s">
        <v>8</v>
      </c>
      <c r="AV47" s="717"/>
      <c r="AW47" s="717"/>
      <c r="AX47" s="717"/>
      <c r="AY47" s="717"/>
      <c r="AZ47" s="717"/>
      <c r="BA47" s="716"/>
      <c r="BB47" s="716"/>
      <c r="BC47" s="716"/>
      <c r="BD47" s="716"/>
      <c r="BE47" s="716"/>
      <c r="BF47" s="716"/>
      <c r="BG47" s="716"/>
      <c r="BH47" s="716"/>
      <c r="BI47" s="716"/>
      <c r="BJ47" s="716"/>
      <c r="BK47" s="717" t="s">
        <v>9</v>
      </c>
      <c r="BL47" s="717"/>
      <c r="BM47" s="717"/>
      <c r="BN47" s="717"/>
      <c r="BO47" s="717"/>
      <c r="BP47" s="717"/>
      <c r="BQ47" s="39"/>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39"/>
      <c r="CT47" s="19"/>
      <c r="CU47" s="39"/>
      <c r="CV47" s="39"/>
      <c r="CW47" s="39"/>
      <c r="CX47" s="39"/>
      <c r="CY47" s="39"/>
      <c r="CZ47" s="8"/>
      <c r="DA47" s="8"/>
      <c r="DB47" s="8"/>
      <c r="DC47" s="8"/>
      <c r="DD47" s="8"/>
      <c r="DE47" s="714" t="s">
        <v>213</v>
      </c>
      <c r="DF47" s="714"/>
      <c r="DG47" s="714"/>
      <c r="DH47" s="714"/>
      <c r="DI47" s="714"/>
      <c r="DJ47" s="714"/>
      <c r="DK47" s="714"/>
      <c r="DL47" s="714"/>
      <c r="DM47" s="714"/>
      <c r="DN47" s="714"/>
      <c r="DO47" s="714"/>
      <c r="DP47" s="714"/>
      <c r="DQ47" s="714"/>
      <c r="DR47" s="714"/>
      <c r="DS47" s="714"/>
      <c r="DT47" s="714"/>
      <c r="DU47" s="714"/>
      <c r="DV47" s="714"/>
      <c r="DW47" s="714"/>
      <c r="DX47" s="714"/>
      <c r="DY47" s="714"/>
      <c r="DZ47" s="714"/>
      <c r="EA47" s="714"/>
      <c r="EB47" s="714"/>
      <c r="EC47" s="714"/>
      <c r="ED47" s="714"/>
      <c r="EE47" s="561" t="str">
        <f>IF(DX5="","",DX5)</f>
        <v/>
      </c>
      <c r="EF47" s="561"/>
      <c r="EG47" s="561"/>
      <c r="EH47" s="561"/>
      <c r="EI47" s="561"/>
      <c r="EJ47" s="561"/>
      <c r="EK47" s="561"/>
      <c r="EL47" s="561"/>
      <c r="EM47" s="561"/>
      <c r="EN47" s="561"/>
      <c r="EO47" s="561"/>
      <c r="EP47" s="561"/>
      <c r="EQ47" s="561"/>
      <c r="ER47" s="561"/>
      <c r="ES47" s="561"/>
      <c r="ET47" s="561"/>
      <c r="EU47" s="561"/>
      <c r="EV47" s="561"/>
      <c r="EW47" s="561"/>
      <c r="EX47" s="561"/>
      <c r="EY47" s="561"/>
      <c r="EZ47" s="561"/>
      <c r="FA47" s="561"/>
      <c r="FB47" s="561"/>
      <c r="FC47" s="561"/>
      <c r="FD47" s="561"/>
      <c r="FE47" s="561"/>
      <c r="FF47" s="561"/>
      <c r="FG47" s="561"/>
      <c r="FH47" s="561"/>
      <c r="FI47" s="561"/>
      <c r="FJ47" s="561"/>
      <c r="FK47" s="561"/>
      <c r="FL47" s="561"/>
      <c r="FM47" s="561"/>
      <c r="FN47" s="561"/>
      <c r="FO47" s="561"/>
      <c r="FP47" s="561"/>
      <c r="FQ47" s="561"/>
      <c r="FR47" s="561"/>
      <c r="FS47" s="561"/>
      <c r="FT47" s="561"/>
      <c r="FU47" s="561"/>
      <c r="FV47" s="561"/>
      <c r="FW47" s="561"/>
      <c r="FX47" s="561"/>
      <c r="FY47" s="561"/>
      <c r="FZ47" s="561"/>
      <c r="GA47" s="561"/>
      <c r="GB47" s="561"/>
      <c r="GC47" s="561"/>
      <c r="GD47" s="561"/>
      <c r="GE47" s="561"/>
      <c r="GF47" s="561"/>
      <c r="GG47" s="561"/>
      <c r="GH47" s="561"/>
      <c r="GI47" s="561"/>
      <c r="GJ47" s="561"/>
      <c r="GK47" s="715"/>
    </row>
    <row r="48" spans="1:199" ht="3" customHeight="1">
      <c r="B48" s="183"/>
      <c r="D48" s="9"/>
      <c r="E48" s="80"/>
      <c r="F48" s="86"/>
      <c r="G48" s="55"/>
      <c r="H48" s="51"/>
      <c r="I48" s="11"/>
      <c r="J48" s="32"/>
      <c r="K48" s="32"/>
      <c r="L48" s="32"/>
      <c r="M48" s="32"/>
      <c r="N48" s="32"/>
      <c r="O48" s="32"/>
      <c r="P48" s="32"/>
      <c r="Q48" s="39"/>
      <c r="R48" s="39"/>
      <c r="S48" s="39"/>
      <c r="T48" s="39"/>
      <c r="U48" s="19"/>
      <c r="V48" s="39"/>
      <c r="W48" s="39"/>
      <c r="X48" s="39"/>
      <c r="Y48" s="39"/>
      <c r="Z48" s="39"/>
      <c r="AA48" s="39"/>
      <c r="AB48" s="8"/>
      <c r="AC48" s="8"/>
      <c r="AD48" s="8"/>
      <c r="AE48" s="39"/>
      <c r="AF48" s="39"/>
      <c r="AG48" s="39"/>
      <c r="AH48" s="39"/>
      <c r="AI48" s="39"/>
      <c r="AJ48" s="39"/>
      <c r="AK48" s="39"/>
      <c r="AL48" s="19"/>
      <c r="AM48" s="39"/>
      <c r="AN48" s="39"/>
      <c r="AO48" s="39"/>
      <c r="AP48" s="39"/>
      <c r="AQ48" s="39"/>
      <c r="AR48" s="39"/>
      <c r="AS48" s="8"/>
      <c r="AT48" s="8"/>
      <c r="AU48" s="8"/>
      <c r="AV48" s="8"/>
      <c r="AW48" s="8"/>
      <c r="AX48" s="8"/>
      <c r="AY48" s="8"/>
      <c r="AZ48" s="8"/>
      <c r="BA48" s="8"/>
      <c r="BB48" s="8"/>
      <c r="BC48" s="8"/>
      <c r="BD48" s="8"/>
      <c r="BE48" s="8"/>
      <c r="BF48" s="8"/>
      <c r="BG48" s="8"/>
      <c r="BH48" s="8"/>
      <c r="BI48" s="8"/>
      <c r="BJ48" s="39"/>
      <c r="BK48" s="39"/>
      <c r="BL48" s="39"/>
      <c r="BM48" s="39"/>
      <c r="BN48" s="19"/>
      <c r="BO48" s="39"/>
      <c r="BP48" s="39"/>
      <c r="BQ48" s="39"/>
      <c r="BR48" s="39"/>
      <c r="BS48" s="8"/>
      <c r="BT48" s="8"/>
      <c r="BU48" s="8"/>
      <c r="BV48" s="8"/>
      <c r="BW48" s="8"/>
      <c r="BX48" s="8"/>
      <c r="BY48" s="8"/>
      <c r="BZ48" s="8"/>
      <c r="CA48" s="8"/>
      <c r="CB48" s="8"/>
      <c r="CC48" s="8"/>
      <c r="CD48" s="8"/>
      <c r="CE48" s="8"/>
      <c r="CF48" s="8"/>
      <c r="CG48" s="8"/>
      <c r="CH48" s="8"/>
      <c r="CI48" s="8"/>
      <c r="CJ48" s="8"/>
      <c r="CK48" s="8"/>
      <c r="CL48" s="8"/>
      <c r="CM48" s="8"/>
      <c r="CN48" s="8"/>
      <c r="CO48" s="8"/>
      <c r="CP48" s="8"/>
      <c r="CQ48" s="39"/>
      <c r="CR48" s="39"/>
      <c r="CS48" s="39"/>
      <c r="CT48" s="39"/>
      <c r="CU48" s="19"/>
      <c r="CV48" s="39"/>
      <c r="CW48" s="39"/>
      <c r="CX48" s="39"/>
      <c r="CY48" s="39"/>
      <c r="CZ48" s="8"/>
      <c r="DA48" s="8"/>
      <c r="DB48" s="8"/>
      <c r="DC48" s="8"/>
      <c r="DD48" s="8"/>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10"/>
      <c r="EF48" s="110"/>
      <c r="EG48" s="110"/>
      <c r="EH48" s="110"/>
      <c r="EI48" s="111"/>
      <c r="EJ48" s="111"/>
      <c r="EK48" s="111"/>
      <c r="EL48" s="111"/>
      <c r="EM48" s="111"/>
      <c r="EN48" s="67"/>
      <c r="EO48" s="67"/>
      <c r="EP48" s="67"/>
      <c r="EQ48" s="67"/>
      <c r="ER48" s="111"/>
      <c r="ES48" s="67"/>
      <c r="ET48" s="67"/>
      <c r="EU48" s="67"/>
      <c r="EV48" s="67"/>
      <c r="EW48" s="111"/>
      <c r="EX48" s="111"/>
      <c r="EY48" s="111"/>
      <c r="EZ48" s="111"/>
      <c r="FA48" s="111"/>
      <c r="FB48" s="111"/>
      <c r="FC48" s="111"/>
      <c r="FD48" s="111"/>
      <c r="FE48" s="111"/>
      <c r="FF48" s="111"/>
      <c r="FG48" s="111"/>
      <c r="FH48" s="111"/>
      <c r="FI48" s="111"/>
      <c r="FJ48" s="111"/>
      <c r="FK48" s="111"/>
      <c r="FL48" s="111"/>
      <c r="FM48" s="67"/>
      <c r="FN48" s="67"/>
      <c r="FO48" s="67"/>
      <c r="FP48" s="67"/>
      <c r="FQ48" s="67"/>
      <c r="FR48" s="111"/>
      <c r="FS48" s="111"/>
      <c r="FT48" s="111"/>
      <c r="FU48" s="111"/>
      <c r="FV48" s="111"/>
      <c r="FW48" s="111"/>
      <c r="FX48" s="67"/>
      <c r="FY48" s="67"/>
      <c r="FZ48" s="67"/>
      <c r="GA48" s="67"/>
      <c r="GB48" s="111"/>
      <c r="GC48" s="67"/>
      <c r="GD48" s="67"/>
      <c r="GE48" s="67"/>
      <c r="GF48" s="67"/>
      <c r="GG48" s="111"/>
      <c r="GH48" s="111"/>
      <c r="GI48" s="111"/>
      <c r="GJ48" s="111"/>
      <c r="GK48" s="82"/>
    </row>
    <row r="49" spans="2:198" ht="24.75" customHeight="1">
      <c r="B49" s="183"/>
      <c r="D49" s="9"/>
      <c r="E49" s="80"/>
      <c r="F49" s="720" t="s">
        <v>99</v>
      </c>
      <c r="G49" s="720"/>
      <c r="H49" s="108"/>
      <c r="I49" s="104"/>
      <c r="J49" s="719" t="str">
        <f>IF(BN5="","",BN5)</f>
        <v/>
      </c>
      <c r="K49" s="719"/>
      <c r="L49" s="719"/>
      <c r="M49" s="719"/>
      <c r="N49" s="719"/>
      <c r="O49" s="719"/>
      <c r="P49" s="719"/>
      <c r="Q49" s="719"/>
      <c r="R49" s="719"/>
      <c r="S49" s="719"/>
      <c r="T49" s="719"/>
      <c r="U49" s="719"/>
      <c r="V49" s="719"/>
      <c r="W49" s="719"/>
      <c r="X49" s="719"/>
      <c r="Y49" s="719"/>
      <c r="Z49" s="719"/>
      <c r="AA49" s="719"/>
      <c r="AB49" s="719"/>
      <c r="AC49" s="719"/>
      <c r="AD49" s="719"/>
      <c r="AE49" s="719"/>
      <c r="AF49" s="719"/>
      <c r="AG49" s="719"/>
      <c r="AH49" s="719"/>
      <c r="AI49" s="719"/>
      <c r="AJ49" s="719"/>
      <c r="AK49" s="719"/>
      <c r="AL49" s="719"/>
      <c r="AM49" s="719"/>
      <c r="AN49" s="719"/>
      <c r="AO49" s="719"/>
      <c r="AP49" s="719"/>
      <c r="AQ49" s="719"/>
      <c r="AR49" s="719"/>
      <c r="AS49" s="719"/>
      <c r="AT49" s="719"/>
      <c r="AU49" s="719"/>
      <c r="AV49" s="719"/>
      <c r="AW49" s="719"/>
      <c r="AX49" s="719"/>
      <c r="AY49" s="719"/>
      <c r="AZ49" s="719"/>
      <c r="BA49" s="719"/>
      <c r="BB49" s="719"/>
      <c r="BC49" s="719"/>
      <c r="BD49" s="719"/>
      <c r="BE49" s="719"/>
      <c r="BF49" s="719"/>
      <c r="BG49" s="719"/>
      <c r="BH49" s="719"/>
      <c r="BI49" s="719"/>
      <c r="BJ49" s="719"/>
      <c r="BK49" s="719"/>
      <c r="BL49" s="719"/>
      <c r="BM49" s="719"/>
      <c r="BN49" s="719"/>
      <c r="BO49" s="719"/>
      <c r="BP49" s="719"/>
      <c r="BQ49" s="719"/>
      <c r="BR49" s="719"/>
      <c r="BS49" s="719"/>
      <c r="BT49" s="719"/>
      <c r="BU49" s="719"/>
      <c r="BV49" s="719"/>
      <c r="BW49" s="719"/>
      <c r="BX49" s="719"/>
      <c r="BY49" s="719"/>
      <c r="BZ49" s="719"/>
      <c r="CA49" s="719"/>
      <c r="CB49" s="719"/>
      <c r="CC49" s="719"/>
      <c r="CD49" s="719"/>
      <c r="CE49" s="719"/>
      <c r="CF49" s="719"/>
      <c r="CG49" s="719"/>
      <c r="CH49" s="719"/>
      <c r="CI49" s="719"/>
      <c r="CJ49" s="719"/>
      <c r="CK49" s="719"/>
      <c r="CL49" s="719"/>
      <c r="CM49" s="719"/>
      <c r="CN49" s="719"/>
      <c r="CO49" s="719"/>
      <c r="CP49" s="719"/>
      <c r="CQ49" s="719"/>
      <c r="CR49" s="719"/>
      <c r="CS49" s="719"/>
      <c r="CT49" s="719"/>
      <c r="CU49" s="719"/>
      <c r="CV49" s="719"/>
      <c r="CW49" s="719"/>
      <c r="CX49" s="719"/>
      <c r="CY49" s="719"/>
      <c r="CZ49" s="719"/>
      <c r="DA49" s="719"/>
      <c r="DB49" s="719"/>
      <c r="DC49" s="8"/>
      <c r="DD49" s="8"/>
      <c r="DE49" s="714" t="s">
        <v>214</v>
      </c>
      <c r="DF49" s="714"/>
      <c r="DG49" s="714"/>
      <c r="DH49" s="714"/>
      <c r="DI49" s="714"/>
      <c r="DJ49" s="714"/>
      <c r="DK49" s="714"/>
      <c r="DL49" s="714"/>
      <c r="DM49" s="714"/>
      <c r="DN49" s="714"/>
      <c r="DO49" s="714"/>
      <c r="DP49" s="714"/>
      <c r="DQ49" s="714"/>
      <c r="DR49" s="714"/>
      <c r="DS49" s="714"/>
      <c r="DT49" s="714"/>
      <c r="DU49" s="714"/>
      <c r="DV49" s="714"/>
      <c r="DW49" s="714"/>
      <c r="DX49" s="714"/>
      <c r="DY49" s="714"/>
      <c r="DZ49" s="714"/>
      <c r="EA49" s="714"/>
      <c r="EB49" s="714"/>
      <c r="EC49" s="714"/>
      <c r="ED49" s="714"/>
      <c r="EE49" s="561" t="str">
        <f>IF(FE5="","",FE5)</f>
        <v/>
      </c>
      <c r="EF49" s="561"/>
      <c r="EG49" s="561"/>
      <c r="EH49" s="561"/>
      <c r="EI49" s="561"/>
      <c r="EJ49" s="561"/>
      <c r="EK49" s="561"/>
      <c r="EL49" s="561"/>
      <c r="EM49" s="561"/>
      <c r="EN49" s="561"/>
      <c r="EO49" s="561"/>
      <c r="EP49" s="561"/>
      <c r="EQ49" s="561"/>
      <c r="ER49" s="561"/>
      <c r="ES49" s="561"/>
      <c r="ET49" s="561"/>
      <c r="EU49" s="561"/>
      <c r="EV49" s="561"/>
      <c r="EW49" s="561"/>
      <c r="EX49" s="561"/>
      <c r="EY49" s="561"/>
      <c r="EZ49" s="561"/>
      <c r="FA49" s="561"/>
      <c r="FB49" s="561"/>
      <c r="FC49" s="561"/>
      <c r="FD49" s="561"/>
      <c r="FE49" s="561"/>
      <c r="FF49" s="561"/>
      <c r="FG49" s="561"/>
      <c r="FH49" s="561"/>
      <c r="FI49" s="561"/>
      <c r="FJ49" s="561"/>
      <c r="FK49" s="561"/>
      <c r="FL49" s="561"/>
      <c r="FM49" s="561"/>
      <c r="FN49" s="561"/>
      <c r="FO49" s="561"/>
      <c r="FP49" s="561"/>
      <c r="FQ49" s="561"/>
      <c r="FR49" s="561"/>
      <c r="FS49" s="561"/>
      <c r="FT49" s="561"/>
      <c r="FU49" s="561"/>
      <c r="FV49" s="561"/>
      <c r="FW49" s="561"/>
      <c r="FX49" s="561"/>
      <c r="FY49" s="561"/>
      <c r="FZ49" s="561"/>
      <c r="GA49" s="561"/>
      <c r="GB49" s="561"/>
      <c r="GC49" s="561"/>
      <c r="GD49" s="561"/>
      <c r="GE49" s="561"/>
      <c r="GF49" s="561"/>
      <c r="GG49" s="561"/>
      <c r="GH49" s="561"/>
      <c r="GI49" s="561"/>
      <c r="GJ49" s="561"/>
      <c r="GK49" s="715"/>
    </row>
    <row r="50" spans="2:198" ht="3.75" customHeight="1">
      <c r="B50" s="183"/>
      <c r="D50" s="9"/>
      <c r="E50" s="59"/>
      <c r="F50" s="60"/>
      <c r="G50" s="60"/>
      <c r="H50" s="61"/>
      <c r="I50" s="61"/>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106"/>
      <c r="DF50" s="106"/>
      <c r="DG50" s="106"/>
      <c r="DH50" s="106"/>
      <c r="DI50" s="106"/>
      <c r="DJ50" s="106"/>
      <c r="DK50" s="106"/>
      <c r="DL50" s="106"/>
      <c r="DM50" s="106"/>
      <c r="DN50" s="106"/>
      <c r="DO50" s="106"/>
      <c r="DP50" s="106"/>
      <c r="DQ50" s="106"/>
      <c r="DR50" s="106"/>
      <c r="DS50" s="106"/>
      <c r="DT50" s="106"/>
      <c r="DU50" s="106"/>
      <c r="DV50" s="106"/>
      <c r="DW50" s="106"/>
      <c r="DX50" s="106"/>
      <c r="DY50" s="106"/>
      <c r="DZ50" s="106"/>
      <c r="EA50" s="106"/>
      <c r="EB50" s="106"/>
      <c r="EC50" s="106"/>
      <c r="ED50" s="106"/>
      <c r="EE50" s="106"/>
      <c r="EF50" s="106"/>
      <c r="EG50" s="106"/>
      <c r="EH50" s="106"/>
      <c r="EI50" s="105"/>
      <c r="EJ50" s="105"/>
      <c r="EK50" s="105"/>
      <c r="EL50" s="105"/>
      <c r="EM50" s="105"/>
      <c r="EN50" s="105"/>
      <c r="EO50" s="105"/>
      <c r="EP50" s="105"/>
      <c r="EQ50" s="105"/>
      <c r="ER50" s="105"/>
      <c r="ES50" s="105"/>
      <c r="ET50" s="105"/>
      <c r="EU50" s="105"/>
      <c r="EV50" s="105"/>
      <c r="EW50" s="105"/>
      <c r="EX50" s="105"/>
      <c r="EY50" s="105"/>
      <c r="EZ50" s="105"/>
      <c r="FA50" s="105"/>
      <c r="FB50" s="105"/>
      <c r="FC50" s="105"/>
      <c r="FD50" s="105"/>
      <c r="FE50" s="105"/>
      <c r="FF50" s="105"/>
      <c r="FG50" s="105"/>
      <c r="FH50" s="105"/>
      <c r="FI50" s="105"/>
      <c r="FJ50" s="105"/>
      <c r="FK50" s="105"/>
      <c r="FL50" s="105"/>
      <c r="FM50" s="105"/>
      <c r="FN50" s="105"/>
      <c r="FO50" s="105"/>
      <c r="FP50" s="105"/>
      <c r="FQ50" s="105"/>
      <c r="FR50" s="105"/>
      <c r="FS50" s="105"/>
      <c r="FT50" s="105"/>
      <c r="FU50" s="105"/>
      <c r="FV50" s="105"/>
      <c r="FW50" s="105"/>
      <c r="FX50" s="105"/>
      <c r="FY50" s="105"/>
      <c r="FZ50" s="105"/>
      <c r="GA50" s="105"/>
      <c r="GB50" s="105"/>
      <c r="GC50" s="105"/>
      <c r="GD50" s="105"/>
      <c r="GE50" s="105"/>
      <c r="GF50" s="105"/>
      <c r="GG50" s="105"/>
      <c r="GH50" s="105"/>
      <c r="GI50" s="105"/>
      <c r="GJ50" s="105"/>
      <c r="GK50" s="63"/>
    </row>
    <row r="51" spans="2:198" ht="10.5" customHeight="1">
      <c r="B51" s="183"/>
      <c r="D51" s="9"/>
      <c r="E51" s="64"/>
      <c r="F51" s="65"/>
      <c r="G51" s="65"/>
      <c r="H51" s="66"/>
      <c r="I51" s="67"/>
      <c r="J51" s="68"/>
      <c r="K51" s="68"/>
      <c r="L51" s="68"/>
      <c r="M51" s="68"/>
      <c r="N51" s="67"/>
      <c r="O51" s="67"/>
      <c r="P51" s="69"/>
      <c r="Q51" s="69"/>
      <c r="R51" s="69"/>
      <c r="S51" s="69"/>
      <c r="T51" s="69"/>
      <c r="U51" s="69"/>
      <c r="V51" s="69"/>
      <c r="W51" s="69"/>
      <c r="X51" s="69"/>
      <c r="Y51" s="70"/>
      <c r="Z51" s="67"/>
      <c r="AA51" s="67"/>
      <c r="AB51" s="67"/>
      <c r="AC51" s="67"/>
      <c r="AD51" s="67"/>
      <c r="AE51" s="67"/>
      <c r="AF51" s="67"/>
      <c r="AG51" s="67"/>
      <c r="AH51" s="67"/>
      <c r="AI51" s="67"/>
      <c r="AJ51" s="67"/>
      <c r="AK51" s="67"/>
      <c r="AL51" s="67"/>
      <c r="AM51" s="67"/>
      <c r="AN51" s="67"/>
      <c r="AO51" s="67"/>
      <c r="AP51" s="67"/>
      <c r="AQ51" s="67"/>
      <c r="AR51" s="67"/>
      <c r="AS51" s="67"/>
      <c r="AT51" s="705" t="s">
        <v>424</v>
      </c>
      <c r="AU51" s="705"/>
      <c r="AV51" s="705"/>
      <c r="AW51" s="705"/>
      <c r="AX51" s="705"/>
      <c r="AY51" s="705"/>
      <c r="AZ51" s="705"/>
      <c r="BA51" s="705"/>
      <c r="BB51" s="705"/>
      <c r="BC51" s="705"/>
      <c r="BD51" s="705"/>
      <c r="BE51" s="705"/>
      <c r="BF51" s="705"/>
      <c r="BG51" s="705"/>
      <c r="BH51" s="705"/>
      <c r="BI51" s="705"/>
      <c r="BJ51" s="705"/>
      <c r="BK51" s="705"/>
      <c r="BL51" s="705"/>
      <c r="BM51" s="705"/>
      <c r="BN51" s="705"/>
      <c r="BO51" s="705"/>
      <c r="BP51" s="705"/>
      <c r="BQ51" s="705"/>
      <c r="BR51" s="705"/>
      <c r="BS51" s="705"/>
      <c r="BT51" s="705"/>
      <c r="BU51" s="705"/>
      <c r="BV51" s="67"/>
      <c r="BW51" s="67"/>
      <c r="BX51" s="67"/>
      <c r="BY51" s="67"/>
      <c r="BZ51" s="67"/>
      <c r="CA51" s="67"/>
      <c r="CB51" s="67"/>
      <c r="CC51" s="67"/>
      <c r="CD51" s="71"/>
      <c r="CE51" s="71"/>
      <c r="CF51" s="71"/>
      <c r="CG51" s="71"/>
      <c r="CH51" s="71"/>
      <c r="CI51" s="71"/>
      <c r="CJ51" s="71"/>
      <c r="CK51" s="71"/>
      <c r="CL51" s="72"/>
      <c r="CM51" s="72"/>
      <c r="CN51" s="72"/>
      <c r="CO51" s="72"/>
      <c r="CP51" s="72"/>
      <c r="CQ51" s="72"/>
      <c r="CR51" s="72"/>
      <c r="CS51" s="72"/>
      <c r="CT51" s="67"/>
      <c r="CU51" s="73"/>
      <c r="CV51" s="73"/>
      <c r="CW51" s="73"/>
      <c r="CX51" s="73"/>
      <c r="CY51" s="73"/>
      <c r="CZ51" s="73"/>
      <c r="DA51" s="73"/>
      <c r="DB51" s="67"/>
      <c r="DC51" s="70"/>
      <c r="DD51" s="70"/>
      <c r="DE51" s="70"/>
      <c r="DF51" s="70"/>
      <c r="DG51" s="70"/>
      <c r="DH51" s="70"/>
      <c r="DI51" s="70"/>
      <c r="DJ51" s="70"/>
      <c r="DK51" s="70"/>
      <c r="DL51" s="70"/>
      <c r="DM51" s="70"/>
      <c r="DN51" s="70"/>
      <c r="DO51" s="70"/>
      <c r="DP51" s="70"/>
      <c r="DQ51" s="70"/>
      <c r="DR51" s="67"/>
      <c r="DS51" s="74"/>
      <c r="DT51" s="74"/>
      <c r="DU51" s="74"/>
      <c r="DV51" s="74"/>
      <c r="DW51" s="74"/>
      <c r="DX51" s="70"/>
      <c r="DY51" s="70"/>
      <c r="DZ51" s="70"/>
      <c r="EA51" s="70"/>
      <c r="EB51" s="70"/>
      <c r="EC51" s="70"/>
      <c r="ED51" s="70"/>
      <c r="EE51" s="70"/>
      <c r="EF51" s="70"/>
      <c r="EG51" s="70"/>
      <c r="EH51" s="70"/>
      <c r="EI51" s="70"/>
      <c r="EJ51" s="70"/>
      <c r="EK51" s="70"/>
      <c r="EL51" s="75"/>
      <c r="EM51" s="76"/>
      <c r="EN51" s="76"/>
      <c r="EO51" s="76"/>
      <c r="EP51" s="76"/>
      <c r="EQ51" s="76"/>
      <c r="ER51" s="76"/>
      <c r="ES51" s="76"/>
      <c r="ET51" s="76"/>
      <c r="EU51" s="76"/>
      <c r="EV51" s="76"/>
      <c r="EW51" s="76"/>
      <c r="EX51" s="76"/>
      <c r="EY51" s="76"/>
      <c r="EZ51" s="76"/>
      <c r="FA51" s="76"/>
      <c r="FB51" s="76"/>
      <c r="FC51" s="76"/>
      <c r="FD51" s="76"/>
      <c r="FE51" s="76"/>
      <c r="FF51" s="76"/>
      <c r="FG51" s="76"/>
      <c r="FH51" s="76"/>
      <c r="FI51" s="77"/>
      <c r="FJ51" s="77"/>
      <c r="FK51" s="77"/>
      <c r="FL51" s="77"/>
      <c r="FM51" s="77"/>
      <c r="FN51" s="77"/>
      <c r="FO51" s="77"/>
      <c r="FP51" s="77"/>
      <c r="FQ51" s="77"/>
      <c r="FR51" s="77"/>
      <c r="FS51" s="77"/>
      <c r="FT51" s="77"/>
      <c r="FU51" s="77"/>
      <c r="FV51" s="77"/>
      <c r="FW51" s="77"/>
      <c r="FX51" s="77"/>
      <c r="FY51" s="77"/>
      <c r="FZ51" s="77"/>
      <c r="GA51" s="77"/>
      <c r="GB51" s="77"/>
      <c r="GC51" s="77"/>
      <c r="GD51" s="77"/>
      <c r="GE51" s="77"/>
      <c r="GF51" s="77"/>
      <c r="GG51" s="77"/>
      <c r="GH51" s="77"/>
      <c r="GI51" s="77"/>
      <c r="GJ51" s="77"/>
      <c r="GK51" s="78"/>
      <c r="GL51" s="698" t="s">
        <v>388</v>
      </c>
      <c r="GM51" s="699"/>
      <c r="GN51" s="699"/>
      <c r="GO51" s="699"/>
      <c r="GP51" s="699"/>
    </row>
    <row r="52" spans="2:198" s="42" customFormat="1" ht="11.25" customHeight="1">
      <c r="B52" s="195"/>
      <c r="D52" s="79"/>
      <c r="E52" s="80"/>
      <c r="F52" s="40"/>
      <c r="G52" s="40"/>
      <c r="H52" s="43"/>
      <c r="I52" s="44"/>
      <c r="J52" s="44"/>
      <c r="K52" s="44"/>
      <c r="L52" s="44"/>
      <c r="M52" s="44"/>
      <c r="N52" s="44"/>
      <c r="O52" s="607" t="s">
        <v>13</v>
      </c>
      <c r="P52" s="607"/>
      <c r="Q52" s="607"/>
      <c r="R52" s="607"/>
      <c r="S52" s="607"/>
      <c r="T52" s="4"/>
      <c r="U52" s="663" t="s">
        <v>14</v>
      </c>
      <c r="V52" s="663"/>
      <c r="W52" s="663"/>
      <c r="X52" s="663"/>
      <c r="Y52" s="663"/>
      <c r="Z52" s="425" t="s">
        <v>425</v>
      </c>
      <c r="AA52" s="425"/>
      <c r="AB52" s="425"/>
      <c r="AC52" s="425"/>
      <c r="AD52" s="425"/>
      <c r="AE52" s="425"/>
      <c r="AF52" s="425"/>
      <c r="AG52" s="425"/>
      <c r="AH52" s="425"/>
      <c r="AI52" s="425"/>
      <c r="AJ52" s="425"/>
      <c r="AK52" s="425"/>
      <c r="AL52" s="425"/>
      <c r="AM52" s="425"/>
      <c r="AN52" s="425"/>
      <c r="AO52" s="425"/>
      <c r="AP52" s="425"/>
      <c r="AQ52" s="425"/>
      <c r="AR52" s="425"/>
      <c r="AS52" s="107"/>
      <c r="AT52" s="700" t="str">
        <f>IF(J6="","",J6)</f>
        <v/>
      </c>
      <c r="AU52" s="700"/>
      <c r="AV52" s="700"/>
      <c r="AW52" s="700"/>
      <c r="AX52" s="700"/>
      <c r="AY52" s="700"/>
      <c r="AZ52" s="700"/>
      <c r="BA52" s="700"/>
      <c r="BB52" s="700"/>
      <c r="BC52" s="700"/>
      <c r="BD52" s="700"/>
      <c r="BE52" s="700"/>
      <c r="BF52" s="700"/>
      <c r="BG52" s="700"/>
      <c r="BH52" s="700"/>
      <c r="BI52" s="700"/>
      <c r="BJ52" s="700"/>
      <c r="BK52" s="700"/>
      <c r="BL52" s="700"/>
      <c r="BM52" s="700"/>
      <c r="BN52" s="700"/>
      <c r="BO52" s="700"/>
      <c r="BP52" s="700"/>
      <c r="BQ52" s="700"/>
      <c r="BR52" s="700"/>
      <c r="BS52" s="700"/>
      <c r="BT52" s="700"/>
      <c r="BU52" s="700"/>
      <c r="BV52" s="700"/>
      <c r="BW52" s="700"/>
      <c r="BX52" s="700"/>
      <c r="BY52" s="700"/>
      <c r="BZ52" s="700"/>
      <c r="CA52" s="700"/>
      <c r="CB52" s="700"/>
      <c r="CC52" s="700"/>
      <c r="CD52" s="700"/>
      <c r="CE52" s="700"/>
      <c r="CF52" s="700"/>
      <c r="CG52" s="700"/>
      <c r="CH52" s="700"/>
      <c r="CI52" s="700"/>
      <c r="CJ52" s="700"/>
      <c r="CK52" s="700"/>
      <c r="CL52" s="700"/>
      <c r="CM52" s="700"/>
      <c r="CN52" s="700"/>
      <c r="CO52" s="700"/>
      <c r="CP52" s="700"/>
      <c r="CQ52" s="700"/>
      <c r="CR52" s="700"/>
      <c r="CS52" s="700"/>
      <c r="CT52" s="700"/>
      <c r="CU52" s="700"/>
      <c r="CV52" s="700"/>
      <c r="CW52" s="700"/>
      <c r="CX52" s="700"/>
      <c r="CY52" s="700"/>
      <c r="CZ52" s="700"/>
      <c r="DA52" s="700"/>
      <c r="DB52" s="700"/>
      <c r="DC52" s="700"/>
      <c r="DD52" s="700"/>
      <c r="DE52" s="700"/>
      <c r="DF52" s="700"/>
      <c r="DG52" s="700"/>
      <c r="DH52" s="700"/>
      <c r="DI52" s="700"/>
      <c r="DJ52" s="700"/>
      <c r="DK52" s="700"/>
      <c r="DL52" s="700"/>
      <c r="DM52" s="700"/>
      <c r="DN52" s="700"/>
      <c r="DO52" s="700"/>
      <c r="DP52" s="700"/>
      <c r="DQ52" s="700"/>
      <c r="DR52" s="700"/>
      <c r="DS52" s="700"/>
      <c r="DT52" s="700"/>
      <c r="DU52" s="692" t="s">
        <v>80</v>
      </c>
      <c r="DV52" s="692"/>
      <c r="DW52" s="692"/>
      <c r="DX52" s="692"/>
      <c r="DY52" s="692"/>
      <c r="DZ52" s="692"/>
      <c r="EA52" s="692"/>
      <c r="EB52" s="692"/>
      <c r="EC52" s="692"/>
      <c r="ED52" s="692"/>
      <c r="EE52" s="692"/>
      <c r="EF52" s="692"/>
      <c r="EG52" s="692"/>
      <c r="EH52" s="692"/>
      <c r="EI52" s="692"/>
      <c r="EJ52" s="692"/>
      <c r="EK52" s="692"/>
      <c r="EL52" s="692"/>
      <c r="EM52" s="692"/>
      <c r="EN52" s="692"/>
      <c r="EO52" s="692"/>
      <c r="EP52" s="692"/>
      <c r="EQ52" s="692"/>
      <c r="ER52" s="692"/>
      <c r="ES52" s="692"/>
      <c r="ET52" s="692"/>
      <c r="EU52" s="692"/>
      <c r="EV52" s="692"/>
      <c r="EW52" s="692"/>
      <c r="EX52" s="692"/>
      <c r="EY52" s="692"/>
      <c r="EZ52" s="692"/>
      <c r="FA52" s="692"/>
      <c r="FB52" s="692"/>
      <c r="FC52" s="692"/>
      <c r="FD52" s="692"/>
      <c r="FE52" s="692"/>
      <c r="FF52" s="692"/>
      <c r="FG52" s="692"/>
      <c r="FH52" s="692"/>
      <c r="FI52" s="692"/>
      <c r="FJ52" s="692"/>
      <c r="FK52" s="692"/>
      <c r="FL52" s="692"/>
      <c r="FM52" s="692"/>
      <c r="FN52" s="692"/>
      <c r="FO52" s="692"/>
      <c r="FP52" s="692"/>
      <c r="FQ52" s="692"/>
      <c r="FR52" s="692"/>
      <c r="FS52" s="692"/>
      <c r="FT52" s="692"/>
      <c r="FU52" s="692"/>
      <c r="FV52" s="692"/>
      <c r="FW52" s="692"/>
      <c r="FX52" s="692"/>
      <c r="FY52" s="692"/>
      <c r="FZ52" s="692"/>
      <c r="GA52" s="692"/>
      <c r="GB52" s="692"/>
      <c r="GC52" s="692"/>
      <c r="GD52" s="692"/>
      <c r="GE52" s="692"/>
      <c r="GF52" s="692"/>
      <c r="GG52" s="692"/>
      <c r="GH52" s="692"/>
      <c r="GI52" s="692"/>
      <c r="GJ52" s="692"/>
      <c r="GK52" s="701"/>
      <c r="GL52" s="698"/>
      <c r="GM52" s="699"/>
      <c r="GN52" s="699"/>
      <c r="GO52" s="699"/>
      <c r="GP52" s="699"/>
    </row>
    <row r="53" spans="2:198" s="45" customFormat="1" ht="9.75" customHeight="1">
      <c r="B53" s="196"/>
      <c r="D53" s="35"/>
      <c r="E53" s="80"/>
      <c r="F53" s="40"/>
      <c r="G53" s="40"/>
      <c r="H53" s="46"/>
      <c r="I53" s="38"/>
      <c r="J53" s="38"/>
      <c r="K53" s="38"/>
      <c r="L53" s="38"/>
      <c r="M53" s="38"/>
      <c r="N53" s="38"/>
      <c r="O53" s="607"/>
      <c r="P53" s="607"/>
      <c r="Q53" s="607"/>
      <c r="R53" s="607"/>
      <c r="S53" s="607"/>
      <c r="T53" s="4"/>
      <c r="U53" s="663"/>
      <c r="V53" s="663"/>
      <c r="W53" s="663"/>
      <c r="X53" s="663"/>
      <c r="Y53" s="663"/>
      <c r="Z53" s="38"/>
      <c r="AA53" s="425">
        <v>3</v>
      </c>
      <c r="AB53" s="425"/>
      <c r="AC53" s="425"/>
      <c r="AD53" s="425"/>
      <c r="AE53" s="425"/>
      <c r="AF53" s="425"/>
      <c r="AG53" s="425"/>
      <c r="AH53" s="34"/>
      <c r="AI53" s="34"/>
      <c r="AJ53" s="36"/>
      <c r="AK53" s="36"/>
      <c r="AL53" s="36"/>
      <c r="AM53" s="36"/>
      <c r="AN53" s="36"/>
      <c r="AO53" s="36"/>
      <c r="AP53" s="36"/>
      <c r="AQ53" s="36"/>
      <c r="AR53" s="36"/>
      <c r="AS53" s="425">
        <v>5</v>
      </c>
      <c r="AT53" s="425"/>
      <c r="AU53" s="425"/>
      <c r="AV53" s="425"/>
      <c r="AW53" s="425"/>
      <c r="AX53" s="425"/>
      <c r="AY53" s="425"/>
      <c r="AZ53" s="36"/>
      <c r="BA53" s="34"/>
      <c r="BB53" s="34"/>
      <c r="BC53" s="34"/>
      <c r="BD53" s="34"/>
      <c r="BE53" s="34"/>
      <c r="BF53" s="34"/>
      <c r="BG53" s="34"/>
      <c r="BH53" s="36"/>
      <c r="BI53" s="34"/>
      <c r="BJ53" s="34"/>
      <c r="BK53" s="34"/>
      <c r="BL53" s="34"/>
      <c r="BM53" s="34"/>
      <c r="BN53" s="34"/>
      <c r="BO53" s="34"/>
      <c r="BP53" s="36"/>
      <c r="BQ53" s="34"/>
      <c r="BR53" s="34"/>
      <c r="BS53" s="34"/>
      <c r="BT53" s="34"/>
      <c r="BU53" s="34"/>
      <c r="BV53" s="34"/>
      <c r="BW53" s="34"/>
      <c r="BX53" s="36"/>
      <c r="BY53" s="34"/>
      <c r="BZ53" s="34"/>
      <c r="CA53" s="34"/>
      <c r="CB53" s="34"/>
      <c r="CC53" s="34"/>
      <c r="CD53" s="34"/>
      <c r="CE53" s="34"/>
      <c r="CF53" s="36"/>
      <c r="CG53" s="425">
        <v>10</v>
      </c>
      <c r="CH53" s="425"/>
      <c r="CI53" s="425"/>
      <c r="CJ53" s="425"/>
      <c r="CK53" s="425"/>
      <c r="CL53" s="425"/>
      <c r="CM53" s="425"/>
      <c r="CN53" s="36"/>
      <c r="CO53" s="34"/>
      <c r="CP53" s="34"/>
      <c r="CQ53" s="34"/>
      <c r="CR53" s="34"/>
      <c r="CS53" s="34"/>
      <c r="CT53" s="34"/>
      <c r="CU53" s="34"/>
      <c r="CV53" s="36"/>
      <c r="CW53" s="34"/>
      <c r="CX53" s="34"/>
      <c r="CY53" s="34"/>
      <c r="CZ53" s="34"/>
      <c r="DA53" s="34"/>
      <c r="DB53" s="34"/>
      <c r="DC53" s="34"/>
      <c r="DD53" s="36"/>
      <c r="DE53" s="34"/>
      <c r="DF53" s="34"/>
      <c r="DG53" s="34"/>
      <c r="DH53" s="34"/>
      <c r="DI53" s="34"/>
      <c r="DJ53" s="34"/>
      <c r="DK53" s="34"/>
      <c r="DL53" s="34"/>
      <c r="DM53" s="34"/>
      <c r="DN53" s="34"/>
      <c r="DO53" s="34"/>
      <c r="DP53" s="34"/>
      <c r="DQ53" s="34"/>
      <c r="DR53" s="34"/>
      <c r="DS53" s="34"/>
      <c r="DT53" s="34"/>
      <c r="DU53" s="34"/>
      <c r="DV53" s="37"/>
      <c r="DW53" s="37"/>
      <c r="DX53" s="36"/>
      <c r="DY53" s="36"/>
      <c r="DZ53" s="36"/>
      <c r="EA53" s="36"/>
      <c r="EB53" s="36"/>
      <c r="EC53" s="36"/>
      <c r="ED53" s="36"/>
      <c r="EE53" s="36"/>
      <c r="EF53" s="36"/>
      <c r="EG53" s="36"/>
      <c r="EH53" s="36"/>
      <c r="EI53" s="36"/>
      <c r="EJ53" s="36"/>
      <c r="EK53" s="36"/>
      <c r="EL53" s="425">
        <v>15</v>
      </c>
      <c r="EM53" s="425"/>
      <c r="EN53" s="425"/>
      <c r="EO53" s="425"/>
      <c r="EP53" s="36"/>
      <c r="EQ53" s="36"/>
      <c r="ER53" s="36"/>
      <c r="ES53" s="425">
        <v>16</v>
      </c>
      <c r="ET53" s="425"/>
      <c r="EU53" s="425"/>
      <c r="EV53" s="425"/>
      <c r="EW53" s="37"/>
      <c r="EX53" s="37"/>
      <c r="EY53" s="37"/>
      <c r="EZ53" s="37"/>
      <c r="FA53" s="37"/>
      <c r="FB53" s="37"/>
      <c r="FC53" s="37"/>
      <c r="FD53" s="37"/>
      <c r="FE53" s="37"/>
      <c r="FF53" s="37"/>
      <c r="FG53" s="37"/>
      <c r="FH53" s="425">
        <v>18</v>
      </c>
      <c r="FI53" s="425"/>
      <c r="FJ53" s="425"/>
      <c r="FK53" s="425"/>
      <c r="FL53" s="36"/>
      <c r="FM53" s="36"/>
      <c r="FN53" s="36"/>
      <c r="FO53" s="36"/>
      <c r="FP53" s="36"/>
      <c r="FQ53" s="36"/>
      <c r="FR53" s="36"/>
      <c r="FS53" s="36"/>
      <c r="FT53" s="36"/>
      <c r="FU53" s="36"/>
      <c r="FV53" s="36"/>
      <c r="FW53" s="425">
        <v>20</v>
      </c>
      <c r="FX53" s="425"/>
      <c r="FY53" s="425"/>
      <c r="FZ53" s="425"/>
      <c r="GA53" s="36"/>
      <c r="GB53" s="36"/>
      <c r="GC53" s="36"/>
      <c r="GD53" s="36"/>
      <c r="GE53" s="36"/>
      <c r="GF53" s="36"/>
      <c r="GG53" s="36"/>
      <c r="GH53" s="36"/>
      <c r="GI53" s="36"/>
      <c r="GJ53" s="36"/>
      <c r="GK53" s="81"/>
      <c r="GL53" s="698"/>
      <c r="GM53" s="699"/>
      <c r="GN53" s="699"/>
      <c r="GO53" s="699"/>
      <c r="GP53" s="699"/>
    </row>
    <row r="54" spans="2:198" ht="24" customHeight="1">
      <c r="B54" s="696">
        <v>2</v>
      </c>
      <c r="C54" s="696"/>
      <c r="D54" s="9"/>
      <c r="E54" s="80"/>
      <c r="F54" s="697" t="s">
        <v>47</v>
      </c>
      <c r="G54" s="697"/>
      <c r="H54" s="47"/>
      <c r="I54" s="11"/>
      <c r="J54" s="507"/>
      <c r="K54" s="508"/>
      <c r="L54" s="508"/>
      <c r="M54" s="509"/>
      <c r="N54" s="32"/>
      <c r="O54" s="32"/>
      <c r="P54" s="653">
        <v>6</v>
      </c>
      <c r="Q54" s="654"/>
      <c r="R54" s="654"/>
      <c r="S54" s="655"/>
      <c r="T54" s="8"/>
      <c r="U54" s="653">
        <v>3</v>
      </c>
      <c r="V54" s="654"/>
      <c r="W54" s="654"/>
      <c r="X54" s="655"/>
      <c r="Y54" s="41"/>
      <c r="Z54" s="11"/>
      <c r="AA54" s="522" t="str">
        <f>DBCS(MID(J6,1,1))</f>
        <v/>
      </c>
      <c r="AB54" s="523"/>
      <c r="AC54" s="523"/>
      <c r="AD54" s="523"/>
      <c r="AE54" s="523"/>
      <c r="AF54" s="523"/>
      <c r="AG54" s="524"/>
      <c r="AH54" s="48"/>
      <c r="AI54" s="522" t="str">
        <f>DBCS(MID(J6,2,1))</f>
        <v/>
      </c>
      <c r="AJ54" s="523"/>
      <c r="AK54" s="523"/>
      <c r="AL54" s="523"/>
      <c r="AM54" s="523"/>
      <c r="AN54" s="523"/>
      <c r="AO54" s="524"/>
      <c r="AP54" s="48"/>
      <c r="AQ54" s="48"/>
      <c r="AR54" s="32"/>
      <c r="AS54" s="522" t="str">
        <f>MID($D$6,1,1)</f>
        <v/>
      </c>
      <c r="AT54" s="523"/>
      <c r="AU54" s="523"/>
      <c r="AV54" s="523"/>
      <c r="AW54" s="523"/>
      <c r="AX54" s="523"/>
      <c r="AY54" s="524"/>
      <c r="AZ54" s="48"/>
      <c r="BA54" s="522" t="str">
        <f>MID($D$6,2,1)</f>
        <v/>
      </c>
      <c r="BB54" s="523"/>
      <c r="BC54" s="523"/>
      <c r="BD54" s="523"/>
      <c r="BE54" s="523"/>
      <c r="BF54" s="523"/>
      <c r="BG54" s="524"/>
      <c r="BH54" s="48"/>
      <c r="BI54" s="522" t="str">
        <f>MID($D$6,3,1)</f>
        <v/>
      </c>
      <c r="BJ54" s="523"/>
      <c r="BK54" s="523"/>
      <c r="BL54" s="523"/>
      <c r="BM54" s="523"/>
      <c r="BN54" s="523"/>
      <c r="BO54" s="524"/>
      <c r="BP54" s="48"/>
      <c r="BQ54" s="522" t="str">
        <f>MID($D$6,4,1)</f>
        <v/>
      </c>
      <c r="BR54" s="523"/>
      <c r="BS54" s="523"/>
      <c r="BT54" s="523"/>
      <c r="BU54" s="523"/>
      <c r="BV54" s="523"/>
      <c r="BW54" s="524"/>
      <c r="BX54" s="48"/>
      <c r="BY54" s="522" t="str">
        <f>MID($D$6,5,1)</f>
        <v/>
      </c>
      <c r="BZ54" s="523"/>
      <c r="CA54" s="523"/>
      <c r="CB54" s="523"/>
      <c r="CC54" s="523"/>
      <c r="CD54" s="523"/>
      <c r="CE54" s="524"/>
      <c r="CF54" s="48"/>
      <c r="CG54" s="522" t="str">
        <f>MID($D$6,6,1)</f>
        <v/>
      </c>
      <c r="CH54" s="523"/>
      <c r="CI54" s="523"/>
      <c r="CJ54" s="523"/>
      <c r="CK54" s="523"/>
      <c r="CL54" s="523"/>
      <c r="CM54" s="524"/>
      <c r="CN54" s="48"/>
      <c r="CO54" s="522" t="str">
        <f>MID($D$6,7,1)</f>
        <v/>
      </c>
      <c r="CP54" s="523"/>
      <c r="CQ54" s="523"/>
      <c r="CR54" s="523"/>
      <c r="CS54" s="523"/>
      <c r="CT54" s="523"/>
      <c r="CU54" s="524"/>
      <c r="CV54" s="48"/>
      <c r="CW54" s="522" t="str">
        <f>MID($D$6,8,1)</f>
        <v/>
      </c>
      <c r="CX54" s="523"/>
      <c r="CY54" s="523"/>
      <c r="CZ54" s="523"/>
      <c r="DA54" s="523"/>
      <c r="DB54" s="523"/>
      <c r="DC54" s="524"/>
      <c r="DD54" s="48"/>
      <c r="DE54" s="522" t="str">
        <f>MID($D$6,9,1)</f>
        <v/>
      </c>
      <c r="DF54" s="523"/>
      <c r="DG54" s="523"/>
      <c r="DH54" s="523"/>
      <c r="DI54" s="523"/>
      <c r="DJ54" s="523"/>
      <c r="DK54" s="524"/>
      <c r="DL54" s="48"/>
      <c r="DM54" s="522" t="str">
        <f>MID($D$6,10,1)</f>
        <v/>
      </c>
      <c r="DN54" s="523"/>
      <c r="DO54" s="523"/>
      <c r="DP54" s="523"/>
      <c r="DQ54" s="523"/>
      <c r="DR54" s="523"/>
      <c r="DS54" s="524"/>
      <c r="DT54" s="692" t="s">
        <v>79</v>
      </c>
      <c r="DU54" s="692"/>
      <c r="DV54" s="692"/>
      <c r="DW54" s="692"/>
      <c r="DX54" s="692"/>
      <c r="DY54" s="692"/>
      <c r="DZ54" s="692"/>
      <c r="EA54" s="692"/>
      <c r="EB54" s="692"/>
      <c r="EC54" s="692"/>
      <c r="ED54" s="692"/>
      <c r="EE54" s="692"/>
      <c r="EF54" s="692"/>
      <c r="EG54" s="692"/>
      <c r="EH54" s="692"/>
      <c r="EI54" s="692"/>
      <c r="EJ54" s="692"/>
      <c r="EK54" s="692"/>
      <c r="EL54" s="702" t="str">
        <f>MID($AP$6,1,1)</f>
        <v/>
      </c>
      <c r="EM54" s="703"/>
      <c r="EN54" s="703"/>
      <c r="EO54" s="704"/>
      <c r="EP54" s="25"/>
      <c r="EQ54" s="25"/>
      <c r="ER54" s="25"/>
      <c r="ES54" s="702" t="str">
        <f>MID($AP$6,2,1)</f>
        <v/>
      </c>
      <c r="ET54" s="703"/>
      <c r="EU54" s="703"/>
      <c r="EV54" s="704"/>
      <c r="EW54" s="24"/>
      <c r="EX54" s="702" t="str">
        <f>MID($AP$6,3,1)</f>
        <v/>
      </c>
      <c r="EY54" s="703"/>
      <c r="EZ54" s="703"/>
      <c r="FA54" s="704"/>
      <c r="FB54" s="687" t="s">
        <v>7</v>
      </c>
      <c r="FC54" s="687"/>
      <c r="FD54" s="687"/>
      <c r="FE54" s="687"/>
      <c r="FF54" s="687"/>
      <c r="FG54" s="687"/>
      <c r="FH54" s="702" t="str">
        <f>MID($AP$6,4,1)</f>
        <v/>
      </c>
      <c r="FI54" s="703"/>
      <c r="FJ54" s="703"/>
      <c r="FK54" s="704"/>
      <c r="FL54" s="24"/>
      <c r="FM54" s="702" t="str">
        <f>MID($AP$6,5,1)</f>
        <v/>
      </c>
      <c r="FN54" s="703"/>
      <c r="FO54" s="703"/>
      <c r="FP54" s="704"/>
      <c r="FQ54" s="688" t="s">
        <v>8</v>
      </c>
      <c r="FR54" s="688"/>
      <c r="FS54" s="688"/>
      <c r="FT54" s="688"/>
      <c r="FU54" s="688"/>
      <c r="FV54" s="688"/>
      <c r="FW54" s="702" t="str">
        <f>MID($AP$6,6,1)</f>
        <v/>
      </c>
      <c r="FX54" s="703"/>
      <c r="FY54" s="703"/>
      <c r="FZ54" s="704"/>
      <c r="GA54" s="24"/>
      <c r="GB54" s="702" t="str">
        <f>MID($AP$6,7,1)</f>
        <v/>
      </c>
      <c r="GC54" s="703"/>
      <c r="GD54" s="703"/>
      <c r="GE54" s="704"/>
      <c r="GF54" s="688" t="s">
        <v>9</v>
      </c>
      <c r="GG54" s="688"/>
      <c r="GH54" s="688"/>
      <c r="GI54" s="688"/>
      <c r="GJ54" s="688"/>
      <c r="GK54" s="706"/>
      <c r="GL54" s="698"/>
      <c r="GM54" s="699"/>
      <c r="GN54" s="699"/>
      <c r="GO54" s="699"/>
      <c r="GP54" s="699"/>
    </row>
    <row r="55" spans="2:198" s="49" customFormat="1" ht="12" customHeight="1">
      <c r="B55" s="197"/>
      <c r="D55" s="5"/>
      <c r="E55" s="20"/>
      <c r="F55" s="87"/>
      <c r="G55" s="87"/>
      <c r="H55" s="50"/>
      <c r="I55" s="4"/>
      <c r="J55" s="4"/>
      <c r="K55" s="4"/>
      <c r="L55" s="4"/>
      <c r="M55" s="4"/>
      <c r="N55" s="4"/>
      <c r="O55" s="4"/>
      <c r="P55" s="92"/>
      <c r="Q55" s="92"/>
      <c r="R55" s="92"/>
      <c r="S55" s="92"/>
      <c r="T55" s="92"/>
      <c r="U55" s="92"/>
      <c r="V55" s="92"/>
      <c r="W55" s="92"/>
      <c r="X55" s="92"/>
      <c r="Y55" s="4"/>
      <c r="Z55" s="607" t="s">
        <v>81</v>
      </c>
      <c r="AA55" s="607"/>
      <c r="AB55" s="607"/>
      <c r="AC55" s="607"/>
      <c r="AD55" s="607"/>
      <c r="AE55" s="607" t="s">
        <v>89</v>
      </c>
      <c r="AF55" s="607"/>
      <c r="AG55" s="607"/>
      <c r="AH55" s="607"/>
      <c r="AI55" s="607"/>
      <c r="AJ55" s="607" t="s">
        <v>82</v>
      </c>
      <c r="AK55" s="607"/>
      <c r="AL55" s="607"/>
      <c r="AM55" s="607"/>
      <c r="AN55" s="607"/>
      <c r="AO55" s="607" t="s">
        <v>19</v>
      </c>
      <c r="AP55" s="607"/>
      <c r="AQ55" s="607"/>
      <c r="AR55" s="607"/>
      <c r="AS55" s="607"/>
      <c r="AT55" s="607" t="s">
        <v>431</v>
      </c>
      <c r="AU55" s="607"/>
      <c r="AV55" s="607"/>
      <c r="AW55" s="607"/>
      <c r="AX55" s="607"/>
      <c r="AY55" s="607" t="s">
        <v>20</v>
      </c>
      <c r="AZ55" s="607"/>
      <c r="BA55" s="607"/>
      <c r="BB55" s="607"/>
      <c r="BC55" s="607"/>
      <c r="BD55" s="607" t="s">
        <v>21</v>
      </c>
      <c r="BE55" s="607"/>
      <c r="BF55" s="607"/>
      <c r="BG55" s="607"/>
      <c r="BH55" s="607"/>
      <c r="BI55" s="607" t="s">
        <v>22</v>
      </c>
      <c r="BJ55" s="607"/>
      <c r="BK55" s="607"/>
      <c r="BL55" s="607"/>
      <c r="BM55" s="607"/>
      <c r="BN55" s="607" t="s">
        <v>83</v>
      </c>
      <c r="BO55" s="607"/>
      <c r="BP55" s="607"/>
      <c r="BQ55" s="607"/>
      <c r="BR55" s="607"/>
      <c r="BS55" s="607" t="s">
        <v>23</v>
      </c>
      <c r="BT55" s="607"/>
      <c r="BU55" s="607"/>
      <c r="BV55" s="607"/>
      <c r="BW55" s="607"/>
      <c r="BX55" s="607" t="s">
        <v>24</v>
      </c>
      <c r="BY55" s="607"/>
      <c r="BZ55" s="607"/>
      <c r="CA55" s="607"/>
      <c r="CB55" s="607"/>
      <c r="CC55" s="607" t="s">
        <v>25</v>
      </c>
      <c r="CD55" s="607"/>
      <c r="CE55" s="607"/>
      <c r="CF55" s="607"/>
      <c r="CG55" s="607"/>
      <c r="CH55" s="607" t="s">
        <v>441</v>
      </c>
      <c r="CI55" s="607"/>
      <c r="CJ55" s="607"/>
      <c r="CK55" s="607"/>
      <c r="CL55" s="607"/>
      <c r="CM55" s="707" t="s">
        <v>432</v>
      </c>
      <c r="CN55" s="707"/>
      <c r="CO55" s="707"/>
      <c r="CP55" s="707"/>
      <c r="CQ55" s="707"/>
      <c r="CR55" s="707"/>
      <c r="CS55" s="663" t="s">
        <v>26</v>
      </c>
      <c r="CT55" s="663"/>
      <c r="CU55" s="663"/>
      <c r="CV55" s="663"/>
      <c r="CW55" s="663"/>
      <c r="CX55" s="663" t="s">
        <v>404</v>
      </c>
      <c r="CY55" s="663"/>
      <c r="CZ55" s="663"/>
      <c r="DA55" s="663"/>
      <c r="DB55" s="663"/>
      <c r="DC55" s="663" t="s">
        <v>27</v>
      </c>
      <c r="DD55" s="663"/>
      <c r="DE55" s="663"/>
      <c r="DF55" s="663"/>
      <c r="DG55" s="663"/>
      <c r="DH55" s="663" t="s">
        <v>28</v>
      </c>
      <c r="DI55" s="663"/>
      <c r="DJ55" s="663"/>
      <c r="DK55" s="663"/>
      <c r="DL55" s="663"/>
      <c r="DM55" s="663" t="s">
        <v>84</v>
      </c>
      <c r="DN55" s="663"/>
      <c r="DO55" s="663"/>
      <c r="DP55" s="663"/>
      <c r="DQ55" s="663"/>
      <c r="DR55" s="663" t="s">
        <v>29</v>
      </c>
      <c r="DS55" s="663"/>
      <c r="DT55" s="663"/>
      <c r="DU55" s="663"/>
      <c r="DV55" s="663"/>
      <c r="DW55" s="663" t="s">
        <v>85</v>
      </c>
      <c r="DX55" s="663"/>
      <c r="DY55" s="663"/>
      <c r="DZ55" s="663"/>
      <c r="EA55" s="663"/>
      <c r="EB55" s="663" t="s">
        <v>86</v>
      </c>
      <c r="EC55" s="663"/>
      <c r="ED55" s="663"/>
      <c r="EE55" s="663"/>
      <c r="EF55" s="663"/>
      <c r="EG55" s="663" t="s">
        <v>30</v>
      </c>
      <c r="EH55" s="663"/>
      <c r="EI55" s="663"/>
      <c r="EJ55" s="663"/>
      <c r="EK55" s="663"/>
      <c r="EL55" s="663" t="s">
        <v>87</v>
      </c>
      <c r="EM55" s="663"/>
      <c r="EN55" s="663"/>
      <c r="EO55" s="663"/>
      <c r="EP55" s="663"/>
      <c r="EQ55" s="663" t="s">
        <v>31</v>
      </c>
      <c r="ER55" s="663"/>
      <c r="ES55" s="663"/>
      <c r="ET55" s="663"/>
      <c r="EU55" s="663"/>
      <c r="EV55" s="663" t="s">
        <v>88</v>
      </c>
      <c r="EW55" s="663"/>
      <c r="EX55" s="663"/>
      <c r="EY55" s="663"/>
      <c r="EZ55" s="663"/>
      <c r="FA55" s="663" t="s">
        <v>33</v>
      </c>
      <c r="FB55" s="663"/>
      <c r="FC55" s="663"/>
      <c r="FD55" s="663"/>
      <c r="FE55" s="663"/>
      <c r="FF55" s="663" t="s">
        <v>34</v>
      </c>
      <c r="FG55" s="663"/>
      <c r="FH55" s="663"/>
      <c r="FI55" s="663"/>
      <c r="FJ55" s="663"/>
      <c r="FK55" s="663" t="s">
        <v>409</v>
      </c>
      <c r="FL55" s="663"/>
      <c r="FM55" s="663"/>
      <c r="FN55" s="663"/>
      <c r="FO55" s="663"/>
      <c r="FP55" s="5"/>
      <c r="FQ55" s="5"/>
      <c r="FR55" s="5"/>
      <c r="FS55" s="5"/>
      <c r="FT55" s="5"/>
      <c r="FU55" s="5"/>
      <c r="FV55" s="5"/>
      <c r="FW55" s="5"/>
      <c r="FX55" s="5"/>
      <c r="FY55" s="5"/>
      <c r="FZ55" s="5"/>
      <c r="GA55" s="5"/>
      <c r="GB55" s="5"/>
      <c r="GC55" s="5"/>
      <c r="GD55" s="5"/>
      <c r="GE55" s="5"/>
      <c r="GF55" s="5"/>
      <c r="GG55" s="5"/>
      <c r="GH55" s="5"/>
      <c r="GI55" s="5"/>
      <c r="GJ55" s="5"/>
      <c r="GK55" s="21"/>
    </row>
    <row r="56" spans="2:198" s="7" customFormat="1" ht="9.75" customHeight="1">
      <c r="B56" s="184"/>
      <c r="D56" s="26"/>
      <c r="E56" s="80"/>
      <c r="F56" s="708" t="s">
        <v>96</v>
      </c>
      <c r="G56" s="708"/>
      <c r="H56" s="31"/>
      <c r="I56" s="22"/>
      <c r="J56" s="22"/>
      <c r="K56" s="22"/>
      <c r="L56" s="22"/>
      <c r="M56" s="22"/>
      <c r="N56" s="22"/>
      <c r="O56" s="22"/>
      <c r="P56" s="11"/>
      <c r="Q56" s="11"/>
      <c r="R56" s="11"/>
      <c r="S56" s="11"/>
      <c r="T56" s="11"/>
      <c r="U56" s="11"/>
      <c r="V56" s="11"/>
      <c r="W56" s="11"/>
      <c r="X56" s="11"/>
      <c r="Y56" s="22"/>
      <c r="Z56" s="22"/>
      <c r="AA56" s="693">
        <v>3</v>
      </c>
      <c r="AB56" s="693"/>
      <c r="AC56" s="693"/>
      <c r="AD56" s="693"/>
      <c r="AE56" s="22"/>
      <c r="AF56" s="693"/>
      <c r="AG56" s="693"/>
      <c r="AH56" s="693"/>
      <c r="AI56" s="693"/>
      <c r="AJ56" s="22"/>
      <c r="AK56" s="693">
        <v>5</v>
      </c>
      <c r="AL56" s="693"/>
      <c r="AM56" s="693"/>
      <c r="AN56" s="693"/>
      <c r="AO56" s="22"/>
      <c r="AP56" s="693"/>
      <c r="AQ56" s="693"/>
      <c r="AR56" s="693"/>
      <c r="AS56" s="693"/>
      <c r="AT56" s="22"/>
      <c r="AU56" s="693"/>
      <c r="AV56" s="693"/>
      <c r="AW56" s="693"/>
      <c r="AX56" s="693"/>
      <c r="AY56" s="22"/>
      <c r="AZ56" s="693"/>
      <c r="BA56" s="693"/>
      <c r="BB56" s="693"/>
      <c r="BC56" s="693"/>
      <c r="BD56" s="22"/>
      <c r="BE56" s="693"/>
      <c r="BF56" s="693"/>
      <c r="BG56" s="693"/>
      <c r="BH56" s="693"/>
      <c r="BI56" s="22"/>
      <c r="BJ56" s="693">
        <v>10</v>
      </c>
      <c r="BK56" s="693"/>
      <c r="BL56" s="693"/>
      <c r="BM56" s="693"/>
      <c r="BN56" s="22"/>
      <c r="BO56" s="693"/>
      <c r="BP56" s="693"/>
      <c r="BQ56" s="693"/>
      <c r="BR56" s="693"/>
      <c r="BS56" s="22"/>
      <c r="BT56" s="693"/>
      <c r="BU56" s="693"/>
      <c r="BV56" s="693"/>
      <c r="BW56" s="693"/>
      <c r="BX56" s="22"/>
      <c r="BY56" s="693"/>
      <c r="BZ56" s="693"/>
      <c r="CA56" s="693"/>
      <c r="CB56" s="693"/>
      <c r="CC56" s="22"/>
      <c r="CD56" s="693"/>
      <c r="CE56" s="693"/>
      <c r="CF56" s="693"/>
      <c r="CG56" s="693"/>
      <c r="CH56" s="22"/>
      <c r="CI56" s="693">
        <v>15</v>
      </c>
      <c r="CJ56" s="693"/>
      <c r="CK56" s="693"/>
      <c r="CL56" s="693"/>
      <c r="CM56" s="22"/>
      <c r="CN56" s="693"/>
      <c r="CO56" s="693"/>
      <c r="CP56" s="693"/>
      <c r="CQ56" s="693"/>
      <c r="CR56" s="22"/>
      <c r="CS56" s="693"/>
      <c r="CT56" s="693"/>
      <c r="CU56" s="693"/>
      <c r="CV56" s="693"/>
      <c r="CW56" s="22"/>
      <c r="CX56" s="693"/>
      <c r="CY56" s="693"/>
      <c r="CZ56" s="693"/>
      <c r="DA56" s="693"/>
      <c r="DB56" s="22"/>
      <c r="DC56" s="693"/>
      <c r="DD56" s="693"/>
      <c r="DE56" s="693"/>
      <c r="DF56" s="693"/>
      <c r="DG56" s="22"/>
      <c r="DH56" s="693">
        <v>20</v>
      </c>
      <c r="DI56" s="693"/>
      <c r="DJ56" s="693"/>
      <c r="DK56" s="693"/>
      <c r="DL56" s="22"/>
      <c r="DM56" s="693"/>
      <c r="DN56" s="693"/>
      <c r="DO56" s="693"/>
      <c r="DP56" s="693"/>
      <c r="DQ56" s="22"/>
      <c r="DR56" s="693"/>
      <c r="DS56" s="693"/>
      <c r="DT56" s="693"/>
      <c r="DU56" s="693"/>
      <c r="DV56" s="22"/>
      <c r="DW56" s="693"/>
      <c r="DX56" s="693"/>
      <c r="DY56" s="693"/>
      <c r="DZ56" s="693"/>
      <c r="EA56" s="22"/>
      <c r="EB56" s="693"/>
      <c r="EC56" s="693"/>
      <c r="ED56" s="693"/>
      <c r="EE56" s="693"/>
      <c r="EF56" s="22"/>
      <c r="EG56" s="693">
        <v>25</v>
      </c>
      <c r="EH56" s="693"/>
      <c r="EI56" s="693"/>
      <c r="EJ56" s="693"/>
      <c r="EK56" s="22"/>
      <c r="EL56" s="693"/>
      <c r="EM56" s="693"/>
      <c r="EN56" s="693"/>
      <c r="EO56" s="693"/>
      <c r="EP56" s="22"/>
      <c r="EQ56" s="693"/>
      <c r="ER56" s="693"/>
      <c r="ES56" s="693"/>
      <c r="ET56" s="693"/>
      <c r="EU56" s="22"/>
      <c r="EV56" s="693"/>
      <c r="EW56" s="693"/>
      <c r="EX56" s="693"/>
      <c r="EY56" s="693"/>
      <c r="EZ56" s="22"/>
      <c r="FA56" s="693"/>
      <c r="FB56" s="693"/>
      <c r="FC56" s="693"/>
      <c r="FD56" s="693"/>
      <c r="FE56" s="22"/>
      <c r="FF56" s="693">
        <v>30</v>
      </c>
      <c r="FG56" s="693"/>
      <c r="FH56" s="693"/>
      <c r="FI56" s="693"/>
      <c r="FJ56" s="22"/>
      <c r="FK56" s="693"/>
      <c r="FL56" s="693"/>
      <c r="FM56" s="693"/>
      <c r="FN56" s="693"/>
      <c r="FO56" s="22"/>
      <c r="FP56" s="23"/>
      <c r="FQ56" s="23"/>
      <c r="FR56" s="23"/>
      <c r="FS56" s="23"/>
      <c r="FT56" s="23"/>
      <c r="FU56" s="23"/>
      <c r="FV56" s="23"/>
      <c r="FW56" s="23"/>
      <c r="FX56" s="23"/>
      <c r="FY56" s="23"/>
      <c r="FZ56" s="23"/>
      <c r="GA56" s="23"/>
      <c r="GB56" s="23"/>
      <c r="GC56" s="23"/>
      <c r="GD56" s="23"/>
      <c r="GE56" s="23"/>
      <c r="GF56" s="23"/>
      <c r="GG56" s="23"/>
      <c r="GH56" s="23"/>
      <c r="GI56" s="23"/>
      <c r="GJ56" s="23"/>
      <c r="GK56" s="58"/>
    </row>
    <row r="57" spans="2:198" ht="24" customHeight="1">
      <c r="B57" s="183"/>
      <c r="D57" s="9"/>
      <c r="E57" s="80"/>
      <c r="F57" s="708"/>
      <c r="G57" s="708"/>
      <c r="H57" s="51"/>
      <c r="I57" s="11"/>
      <c r="J57" s="507"/>
      <c r="K57" s="508"/>
      <c r="L57" s="508"/>
      <c r="M57" s="509"/>
      <c r="N57" s="32"/>
      <c r="O57" s="32"/>
      <c r="P57" s="653">
        <v>6</v>
      </c>
      <c r="Q57" s="654"/>
      <c r="R57" s="654"/>
      <c r="S57" s="655"/>
      <c r="T57" s="8"/>
      <c r="U57" s="653">
        <v>4</v>
      </c>
      <c r="V57" s="654"/>
      <c r="W57" s="654"/>
      <c r="X57" s="655"/>
      <c r="Y57" s="39"/>
      <c r="Z57" s="39"/>
      <c r="AA57" s="657"/>
      <c r="AB57" s="658"/>
      <c r="AC57" s="658"/>
      <c r="AD57" s="659"/>
      <c r="AE57" s="24"/>
      <c r="AF57" s="657"/>
      <c r="AG57" s="658"/>
      <c r="AH57" s="658"/>
      <c r="AI57" s="659"/>
      <c r="AJ57" s="24"/>
      <c r="AK57" s="657"/>
      <c r="AL57" s="658"/>
      <c r="AM57" s="658"/>
      <c r="AN57" s="659"/>
      <c r="AO57" s="24"/>
      <c r="AP57" s="657"/>
      <c r="AQ57" s="658"/>
      <c r="AR57" s="658"/>
      <c r="AS57" s="659"/>
      <c r="AT57" s="24"/>
      <c r="AU57" s="657"/>
      <c r="AV57" s="658"/>
      <c r="AW57" s="658"/>
      <c r="AX57" s="659"/>
      <c r="AY57" s="24"/>
      <c r="AZ57" s="657"/>
      <c r="BA57" s="658"/>
      <c r="BB57" s="658"/>
      <c r="BC57" s="659"/>
      <c r="BD57" s="24"/>
      <c r="BE57" s="657"/>
      <c r="BF57" s="658"/>
      <c r="BG57" s="658"/>
      <c r="BH57" s="659"/>
      <c r="BI57" s="24"/>
      <c r="BJ57" s="657"/>
      <c r="BK57" s="658"/>
      <c r="BL57" s="658"/>
      <c r="BM57" s="659"/>
      <c r="BN57" s="24"/>
      <c r="BO57" s="657"/>
      <c r="BP57" s="658"/>
      <c r="BQ57" s="658"/>
      <c r="BR57" s="659"/>
      <c r="BS57" s="24"/>
      <c r="BT57" s="657"/>
      <c r="BU57" s="658"/>
      <c r="BV57" s="658"/>
      <c r="BW57" s="659"/>
      <c r="BX57" s="24"/>
      <c r="BY57" s="657"/>
      <c r="BZ57" s="658"/>
      <c r="CA57" s="658"/>
      <c r="CB57" s="659"/>
      <c r="CC57" s="24"/>
      <c r="CD57" s="657"/>
      <c r="CE57" s="658"/>
      <c r="CF57" s="658"/>
      <c r="CG57" s="659"/>
      <c r="CH57" s="24"/>
      <c r="CI57" s="657"/>
      <c r="CJ57" s="658"/>
      <c r="CK57" s="658"/>
      <c r="CL57" s="659"/>
      <c r="CM57" s="24"/>
      <c r="CN57" s="657"/>
      <c r="CO57" s="658"/>
      <c r="CP57" s="658"/>
      <c r="CQ57" s="659"/>
      <c r="CR57" s="24"/>
      <c r="CS57" s="657"/>
      <c r="CT57" s="658"/>
      <c r="CU57" s="658"/>
      <c r="CV57" s="659"/>
      <c r="CW57" s="24"/>
      <c r="CX57" s="657"/>
      <c r="CY57" s="658"/>
      <c r="CZ57" s="658"/>
      <c r="DA57" s="659"/>
      <c r="DB57" s="24"/>
      <c r="DC57" s="657"/>
      <c r="DD57" s="658"/>
      <c r="DE57" s="658"/>
      <c r="DF57" s="659"/>
      <c r="DG57" s="24"/>
      <c r="DH57" s="657"/>
      <c r="DI57" s="658"/>
      <c r="DJ57" s="658"/>
      <c r="DK57" s="659"/>
      <c r="DL57" s="24"/>
      <c r="DM57" s="657"/>
      <c r="DN57" s="658"/>
      <c r="DO57" s="658"/>
      <c r="DP57" s="659"/>
      <c r="DQ57" s="24"/>
      <c r="DR57" s="657"/>
      <c r="DS57" s="658"/>
      <c r="DT57" s="658"/>
      <c r="DU57" s="659"/>
      <c r="DV57" s="24"/>
      <c r="DW57" s="657"/>
      <c r="DX57" s="658"/>
      <c r="DY57" s="658"/>
      <c r="DZ57" s="659"/>
      <c r="EA57" s="24"/>
      <c r="EB57" s="657"/>
      <c r="EC57" s="658"/>
      <c r="ED57" s="658"/>
      <c r="EE57" s="659"/>
      <c r="EF57" s="24"/>
      <c r="EG57" s="657"/>
      <c r="EH57" s="658"/>
      <c r="EI57" s="658"/>
      <c r="EJ57" s="659"/>
      <c r="EK57" s="24"/>
      <c r="EL57" s="657"/>
      <c r="EM57" s="658"/>
      <c r="EN57" s="658"/>
      <c r="EO57" s="659"/>
      <c r="EP57" s="24"/>
      <c r="EQ57" s="657"/>
      <c r="ER57" s="658"/>
      <c r="ES57" s="658"/>
      <c r="ET57" s="659"/>
      <c r="EU57" s="24"/>
      <c r="EV57" s="657"/>
      <c r="EW57" s="658"/>
      <c r="EX57" s="658"/>
      <c r="EY57" s="659"/>
      <c r="EZ57" s="24"/>
      <c r="FA57" s="657"/>
      <c r="FB57" s="658"/>
      <c r="FC57" s="658"/>
      <c r="FD57" s="659"/>
      <c r="FE57" s="24"/>
      <c r="FF57" s="657"/>
      <c r="FG57" s="658"/>
      <c r="FH57" s="658"/>
      <c r="FI57" s="659"/>
      <c r="FJ57" s="19"/>
      <c r="FK57" s="657"/>
      <c r="FL57" s="658"/>
      <c r="FM57" s="658"/>
      <c r="FN57" s="659"/>
      <c r="FO57" s="19"/>
      <c r="FP57" s="8"/>
      <c r="FQ57" s="8"/>
      <c r="FR57" s="8"/>
      <c r="FS57" s="8"/>
      <c r="FT57" s="8"/>
      <c r="FU57" s="8"/>
      <c r="FV57" s="8"/>
      <c r="FW57" s="8"/>
      <c r="FX57" s="8"/>
      <c r="FY57" s="8"/>
      <c r="FZ57" s="8"/>
      <c r="GA57" s="8"/>
      <c r="GB57" s="8"/>
      <c r="GC57" s="8"/>
      <c r="GD57" s="8"/>
      <c r="GE57" s="8"/>
      <c r="GF57" s="8"/>
      <c r="GG57" s="8"/>
      <c r="GH57" s="8"/>
      <c r="GI57" s="8"/>
      <c r="GJ57" s="8"/>
      <c r="GK57" s="82"/>
    </row>
    <row r="58" spans="2:198" s="15" customFormat="1" ht="3.75" customHeight="1">
      <c r="B58" s="189"/>
      <c r="D58" s="27"/>
      <c r="E58" s="80"/>
      <c r="F58" s="708" t="s">
        <v>97</v>
      </c>
      <c r="G58" s="708"/>
      <c r="H58" s="52"/>
      <c r="I58" s="53"/>
      <c r="J58" s="53"/>
      <c r="K58" s="53"/>
      <c r="L58" s="53"/>
      <c r="M58" s="53"/>
      <c r="N58" s="53"/>
      <c r="O58" s="53"/>
      <c r="P58" s="11"/>
      <c r="Q58" s="11"/>
      <c r="R58" s="11"/>
      <c r="S58" s="11"/>
      <c r="T58" s="11"/>
      <c r="U58" s="11"/>
      <c r="V58" s="11"/>
      <c r="W58" s="11"/>
      <c r="X58" s="11"/>
      <c r="Y58" s="53"/>
      <c r="Z58" s="53"/>
      <c r="AA58" s="709"/>
      <c r="AB58" s="709"/>
      <c r="AC58" s="709"/>
      <c r="AD58" s="709"/>
      <c r="AE58" s="53"/>
      <c r="AF58" s="709"/>
      <c r="AG58" s="709"/>
      <c r="AH58" s="709"/>
      <c r="AI58" s="709"/>
      <c r="AJ58" s="53"/>
      <c r="AK58" s="709"/>
      <c r="AL58" s="709"/>
      <c r="AM58" s="709"/>
      <c r="AN58" s="709"/>
      <c r="AO58" s="53"/>
      <c r="AP58" s="709"/>
      <c r="AQ58" s="709"/>
      <c r="AR58" s="709"/>
      <c r="AS58" s="709"/>
      <c r="AT58" s="53"/>
      <c r="AU58" s="709"/>
      <c r="AV58" s="709"/>
      <c r="AW58" s="709"/>
      <c r="AX58" s="709"/>
      <c r="AY58" s="53"/>
      <c r="AZ58" s="709"/>
      <c r="BA58" s="709"/>
      <c r="BB58" s="709"/>
      <c r="BC58" s="709"/>
      <c r="BD58" s="53"/>
      <c r="BE58" s="709"/>
      <c r="BF58" s="709"/>
      <c r="BG58" s="709"/>
      <c r="BH58" s="709"/>
      <c r="BI58" s="53"/>
      <c r="BJ58" s="709"/>
      <c r="BK58" s="709"/>
      <c r="BL58" s="709"/>
      <c r="BM58" s="709"/>
      <c r="BN58" s="53"/>
      <c r="BO58" s="709"/>
      <c r="BP58" s="709"/>
      <c r="BQ58" s="709"/>
      <c r="BR58" s="709"/>
      <c r="BS58" s="53"/>
      <c r="BT58" s="709"/>
      <c r="BU58" s="709"/>
      <c r="BV58" s="709"/>
      <c r="BW58" s="709"/>
      <c r="BX58" s="53"/>
      <c r="BY58" s="709"/>
      <c r="BZ58" s="709"/>
      <c r="CA58" s="709"/>
      <c r="CB58" s="709"/>
      <c r="CC58" s="53"/>
      <c r="CD58" s="709"/>
      <c r="CE58" s="709"/>
      <c r="CF58" s="709"/>
      <c r="CG58" s="709"/>
      <c r="CH58" s="53"/>
      <c r="CI58" s="709"/>
      <c r="CJ58" s="709"/>
      <c r="CK58" s="709"/>
      <c r="CL58" s="709"/>
      <c r="CM58" s="53"/>
      <c r="CN58" s="709"/>
      <c r="CO58" s="709"/>
      <c r="CP58" s="709"/>
      <c r="CQ58" s="709"/>
      <c r="CR58" s="53"/>
      <c r="CS58" s="709"/>
      <c r="CT58" s="709"/>
      <c r="CU58" s="709"/>
      <c r="CV58" s="709"/>
      <c r="CW58" s="53"/>
      <c r="CX58" s="709"/>
      <c r="CY58" s="709"/>
      <c r="CZ58" s="709"/>
      <c r="DA58" s="709"/>
      <c r="DB58" s="53"/>
      <c r="DC58" s="709"/>
      <c r="DD58" s="709"/>
      <c r="DE58" s="709"/>
      <c r="DF58" s="709"/>
      <c r="DG58" s="53"/>
      <c r="DH58" s="709"/>
      <c r="DI58" s="709"/>
      <c r="DJ58" s="709"/>
      <c r="DK58" s="709"/>
      <c r="DL58" s="53"/>
      <c r="DM58" s="709"/>
      <c r="DN58" s="709"/>
      <c r="DO58" s="709"/>
      <c r="DP58" s="709"/>
      <c r="DQ58" s="53"/>
      <c r="DR58" s="709"/>
      <c r="DS58" s="709"/>
      <c r="DT58" s="709"/>
      <c r="DU58" s="709"/>
      <c r="DV58" s="53"/>
      <c r="DW58" s="709"/>
      <c r="DX58" s="709"/>
      <c r="DY58" s="709"/>
      <c r="DZ58" s="709"/>
      <c r="EA58" s="53"/>
      <c r="EB58" s="709"/>
      <c r="EC58" s="709"/>
      <c r="ED58" s="709"/>
      <c r="EE58" s="709"/>
      <c r="EF58" s="53"/>
      <c r="EG58" s="709"/>
      <c r="EH58" s="709"/>
      <c r="EI58" s="709"/>
      <c r="EJ58" s="709"/>
      <c r="EK58" s="53"/>
      <c r="EL58" s="709"/>
      <c r="EM58" s="709"/>
      <c r="EN58" s="709"/>
      <c r="EO58" s="709"/>
      <c r="EP58" s="53"/>
      <c r="EQ58" s="709"/>
      <c r="ER58" s="709"/>
      <c r="ES58" s="709"/>
      <c r="ET58" s="709"/>
      <c r="EU58" s="53"/>
      <c r="EV58" s="709"/>
      <c r="EW58" s="709"/>
      <c r="EX58" s="709"/>
      <c r="EY58" s="709"/>
      <c r="EZ58" s="53"/>
      <c r="FA58" s="709"/>
      <c r="FB58" s="709"/>
      <c r="FC58" s="709"/>
      <c r="FD58" s="709"/>
      <c r="FE58" s="53"/>
      <c r="FF58" s="709"/>
      <c r="FG58" s="709"/>
      <c r="FH58" s="709"/>
      <c r="FI58" s="709"/>
      <c r="FJ58" s="53"/>
      <c r="FK58" s="709"/>
      <c r="FL58" s="709"/>
      <c r="FM58" s="709"/>
      <c r="FN58" s="709"/>
      <c r="FO58" s="53"/>
      <c r="FP58" s="33"/>
      <c r="FQ58" s="33"/>
      <c r="FR58" s="33"/>
      <c r="FS58" s="33"/>
      <c r="FT58" s="33"/>
      <c r="FU58" s="33"/>
      <c r="FV58" s="33"/>
      <c r="FW58" s="33"/>
      <c r="FX58" s="33"/>
      <c r="FY58" s="33"/>
      <c r="FZ58" s="33"/>
      <c r="GA58" s="33"/>
      <c r="GB58" s="33"/>
      <c r="GC58" s="33"/>
      <c r="GD58" s="33"/>
      <c r="GE58" s="33"/>
      <c r="GF58" s="33"/>
      <c r="GG58" s="33"/>
      <c r="GH58" s="33"/>
      <c r="GI58" s="33"/>
      <c r="GJ58" s="33"/>
      <c r="GK58" s="83"/>
    </row>
    <row r="59" spans="2:198" ht="24" customHeight="1">
      <c r="B59" s="183"/>
      <c r="D59" s="9"/>
      <c r="E59" s="80"/>
      <c r="F59" s="708"/>
      <c r="G59" s="708"/>
      <c r="H59" s="52"/>
      <c r="I59" s="11"/>
      <c r="J59" s="8"/>
      <c r="K59" s="8"/>
      <c r="L59" s="8"/>
      <c r="M59" s="8"/>
      <c r="N59" s="8"/>
      <c r="O59" s="8"/>
      <c r="P59" s="8"/>
      <c r="Q59" s="8"/>
      <c r="R59" s="8"/>
      <c r="S59" s="8"/>
      <c r="T59" s="8"/>
      <c r="U59" s="8"/>
      <c r="V59" s="8"/>
      <c r="W59" s="8"/>
      <c r="X59" s="8"/>
      <c r="Y59" s="39"/>
      <c r="Z59" s="39"/>
      <c r="AA59" s="667"/>
      <c r="AB59" s="668"/>
      <c r="AC59" s="668"/>
      <c r="AD59" s="669"/>
      <c r="AE59" s="24"/>
      <c r="AF59" s="667"/>
      <c r="AG59" s="668"/>
      <c r="AH59" s="668"/>
      <c r="AI59" s="669"/>
      <c r="AJ59" s="24"/>
      <c r="AK59" s="667"/>
      <c r="AL59" s="668"/>
      <c r="AM59" s="668"/>
      <c r="AN59" s="669"/>
      <c r="AO59" s="24"/>
      <c r="AP59" s="667"/>
      <c r="AQ59" s="668"/>
      <c r="AR59" s="668"/>
      <c r="AS59" s="669"/>
      <c r="AT59" s="24"/>
      <c r="AU59" s="667"/>
      <c r="AV59" s="668"/>
      <c r="AW59" s="668"/>
      <c r="AX59" s="669"/>
      <c r="AY59" s="24"/>
      <c r="AZ59" s="667"/>
      <c r="BA59" s="668"/>
      <c r="BB59" s="668"/>
      <c r="BC59" s="669"/>
      <c r="BD59" s="24"/>
      <c r="BE59" s="667"/>
      <c r="BF59" s="668"/>
      <c r="BG59" s="668"/>
      <c r="BH59" s="669"/>
      <c r="BI59" s="24"/>
      <c r="BJ59" s="667"/>
      <c r="BK59" s="668"/>
      <c r="BL59" s="668"/>
      <c r="BM59" s="669"/>
      <c r="BN59" s="24"/>
      <c r="BO59" s="667"/>
      <c r="BP59" s="668"/>
      <c r="BQ59" s="668"/>
      <c r="BR59" s="669"/>
      <c r="BS59" s="24"/>
      <c r="BT59" s="667"/>
      <c r="BU59" s="668"/>
      <c r="BV59" s="668"/>
      <c r="BW59" s="669"/>
      <c r="BX59" s="24"/>
      <c r="BY59" s="667"/>
      <c r="BZ59" s="668"/>
      <c r="CA59" s="668"/>
      <c r="CB59" s="669"/>
      <c r="CC59" s="24"/>
      <c r="CD59" s="667"/>
      <c r="CE59" s="668"/>
      <c r="CF59" s="668"/>
      <c r="CG59" s="669"/>
      <c r="CH59" s="24"/>
      <c r="CI59" s="667"/>
      <c r="CJ59" s="668"/>
      <c r="CK59" s="668"/>
      <c r="CL59" s="669"/>
      <c r="CM59" s="24"/>
      <c r="CN59" s="667"/>
      <c r="CO59" s="668"/>
      <c r="CP59" s="668"/>
      <c r="CQ59" s="669"/>
      <c r="CR59" s="24"/>
      <c r="CS59" s="667"/>
      <c r="CT59" s="668"/>
      <c r="CU59" s="668"/>
      <c r="CV59" s="669"/>
      <c r="CW59" s="24"/>
      <c r="CX59" s="667"/>
      <c r="CY59" s="668"/>
      <c r="CZ59" s="668"/>
      <c r="DA59" s="669"/>
      <c r="DB59" s="24"/>
      <c r="DC59" s="667"/>
      <c r="DD59" s="668"/>
      <c r="DE59" s="668"/>
      <c r="DF59" s="669"/>
      <c r="DG59" s="24"/>
      <c r="DH59" s="667"/>
      <c r="DI59" s="668"/>
      <c r="DJ59" s="668"/>
      <c r="DK59" s="669"/>
      <c r="DL59" s="24"/>
      <c r="DM59" s="667"/>
      <c r="DN59" s="668"/>
      <c r="DO59" s="668"/>
      <c r="DP59" s="669"/>
      <c r="DQ59" s="24"/>
      <c r="DR59" s="667"/>
      <c r="DS59" s="668"/>
      <c r="DT59" s="668"/>
      <c r="DU59" s="669"/>
      <c r="DV59" s="24"/>
      <c r="DW59" s="667"/>
      <c r="DX59" s="668"/>
      <c r="DY59" s="668"/>
      <c r="DZ59" s="669"/>
      <c r="EA59" s="24"/>
      <c r="EB59" s="667"/>
      <c r="EC59" s="668"/>
      <c r="ED59" s="668"/>
      <c r="EE59" s="669"/>
      <c r="EF59" s="24"/>
      <c r="EG59" s="667"/>
      <c r="EH59" s="668"/>
      <c r="EI59" s="668"/>
      <c r="EJ59" s="669"/>
      <c r="EK59" s="24"/>
      <c r="EL59" s="667"/>
      <c r="EM59" s="668"/>
      <c r="EN59" s="668"/>
      <c r="EO59" s="669"/>
      <c r="EP59" s="24"/>
      <c r="EQ59" s="667"/>
      <c r="ER59" s="668"/>
      <c r="ES59" s="668"/>
      <c r="ET59" s="669"/>
      <c r="EU59" s="24"/>
      <c r="EV59" s="667"/>
      <c r="EW59" s="668"/>
      <c r="EX59" s="668"/>
      <c r="EY59" s="669"/>
      <c r="EZ59" s="24"/>
      <c r="FA59" s="667"/>
      <c r="FB59" s="668"/>
      <c r="FC59" s="668"/>
      <c r="FD59" s="669"/>
      <c r="FE59" s="24"/>
      <c r="FF59" s="667"/>
      <c r="FG59" s="668"/>
      <c r="FH59" s="668"/>
      <c r="FI59" s="669"/>
      <c r="FJ59" s="41"/>
      <c r="FK59" s="667"/>
      <c r="FL59" s="668"/>
      <c r="FM59" s="668"/>
      <c r="FN59" s="669"/>
      <c r="FO59" s="41"/>
      <c r="FP59" s="8"/>
      <c r="FQ59" s="8"/>
      <c r="FR59" s="8"/>
      <c r="FS59" s="8"/>
      <c r="FT59" s="8"/>
      <c r="FU59" s="8"/>
      <c r="FV59" s="8"/>
      <c r="FW59" s="8"/>
      <c r="FX59" s="8"/>
      <c r="FY59" s="8"/>
      <c r="FZ59" s="8"/>
      <c r="GA59" s="8"/>
      <c r="GB59" s="8"/>
      <c r="GC59" s="8"/>
      <c r="GD59" s="8"/>
      <c r="GE59" s="8"/>
      <c r="GF59" s="8"/>
      <c r="GG59" s="8"/>
      <c r="GH59" s="8"/>
      <c r="GI59" s="8"/>
      <c r="GJ59" s="8"/>
      <c r="GK59" s="82"/>
    </row>
    <row r="60" spans="2:198" ht="2.25" customHeight="1">
      <c r="B60" s="183"/>
      <c r="D60" s="9"/>
      <c r="E60" s="80"/>
      <c r="F60" s="708"/>
      <c r="G60" s="70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8"/>
      <c r="FI60" s="8"/>
      <c r="FJ60" s="8"/>
      <c r="FK60" s="8"/>
      <c r="FL60" s="8"/>
      <c r="FM60" s="8"/>
      <c r="FN60" s="8"/>
      <c r="FO60" s="8"/>
      <c r="FP60" s="8"/>
      <c r="FQ60" s="8"/>
      <c r="FR60" s="8"/>
      <c r="FS60" s="8"/>
      <c r="FT60" s="8"/>
      <c r="FU60" s="8"/>
      <c r="FV60" s="8"/>
      <c r="FW60" s="8"/>
      <c r="FX60" s="8"/>
      <c r="FY60" s="8"/>
      <c r="FZ60" s="8"/>
      <c r="GA60" s="8"/>
      <c r="GB60" s="8"/>
      <c r="GC60" s="8"/>
      <c r="GD60" s="8"/>
      <c r="GE60" s="8"/>
      <c r="GF60" s="8"/>
      <c r="GG60" s="8"/>
      <c r="GH60" s="8"/>
      <c r="GI60" s="8"/>
      <c r="GJ60" s="8"/>
      <c r="GK60" s="82"/>
    </row>
    <row r="61" spans="2:198" s="7" customFormat="1" ht="11.25" customHeight="1">
      <c r="B61" s="184"/>
      <c r="D61" s="26"/>
      <c r="E61" s="80"/>
      <c r="F61" s="55"/>
      <c r="G61" s="55"/>
      <c r="H61" s="23"/>
      <c r="I61" s="23"/>
      <c r="J61" s="23"/>
      <c r="K61" s="23"/>
      <c r="L61" s="23"/>
      <c r="M61" s="23"/>
      <c r="N61" s="23"/>
      <c r="O61" s="23"/>
      <c r="P61" s="8"/>
      <c r="Q61" s="8"/>
      <c r="R61" s="8"/>
      <c r="S61" s="8"/>
      <c r="T61" s="8"/>
      <c r="U61" s="8"/>
      <c r="V61" s="8"/>
      <c r="W61" s="8"/>
      <c r="X61" s="8"/>
      <c r="Y61" s="23"/>
      <c r="Z61" s="23"/>
      <c r="AA61" s="23"/>
      <c r="AB61" s="23"/>
      <c r="AC61" s="23"/>
      <c r="AD61" s="711">
        <v>1</v>
      </c>
      <c r="AE61" s="712"/>
      <c r="AF61" s="712"/>
      <c r="AG61" s="713"/>
      <c r="AH61" s="23"/>
      <c r="AI61" s="23"/>
      <c r="AJ61" s="23"/>
      <c r="AK61" s="23"/>
      <c r="AL61" s="23"/>
      <c r="AM61" s="23"/>
      <c r="AN61" s="23"/>
      <c r="AO61" s="23"/>
      <c r="AP61" s="23"/>
      <c r="AQ61" s="23"/>
      <c r="AR61" s="23"/>
      <c r="AS61" s="23"/>
      <c r="AT61" s="711">
        <v>2</v>
      </c>
      <c r="AU61" s="712"/>
      <c r="AV61" s="712"/>
      <c r="AW61" s="713"/>
      <c r="AX61" s="23"/>
      <c r="AY61" s="23"/>
      <c r="AZ61" s="23"/>
      <c r="BA61" s="23"/>
      <c r="BB61" s="23"/>
      <c r="BC61" s="23"/>
      <c r="BD61" s="23"/>
      <c r="BE61" s="23"/>
      <c r="BF61" s="23"/>
      <c r="BG61" s="23"/>
      <c r="BH61" s="23"/>
      <c r="BI61" s="23"/>
      <c r="BJ61" s="711">
        <v>3</v>
      </c>
      <c r="BK61" s="712"/>
      <c r="BL61" s="712"/>
      <c r="BM61" s="713"/>
      <c r="BN61" s="23"/>
      <c r="BO61" s="23"/>
      <c r="BP61" s="23"/>
      <c r="BQ61" s="23"/>
      <c r="BR61" s="23"/>
      <c r="BS61" s="23"/>
      <c r="BT61" s="23"/>
      <c r="BU61" s="23"/>
      <c r="BV61" s="23"/>
      <c r="BW61" s="23"/>
      <c r="BX61" s="23"/>
      <c r="BY61" s="23"/>
      <c r="BZ61" s="711">
        <v>4</v>
      </c>
      <c r="CA61" s="712"/>
      <c r="CB61" s="712"/>
      <c r="CC61" s="713"/>
      <c r="CD61" s="23"/>
      <c r="CE61" s="23"/>
      <c r="CF61" s="23"/>
      <c r="CG61" s="23"/>
      <c r="CH61" s="23"/>
      <c r="CI61" s="23"/>
      <c r="CJ61" s="23"/>
      <c r="CK61" s="23"/>
      <c r="CL61" s="23"/>
      <c r="CM61" s="23"/>
      <c r="CN61" s="23"/>
      <c r="CO61" s="23"/>
      <c r="CP61" s="711">
        <v>5</v>
      </c>
      <c r="CQ61" s="712"/>
      <c r="CR61" s="712"/>
      <c r="CS61" s="713"/>
      <c r="CT61" s="23"/>
      <c r="CU61" s="23"/>
      <c r="CV61" s="23"/>
      <c r="CW61" s="23"/>
      <c r="CX61" s="23"/>
      <c r="CY61" s="23"/>
      <c r="CZ61" s="23"/>
      <c r="DA61" s="23"/>
      <c r="DB61" s="23"/>
      <c r="DC61" s="23"/>
      <c r="DD61" s="23"/>
      <c r="DE61" s="23"/>
      <c r="DF61" s="711">
        <v>6</v>
      </c>
      <c r="DG61" s="712"/>
      <c r="DH61" s="712"/>
      <c r="DI61" s="713"/>
      <c r="DJ61" s="23"/>
      <c r="DK61" s="23"/>
      <c r="DL61" s="23"/>
      <c r="DM61" s="23"/>
      <c r="DN61" s="23"/>
      <c r="DO61" s="23"/>
      <c r="DP61" s="23"/>
      <c r="DQ61" s="23"/>
      <c r="DR61" s="23"/>
      <c r="DS61" s="23"/>
      <c r="DT61" s="23"/>
      <c r="DU61" s="711">
        <v>7</v>
      </c>
      <c r="DV61" s="712"/>
      <c r="DW61" s="712"/>
      <c r="DX61" s="713"/>
      <c r="DY61" s="23"/>
      <c r="DZ61" s="23"/>
      <c r="EA61" s="23"/>
      <c r="EB61" s="23"/>
      <c r="EC61" s="23"/>
      <c r="ED61" s="23"/>
      <c r="EE61" s="23"/>
      <c r="EF61" s="23"/>
      <c r="EG61" s="23"/>
      <c r="EH61" s="23"/>
      <c r="EI61" s="23"/>
      <c r="EJ61" s="23"/>
      <c r="EK61" s="23"/>
      <c r="EL61" s="711">
        <v>8</v>
      </c>
      <c r="EM61" s="712"/>
      <c r="EN61" s="712"/>
      <c r="EO61" s="71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58"/>
    </row>
    <row r="62" spans="2:198" s="54" customFormat="1" ht="9.75" customHeight="1">
      <c r="B62" s="190"/>
      <c r="D62" s="84"/>
      <c r="E62" s="80"/>
      <c r="F62" s="55"/>
      <c r="G62" s="55"/>
      <c r="H62" s="34"/>
      <c r="I62" s="34"/>
      <c r="J62" s="34"/>
      <c r="K62" s="34"/>
      <c r="L62" s="34"/>
      <c r="M62" s="34"/>
      <c r="N62" s="34"/>
      <c r="O62" s="34"/>
      <c r="P62" s="8"/>
      <c r="Q62" s="8"/>
      <c r="R62" s="8"/>
      <c r="S62" s="8"/>
      <c r="T62" s="8"/>
      <c r="U62" s="8"/>
      <c r="V62" s="8"/>
      <c r="W62" s="8"/>
      <c r="X62" s="8"/>
      <c r="Y62" s="34"/>
      <c r="Z62" s="34"/>
      <c r="AA62" s="34"/>
      <c r="AB62" s="425">
        <v>3</v>
      </c>
      <c r="AC62" s="425"/>
      <c r="AD62" s="425"/>
      <c r="AE62" s="425"/>
      <c r="AF62" s="34"/>
      <c r="AG62" s="34"/>
      <c r="AH62" s="34"/>
      <c r="AI62" s="34"/>
      <c r="AJ62" s="34"/>
      <c r="AK62" s="34"/>
      <c r="AL62" s="34"/>
      <c r="AM62" s="34"/>
      <c r="AN62" s="34"/>
      <c r="AO62" s="34"/>
      <c r="AP62" s="34"/>
      <c r="AQ62" s="34"/>
      <c r="AR62" s="425">
        <v>5</v>
      </c>
      <c r="AS62" s="425"/>
      <c r="AT62" s="425"/>
      <c r="AU62" s="425"/>
      <c r="AV62" s="34"/>
      <c r="AW62" s="34"/>
      <c r="AX62" s="34"/>
      <c r="AY62" s="34"/>
      <c r="AZ62" s="34"/>
      <c r="BA62" s="34"/>
      <c r="BB62" s="34"/>
      <c r="BC62" s="34"/>
      <c r="BD62" s="34"/>
      <c r="BE62" s="34"/>
      <c r="BF62" s="34"/>
      <c r="BG62" s="34"/>
      <c r="BH62" s="425">
        <v>7</v>
      </c>
      <c r="BI62" s="425"/>
      <c r="BJ62" s="425"/>
      <c r="BK62" s="425"/>
      <c r="BL62" s="34"/>
      <c r="BM62" s="34"/>
      <c r="BN62" s="34"/>
      <c r="BO62" s="34"/>
      <c r="BP62" s="34"/>
      <c r="BQ62" s="34"/>
      <c r="BR62" s="34"/>
      <c r="BS62" s="34"/>
      <c r="BT62" s="34"/>
      <c r="BU62" s="34"/>
      <c r="BV62" s="34"/>
      <c r="BW62" s="34"/>
      <c r="BX62" s="425">
        <v>9</v>
      </c>
      <c r="BY62" s="425"/>
      <c r="BZ62" s="425"/>
      <c r="CA62" s="425"/>
      <c r="CB62" s="34"/>
      <c r="CC62" s="34"/>
      <c r="CD62" s="34"/>
      <c r="CE62" s="34"/>
      <c r="CF62" s="34"/>
      <c r="CG62" s="34"/>
      <c r="CH62" s="34"/>
      <c r="CI62" s="34"/>
      <c r="CJ62" s="34"/>
      <c r="CK62" s="34"/>
      <c r="CL62" s="34"/>
      <c r="CM62" s="34"/>
      <c r="CN62" s="425">
        <v>11</v>
      </c>
      <c r="CO62" s="425"/>
      <c r="CP62" s="425"/>
      <c r="CQ62" s="425"/>
      <c r="CR62" s="34"/>
      <c r="CS62" s="34"/>
      <c r="CT62" s="34"/>
      <c r="CU62" s="34"/>
      <c r="CV62" s="34"/>
      <c r="CW62" s="34"/>
      <c r="CX62" s="34"/>
      <c r="CY62" s="34"/>
      <c r="CZ62" s="34"/>
      <c r="DA62" s="34"/>
      <c r="DB62" s="34"/>
      <c r="DC62" s="34"/>
      <c r="DD62" s="425">
        <v>13</v>
      </c>
      <c r="DE62" s="425"/>
      <c r="DF62" s="425"/>
      <c r="DG62" s="425"/>
      <c r="DH62" s="34"/>
      <c r="DI62" s="34"/>
      <c r="DJ62" s="34"/>
      <c r="DK62" s="34"/>
      <c r="DL62" s="34"/>
      <c r="DM62" s="34"/>
      <c r="DN62" s="34"/>
      <c r="DO62" s="34"/>
      <c r="DP62" s="34"/>
      <c r="DQ62" s="34"/>
      <c r="DR62" s="34"/>
      <c r="DS62" s="34"/>
      <c r="DT62" s="425">
        <v>15</v>
      </c>
      <c r="DU62" s="425"/>
      <c r="DV62" s="425"/>
      <c r="DW62" s="425"/>
      <c r="DX62" s="34"/>
      <c r="DY62" s="34"/>
      <c r="DZ62" s="34"/>
      <c r="EA62" s="34"/>
      <c r="EB62" s="34"/>
      <c r="EC62" s="34"/>
      <c r="ED62" s="34"/>
      <c r="EE62" s="34"/>
      <c r="EF62" s="34"/>
      <c r="EG62" s="34"/>
      <c r="EH62" s="34"/>
      <c r="EI62" s="34"/>
      <c r="EJ62" s="425">
        <v>17</v>
      </c>
      <c r="EK62" s="425"/>
      <c r="EL62" s="425"/>
      <c r="EM62" s="425"/>
      <c r="EN62" s="34"/>
      <c r="EO62" s="34"/>
      <c r="EP62" s="34"/>
      <c r="EQ62" s="34"/>
      <c r="ER62" s="34"/>
      <c r="ES62" s="34"/>
      <c r="ET62" s="34"/>
      <c r="EU62" s="34"/>
      <c r="EV62" s="34"/>
      <c r="EW62" s="34"/>
      <c r="EX62" s="34"/>
      <c r="EY62" s="34"/>
      <c r="EZ62" s="34"/>
      <c r="FA62" s="34"/>
      <c r="FB62" s="34"/>
      <c r="FC62" s="34"/>
      <c r="FD62" s="34"/>
      <c r="FE62" s="34"/>
      <c r="FF62" s="34"/>
      <c r="FG62" s="34"/>
      <c r="FH62" s="34"/>
      <c r="FI62" s="34"/>
      <c r="FJ62" s="34"/>
      <c r="FK62" s="34"/>
      <c r="FL62" s="34"/>
      <c r="FM62" s="34"/>
      <c r="FN62" s="34"/>
      <c r="FO62" s="34"/>
      <c r="FP62" s="34"/>
      <c r="FQ62" s="34"/>
      <c r="FR62" s="34"/>
      <c r="FS62" s="34"/>
      <c r="FT62" s="34"/>
      <c r="FU62" s="34"/>
      <c r="FV62" s="34"/>
      <c r="FW62" s="34"/>
      <c r="FX62" s="34"/>
      <c r="FY62" s="34"/>
      <c r="FZ62" s="34"/>
      <c r="GA62" s="34"/>
      <c r="GB62" s="34"/>
      <c r="GC62" s="34"/>
      <c r="GD62" s="34"/>
      <c r="GE62" s="34"/>
      <c r="GF62" s="34"/>
      <c r="GG62" s="34"/>
      <c r="GH62" s="34"/>
      <c r="GI62" s="34"/>
      <c r="GJ62" s="34"/>
      <c r="GK62" s="85"/>
    </row>
    <row r="63" spans="2:198" ht="24" customHeight="1">
      <c r="B63" s="183"/>
      <c r="D63" s="9"/>
      <c r="E63" s="80"/>
      <c r="F63" s="697" t="s">
        <v>90</v>
      </c>
      <c r="G63" s="697"/>
      <c r="H63" s="51"/>
      <c r="I63" s="11"/>
      <c r="J63" s="507"/>
      <c r="K63" s="508"/>
      <c r="L63" s="508"/>
      <c r="M63" s="509"/>
      <c r="N63" s="32"/>
      <c r="O63" s="32"/>
      <c r="P63" s="653">
        <v>6</v>
      </c>
      <c r="Q63" s="654"/>
      <c r="R63" s="654"/>
      <c r="S63" s="655"/>
      <c r="T63" s="8"/>
      <c r="U63" s="653">
        <v>5</v>
      </c>
      <c r="V63" s="654"/>
      <c r="W63" s="654"/>
      <c r="X63" s="655"/>
      <c r="Y63" s="8"/>
      <c r="Z63" s="8"/>
      <c r="AA63" s="8"/>
      <c r="AB63" s="657"/>
      <c r="AC63" s="658"/>
      <c r="AD63" s="658"/>
      <c r="AE63" s="659"/>
      <c r="AF63" s="24"/>
      <c r="AG63" s="657"/>
      <c r="AH63" s="658"/>
      <c r="AI63" s="658"/>
      <c r="AJ63" s="659"/>
      <c r="AK63" s="24"/>
      <c r="AL63" s="24"/>
      <c r="AM63" s="24"/>
      <c r="AN63" s="24"/>
      <c r="AO63" s="24"/>
      <c r="AP63" s="24"/>
      <c r="AQ63" s="24"/>
      <c r="AR63" s="657"/>
      <c r="AS63" s="658"/>
      <c r="AT63" s="658"/>
      <c r="AU63" s="659"/>
      <c r="AV63" s="24"/>
      <c r="AW63" s="657"/>
      <c r="AX63" s="658"/>
      <c r="AY63" s="658"/>
      <c r="AZ63" s="659"/>
      <c r="BA63" s="24"/>
      <c r="BB63" s="24"/>
      <c r="BC63" s="24"/>
      <c r="BD63" s="24"/>
      <c r="BE63" s="24"/>
      <c r="BF63" s="24"/>
      <c r="BG63" s="24"/>
      <c r="BH63" s="657"/>
      <c r="BI63" s="658"/>
      <c r="BJ63" s="658"/>
      <c r="BK63" s="659"/>
      <c r="BL63" s="24"/>
      <c r="BM63" s="657"/>
      <c r="BN63" s="658"/>
      <c r="BO63" s="658"/>
      <c r="BP63" s="659"/>
      <c r="BQ63" s="24"/>
      <c r="BR63" s="24"/>
      <c r="BS63" s="24"/>
      <c r="BT63" s="24"/>
      <c r="BU63" s="24"/>
      <c r="BV63" s="24"/>
      <c r="BW63" s="24"/>
      <c r="BX63" s="657"/>
      <c r="BY63" s="658"/>
      <c r="BZ63" s="658"/>
      <c r="CA63" s="659"/>
      <c r="CB63" s="24"/>
      <c r="CC63" s="657"/>
      <c r="CD63" s="658"/>
      <c r="CE63" s="658"/>
      <c r="CF63" s="659"/>
      <c r="CG63" s="24"/>
      <c r="CH63" s="24"/>
      <c r="CI63" s="24"/>
      <c r="CJ63" s="24"/>
      <c r="CK63" s="24"/>
      <c r="CL63" s="24"/>
      <c r="CM63" s="24"/>
      <c r="CN63" s="657"/>
      <c r="CO63" s="658"/>
      <c r="CP63" s="658"/>
      <c r="CQ63" s="659"/>
      <c r="CR63" s="24"/>
      <c r="CS63" s="657"/>
      <c r="CT63" s="658"/>
      <c r="CU63" s="658"/>
      <c r="CV63" s="659"/>
      <c r="CW63" s="24"/>
      <c r="CX63" s="24"/>
      <c r="CY63" s="24"/>
      <c r="CZ63" s="24"/>
      <c r="DA63" s="24"/>
      <c r="DB63" s="24"/>
      <c r="DC63" s="24"/>
      <c r="DD63" s="657"/>
      <c r="DE63" s="658"/>
      <c r="DF63" s="658"/>
      <c r="DG63" s="659"/>
      <c r="DH63" s="24"/>
      <c r="DI63" s="657"/>
      <c r="DJ63" s="658"/>
      <c r="DK63" s="658"/>
      <c r="DL63" s="659"/>
      <c r="DM63" s="24"/>
      <c r="DN63" s="24"/>
      <c r="DO63" s="24"/>
      <c r="DP63" s="24"/>
      <c r="DQ63" s="24"/>
      <c r="DR63" s="24"/>
      <c r="DS63" s="24"/>
      <c r="DT63" s="657"/>
      <c r="DU63" s="658"/>
      <c r="DV63" s="658"/>
      <c r="DW63" s="659"/>
      <c r="DX63" s="24"/>
      <c r="DY63" s="657"/>
      <c r="DZ63" s="658"/>
      <c r="EA63" s="658"/>
      <c r="EB63" s="659"/>
      <c r="EC63" s="24"/>
      <c r="ED63" s="24"/>
      <c r="EE63" s="24"/>
      <c r="EF63" s="24"/>
      <c r="EG63" s="24"/>
      <c r="EH63" s="24"/>
      <c r="EI63" s="24"/>
      <c r="EJ63" s="657"/>
      <c r="EK63" s="658"/>
      <c r="EL63" s="658"/>
      <c r="EM63" s="659"/>
      <c r="EN63" s="24"/>
      <c r="EO63" s="657"/>
      <c r="EP63" s="658"/>
      <c r="EQ63" s="658"/>
      <c r="ER63" s="659"/>
      <c r="ES63" s="8"/>
      <c r="ET63" s="8"/>
      <c r="EU63" s="8"/>
      <c r="EV63" s="8"/>
      <c r="EW63" s="8"/>
      <c r="EX63" s="8"/>
      <c r="EY63" s="8"/>
      <c r="EZ63" s="8"/>
      <c r="FA63" s="8"/>
      <c r="FB63" s="8"/>
      <c r="FC63" s="8"/>
      <c r="FD63" s="8"/>
      <c r="FE63" s="8"/>
      <c r="FF63" s="8"/>
      <c r="FG63" s="8"/>
      <c r="FH63" s="8"/>
      <c r="FI63" s="8"/>
      <c r="FJ63" s="8"/>
      <c r="FK63" s="8"/>
      <c r="FL63" s="8"/>
      <c r="FM63" s="8"/>
      <c r="FN63" s="8"/>
      <c r="FO63" s="8"/>
      <c r="FP63" s="8"/>
      <c r="FQ63" s="8"/>
      <c r="FR63" s="8"/>
      <c r="FS63" s="8"/>
      <c r="FT63" s="8"/>
      <c r="FU63" s="8"/>
      <c r="FV63" s="8"/>
      <c r="FW63" s="8"/>
      <c r="FX63" s="8"/>
      <c r="FY63" s="8"/>
      <c r="FZ63" s="8"/>
      <c r="GA63" s="8"/>
      <c r="GB63" s="8"/>
      <c r="GC63" s="8"/>
      <c r="GD63" s="8"/>
      <c r="GE63" s="8"/>
      <c r="GF63" s="8"/>
      <c r="GG63" s="8"/>
      <c r="GH63" s="8"/>
      <c r="GI63" s="8"/>
      <c r="GJ63" s="8"/>
      <c r="GK63" s="82"/>
    </row>
    <row r="64" spans="2:198" ht="5.25" customHeight="1">
      <c r="B64" s="183"/>
      <c r="D64" s="9"/>
      <c r="E64" s="80"/>
      <c r="F64" s="86"/>
      <c r="G64" s="55"/>
      <c r="H64" s="51"/>
      <c r="I64" s="11"/>
      <c r="J64" s="32"/>
      <c r="K64" s="32"/>
      <c r="L64" s="32"/>
      <c r="M64" s="32"/>
      <c r="N64" s="32"/>
      <c r="O64" s="32"/>
      <c r="P64" s="39"/>
      <c r="Q64" s="39"/>
      <c r="R64" s="39"/>
      <c r="S64" s="39"/>
      <c r="T64" s="19"/>
      <c r="U64" s="39"/>
      <c r="V64" s="39"/>
      <c r="W64" s="39"/>
      <c r="X64" s="39"/>
      <c r="Y64" s="8"/>
      <c r="Z64" s="8"/>
      <c r="AA64" s="8"/>
      <c r="AB64" s="39"/>
      <c r="AC64" s="39"/>
      <c r="AD64" s="39"/>
      <c r="AE64" s="39"/>
      <c r="AF64" s="39"/>
      <c r="AG64" s="39"/>
      <c r="AH64" s="19"/>
      <c r="AI64" s="39"/>
      <c r="AJ64" s="39"/>
      <c r="AK64" s="39"/>
      <c r="AL64" s="39"/>
      <c r="AM64" s="39"/>
      <c r="AN64" s="39"/>
      <c r="AO64" s="8"/>
      <c r="AP64" s="8"/>
      <c r="AQ64" s="8"/>
      <c r="AR64" s="8"/>
      <c r="AS64" s="8"/>
      <c r="AT64" s="8"/>
      <c r="AU64" s="8"/>
      <c r="AV64" s="8"/>
      <c r="AW64" s="8"/>
      <c r="AX64" s="8"/>
      <c r="AY64" s="8"/>
      <c r="AZ64" s="8"/>
      <c r="BA64" s="8"/>
      <c r="BB64" s="8"/>
      <c r="BC64" s="39"/>
      <c r="BD64" s="39"/>
      <c r="BE64" s="39"/>
      <c r="BF64" s="39"/>
      <c r="BG64" s="39"/>
      <c r="BH64" s="39"/>
      <c r="BI64" s="19"/>
      <c r="BJ64" s="39"/>
      <c r="BK64" s="39"/>
      <c r="BL64" s="39"/>
      <c r="BM64" s="39"/>
      <c r="BN64" s="39"/>
      <c r="BO64" s="39"/>
      <c r="BP64" s="8"/>
      <c r="BQ64" s="8"/>
      <c r="BR64" s="8"/>
      <c r="BS64" s="8"/>
      <c r="BT64" s="8"/>
      <c r="BU64" s="8"/>
      <c r="BV64" s="8"/>
      <c r="BW64" s="8"/>
      <c r="BX64" s="8"/>
      <c r="BY64" s="8"/>
      <c r="BZ64" s="8"/>
      <c r="CA64" s="8"/>
      <c r="CB64" s="8"/>
      <c r="CC64" s="39"/>
      <c r="CD64" s="39"/>
      <c r="CE64" s="39"/>
      <c r="CF64" s="39"/>
      <c r="CG64" s="39"/>
      <c r="CH64" s="39"/>
      <c r="CI64" s="19"/>
      <c r="CJ64" s="39"/>
      <c r="CK64" s="39"/>
      <c r="CL64" s="39"/>
      <c r="CM64" s="39"/>
      <c r="CN64" s="39"/>
      <c r="CO64" s="39"/>
      <c r="CP64" s="8"/>
      <c r="CQ64" s="8"/>
      <c r="CR64" s="8"/>
      <c r="CS64" s="8"/>
      <c r="CT64" s="8"/>
      <c r="CU64" s="8"/>
      <c r="CV64" s="8"/>
      <c r="CW64" s="8"/>
      <c r="CX64" s="8"/>
      <c r="CY64" s="8"/>
      <c r="CZ64" s="8"/>
      <c r="DA64" s="8"/>
      <c r="DB64" s="39"/>
      <c r="DC64" s="39"/>
      <c r="DD64" s="39"/>
      <c r="DE64" s="39"/>
      <c r="DF64" s="39"/>
      <c r="DG64" s="39"/>
      <c r="DH64" s="19"/>
      <c r="DI64" s="39"/>
      <c r="DJ64" s="39"/>
      <c r="DK64" s="39"/>
      <c r="DL64" s="39"/>
      <c r="DM64" s="39"/>
      <c r="DN64" s="39"/>
      <c r="DO64" s="8"/>
      <c r="DP64" s="8"/>
      <c r="DQ64" s="8"/>
      <c r="DR64" s="8"/>
      <c r="DS64" s="8"/>
      <c r="DT64" s="8"/>
      <c r="DU64" s="8"/>
      <c r="DV64" s="8"/>
      <c r="DW64" s="8"/>
      <c r="DX64" s="8"/>
      <c r="DY64" s="8"/>
      <c r="DZ64" s="8"/>
      <c r="EA64" s="8"/>
      <c r="EB64" s="39"/>
      <c r="EC64" s="39"/>
      <c r="ED64" s="39"/>
      <c r="EE64" s="39"/>
      <c r="EF64" s="39"/>
      <c r="EG64" s="39"/>
      <c r="EH64" s="19"/>
      <c r="EI64" s="39"/>
      <c r="EJ64" s="39"/>
      <c r="EK64" s="39"/>
      <c r="EL64" s="39"/>
      <c r="EM64" s="39"/>
      <c r="EN64" s="39"/>
      <c r="EO64" s="8"/>
      <c r="EP64" s="8"/>
      <c r="EQ64" s="8"/>
      <c r="ER64" s="8"/>
      <c r="ES64" s="8"/>
      <c r="ET64" s="8"/>
      <c r="EU64" s="8"/>
      <c r="EV64" s="8"/>
      <c r="EW64" s="8"/>
      <c r="EX64" s="8"/>
      <c r="EY64" s="8"/>
      <c r="EZ64" s="8"/>
      <c r="FA64" s="8"/>
      <c r="FB64" s="39"/>
      <c r="FC64" s="39"/>
      <c r="FD64" s="39"/>
      <c r="FE64" s="39"/>
      <c r="FF64" s="39"/>
      <c r="FG64" s="39"/>
      <c r="FH64" s="19"/>
      <c r="FI64" s="39"/>
      <c r="FJ64" s="39"/>
      <c r="FK64" s="39"/>
      <c r="FL64" s="39"/>
      <c r="FM64" s="39"/>
      <c r="FN64" s="39"/>
      <c r="FO64" s="8"/>
      <c r="FP64" s="8"/>
      <c r="FQ64" s="8"/>
      <c r="FR64" s="8"/>
      <c r="FS64" s="8"/>
      <c r="FT64" s="8"/>
      <c r="FU64" s="8"/>
      <c r="FV64" s="8"/>
      <c r="FW64" s="39"/>
      <c r="FX64" s="39"/>
      <c r="FY64" s="39"/>
      <c r="FZ64" s="39"/>
      <c r="GA64" s="39"/>
      <c r="GB64" s="39"/>
      <c r="GC64" s="19"/>
      <c r="GD64" s="39"/>
      <c r="GE64" s="39"/>
      <c r="GF64" s="39"/>
      <c r="GG64" s="39"/>
      <c r="GH64" s="39"/>
      <c r="GI64" s="39"/>
      <c r="GJ64" s="8"/>
      <c r="GK64" s="82"/>
    </row>
    <row r="65" spans="2:198" ht="24.75" customHeight="1">
      <c r="B65" s="183"/>
      <c r="D65" s="9"/>
      <c r="E65" s="80"/>
      <c r="F65" s="697" t="s">
        <v>98</v>
      </c>
      <c r="G65" s="697"/>
      <c r="H65" s="51"/>
      <c r="I65" s="11"/>
      <c r="J65" s="718" t="s">
        <v>447</v>
      </c>
      <c r="K65" s="718"/>
      <c r="L65" s="718"/>
      <c r="M65" s="718"/>
      <c r="N65" s="718"/>
      <c r="O65" s="718"/>
      <c r="P65" s="718"/>
      <c r="Q65" s="718"/>
      <c r="R65" s="718"/>
      <c r="S65" s="718"/>
      <c r="T65" s="718"/>
      <c r="U65" s="716"/>
      <c r="V65" s="716"/>
      <c r="W65" s="716"/>
      <c r="X65" s="716"/>
      <c r="Y65" s="716"/>
      <c r="Z65" s="716"/>
      <c r="AA65" s="716"/>
      <c r="AB65" s="716"/>
      <c r="AC65" s="716"/>
      <c r="AD65" s="716"/>
      <c r="AE65" s="717" t="s">
        <v>7</v>
      </c>
      <c r="AF65" s="717"/>
      <c r="AG65" s="717"/>
      <c r="AH65" s="717"/>
      <c r="AI65" s="717"/>
      <c r="AJ65" s="717"/>
      <c r="AK65" s="716"/>
      <c r="AL65" s="716"/>
      <c r="AM65" s="716"/>
      <c r="AN65" s="716"/>
      <c r="AO65" s="716"/>
      <c r="AP65" s="716"/>
      <c r="AQ65" s="716"/>
      <c r="AR65" s="716"/>
      <c r="AS65" s="716"/>
      <c r="AT65" s="716"/>
      <c r="AU65" s="717" t="s">
        <v>8</v>
      </c>
      <c r="AV65" s="717"/>
      <c r="AW65" s="717"/>
      <c r="AX65" s="717"/>
      <c r="AY65" s="717"/>
      <c r="AZ65" s="717"/>
      <c r="BA65" s="716"/>
      <c r="BB65" s="716"/>
      <c r="BC65" s="716"/>
      <c r="BD65" s="716"/>
      <c r="BE65" s="716"/>
      <c r="BF65" s="716"/>
      <c r="BG65" s="716"/>
      <c r="BH65" s="716"/>
      <c r="BI65" s="716"/>
      <c r="BJ65" s="716"/>
      <c r="BK65" s="717" t="s">
        <v>9</v>
      </c>
      <c r="BL65" s="717"/>
      <c r="BM65" s="717"/>
      <c r="BN65" s="717"/>
      <c r="BO65" s="717"/>
      <c r="BP65" s="717"/>
      <c r="BQ65" s="39"/>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39"/>
      <c r="CT65" s="19"/>
      <c r="CU65" s="39"/>
      <c r="CV65" s="39"/>
      <c r="CW65" s="39"/>
      <c r="CX65" s="39"/>
      <c r="CY65" s="39"/>
      <c r="CZ65" s="8"/>
      <c r="DA65" s="8"/>
      <c r="DB65" s="8"/>
      <c r="DC65" s="8"/>
      <c r="DD65" s="8"/>
      <c r="DE65" s="714" t="s">
        <v>213</v>
      </c>
      <c r="DF65" s="714"/>
      <c r="DG65" s="714"/>
      <c r="DH65" s="714"/>
      <c r="DI65" s="714"/>
      <c r="DJ65" s="714"/>
      <c r="DK65" s="714"/>
      <c r="DL65" s="714"/>
      <c r="DM65" s="714"/>
      <c r="DN65" s="714"/>
      <c r="DO65" s="714"/>
      <c r="DP65" s="714"/>
      <c r="DQ65" s="714"/>
      <c r="DR65" s="714"/>
      <c r="DS65" s="714"/>
      <c r="DT65" s="714"/>
      <c r="DU65" s="714"/>
      <c r="DV65" s="714"/>
      <c r="DW65" s="714"/>
      <c r="DX65" s="714"/>
      <c r="DY65" s="714"/>
      <c r="DZ65" s="714"/>
      <c r="EA65" s="714"/>
      <c r="EB65" s="714"/>
      <c r="EC65" s="714"/>
      <c r="ED65" s="714"/>
      <c r="EE65" s="561" t="str">
        <f>IF(DX6="","",DX6)</f>
        <v/>
      </c>
      <c r="EF65" s="561"/>
      <c r="EG65" s="561"/>
      <c r="EH65" s="561"/>
      <c r="EI65" s="561"/>
      <c r="EJ65" s="561"/>
      <c r="EK65" s="561"/>
      <c r="EL65" s="561"/>
      <c r="EM65" s="561"/>
      <c r="EN65" s="561"/>
      <c r="EO65" s="561"/>
      <c r="EP65" s="561"/>
      <c r="EQ65" s="561"/>
      <c r="ER65" s="561"/>
      <c r="ES65" s="561"/>
      <c r="ET65" s="561"/>
      <c r="EU65" s="561"/>
      <c r="EV65" s="561"/>
      <c r="EW65" s="561"/>
      <c r="EX65" s="561"/>
      <c r="EY65" s="561"/>
      <c r="EZ65" s="561"/>
      <c r="FA65" s="561"/>
      <c r="FB65" s="561"/>
      <c r="FC65" s="561"/>
      <c r="FD65" s="561"/>
      <c r="FE65" s="561"/>
      <c r="FF65" s="561"/>
      <c r="FG65" s="561"/>
      <c r="FH65" s="561"/>
      <c r="FI65" s="561"/>
      <c r="FJ65" s="561"/>
      <c r="FK65" s="561"/>
      <c r="FL65" s="561"/>
      <c r="FM65" s="561"/>
      <c r="FN65" s="561"/>
      <c r="FO65" s="561"/>
      <c r="FP65" s="561"/>
      <c r="FQ65" s="561"/>
      <c r="FR65" s="561"/>
      <c r="FS65" s="561"/>
      <c r="FT65" s="561"/>
      <c r="FU65" s="561"/>
      <c r="FV65" s="561"/>
      <c r="FW65" s="561"/>
      <c r="FX65" s="561"/>
      <c r="FY65" s="561"/>
      <c r="FZ65" s="561"/>
      <c r="GA65" s="561"/>
      <c r="GB65" s="561"/>
      <c r="GC65" s="561"/>
      <c r="GD65" s="561"/>
      <c r="GE65" s="561"/>
      <c r="GF65" s="561"/>
      <c r="GG65" s="561"/>
      <c r="GH65" s="561"/>
      <c r="GI65" s="561"/>
      <c r="GJ65" s="561"/>
      <c r="GK65" s="715"/>
    </row>
    <row r="66" spans="2:198" ht="3" customHeight="1">
      <c r="B66" s="183"/>
      <c r="D66" s="9"/>
      <c r="E66" s="80"/>
      <c r="F66" s="86"/>
      <c r="G66" s="55"/>
      <c r="H66" s="51"/>
      <c r="I66" s="11"/>
      <c r="J66" s="32"/>
      <c r="K66" s="32"/>
      <c r="L66" s="32"/>
      <c r="M66" s="32"/>
      <c r="N66" s="32"/>
      <c r="O66" s="32"/>
      <c r="P66" s="32"/>
      <c r="Q66" s="39"/>
      <c r="R66" s="39"/>
      <c r="S66" s="39"/>
      <c r="T66" s="39"/>
      <c r="U66" s="19"/>
      <c r="V66" s="39"/>
      <c r="W66" s="39"/>
      <c r="X66" s="39"/>
      <c r="Y66" s="39"/>
      <c r="Z66" s="39"/>
      <c r="AA66" s="39"/>
      <c r="AB66" s="8"/>
      <c r="AC66" s="8"/>
      <c r="AD66" s="8"/>
      <c r="AE66" s="39"/>
      <c r="AF66" s="39"/>
      <c r="AG66" s="39"/>
      <c r="AH66" s="39"/>
      <c r="AI66" s="39"/>
      <c r="AJ66" s="39"/>
      <c r="AK66" s="39"/>
      <c r="AL66" s="19"/>
      <c r="AM66" s="39"/>
      <c r="AN66" s="39"/>
      <c r="AO66" s="39"/>
      <c r="AP66" s="39"/>
      <c r="AQ66" s="39"/>
      <c r="AR66" s="39"/>
      <c r="AS66" s="8"/>
      <c r="AT66" s="8"/>
      <c r="AU66" s="8"/>
      <c r="AV66" s="8"/>
      <c r="AW66" s="8"/>
      <c r="AX66" s="8"/>
      <c r="AY66" s="8"/>
      <c r="AZ66" s="8"/>
      <c r="BA66" s="8"/>
      <c r="BB66" s="8"/>
      <c r="BC66" s="8"/>
      <c r="BD66" s="8"/>
      <c r="BE66" s="8"/>
      <c r="BF66" s="8"/>
      <c r="BG66" s="8"/>
      <c r="BH66" s="8"/>
      <c r="BI66" s="8"/>
      <c r="BJ66" s="39"/>
      <c r="BK66" s="39"/>
      <c r="BL66" s="39"/>
      <c r="BM66" s="39"/>
      <c r="BN66" s="19"/>
      <c r="BO66" s="39"/>
      <c r="BP66" s="39"/>
      <c r="BQ66" s="39"/>
      <c r="BR66" s="39"/>
      <c r="BS66" s="8"/>
      <c r="BT66" s="8"/>
      <c r="BU66" s="8"/>
      <c r="BV66" s="8"/>
      <c r="BW66" s="8"/>
      <c r="BX66" s="8"/>
      <c r="BY66" s="8"/>
      <c r="BZ66" s="8"/>
      <c r="CA66" s="8"/>
      <c r="CB66" s="8"/>
      <c r="CC66" s="8"/>
      <c r="CD66" s="8"/>
      <c r="CE66" s="8"/>
      <c r="CF66" s="8"/>
      <c r="CG66" s="8"/>
      <c r="CH66" s="8"/>
      <c r="CI66" s="8"/>
      <c r="CJ66" s="8"/>
      <c r="CK66" s="8"/>
      <c r="CL66" s="8"/>
      <c r="CM66" s="8"/>
      <c r="CN66" s="8"/>
      <c r="CO66" s="8"/>
      <c r="CP66" s="8"/>
      <c r="CQ66" s="39"/>
      <c r="CR66" s="39"/>
      <c r="CS66" s="39"/>
      <c r="CT66" s="39"/>
      <c r="CU66" s="19"/>
      <c r="CV66" s="39"/>
      <c r="CW66" s="39"/>
      <c r="CX66" s="39"/>
      <c r="CY66" s="39"/>
      <c r="CZ66" s="8"/>
      <c r="DA66" s="8"/>
      <c r="DB66" s="8"/>
      <c r="DC66" s="8"/>
      <c r="DD66" s="8"/>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10"/>
      <c r="EF66" s="110"/>
      <c r="EG66" s="110"/>
      <c r="EH66" s="110"/>
      <c r="EI66" s="111"/>
      <c r="EJ66" s="111"/>
      <c r="EK66" s="111"/>
      <c r="EL66" s="111"/>
      <c r="EM66" s="111"/>
      <c r="EN66" s="67"/>
      <c r="EO66" s="67"/>
      <c r="EP66" s="67"/>
      <c r="EQ66" s="67"/>
      <c r="ER66" s="111"/>
      <c r="ES66" s="67"/>
      <c r="ET66" s="67"/>
      <c r="EU66" s="67"/>
      <c r="EV66" s="67"/>
      <c r="EW66" s="111"/>
      <c r="EX66" s="111"/>
      <c r="EY66" s="111"/>
      <c r="EZ66" s="111"/>
      <c r="FA66" s="111"/>
      <c r="FB66" s="111"/>
      <c r="FC66" s="111"/>
      <c r="FD66" s="111"/>
      <c r="FE66" s="111"/>
      <c r="FF66" s="111"/>
      <c r="FG66" s="111"/>
      <c r="FH66" s="111"/>
      <c r="FI66" s="111"/>
      <c r="FJ66" s="111"/>
      <c r="FK66" s="111"/>
      <c r="FL66" s="111"/>
      <c r="FM66" s="67"/>
      <c r="FN66" s="67"/>
      <c r="FO66" s="67"/>
      <c r="FP66" s="67"/>
      <c r="FQ66" s="67"/>
      <c r="FR66" s="111"/>
      <c r="FS66" s="111"/>
      <c r="FT66" s="111"/>
      <c r="FU66" s="111"/>
      <c r="FV66" s="111"/>
      <c r="FW66" s="111"/>
      <c r="FX66" s="67"/>
      <c r="FY66" s="67"/>
      <c r="FZ66" s="67"/>
      <c r="GA66" s="67"/>
      <c r="GB66" s="111"/>
      <c r="GC66" s="67"/>
      <c r="GD66" s="67"/>
      <c r="GE66" s="67"/>
      <c r="GF66" s="67"/>
      <c r="GG66" s="111"/>
      <c r="GH66" s="111"/>
      <c r="GI66" s="111"/>
      <c r="GJ66" s="111"/>
      <c r="GK66" s="82"/>
    </row>
    <row r="67" spans="2:198" ht="24.75" customHeight="1">
      <c r="B67" s="183"/>
      <c r="D67" s="9"/>
      <c r="E67" s="80"/>
      <c r="F67" s="720" t="s">
        <v>99</v>
      </c>
      <c r="G67" s="720"/>
      <c r="H67" s="108"/>
      <c r="I67" s="104"/>
      <c r="J67" s="719" t="str">
        <f>IF(BN6="","",BN6)</f>
        <v/>
      </c>
      <c r="K67" s="719"/>
      <c r="L67" s="719"/>
      <c r="M67" s="719"/>
      <c r="N67" s="719"/>
      <c r="O67" s="719"/>
      <c r="P67" s="719"/>
      <c r="Q67" s="719"/>
      <c r="R67" s="719"/>
      <c r="S67" s="719"/>
      <c r="T67" s="719"/>
      <c r="U67" s="719"/>
      <c r="V67" s="719"/>
      <c r="W67" s="719"/>
      <c r="X67" s="719"/>
      <c r="Y67" s="719"/>
      <c r="Z67" s="719"/>
      <c r="AA67" s="719"/>
      <c r="AB67" s="719"/>
      <c r="AC67" s="719"/>
      <c r="AD67" s="719"/>
      <c r="AE67" s="719"/>
      <c r="AF67" s="719"/>
      <c r="AG67" s="719"/>
      <c r="AH67" s="719"/>
      <c r="AI67" s="719"/>
      <c r="AJ67" s="719"/>
      <c r="AK67" s="719"/>
      <c r="AL67" s="719"/>
      <c r="AM67" s="719"/>
      <c r="AN67" s="719"/>
      <c r="AO67" s="719"/>
      <c r="AP67" s="719"/>
      <c r="AQ67" s="719"/>
      <c r="AR67" s="719"/>
      <c r="AS67" s="719"/>
      <c r="AT67" s="719"/>
      <c r="AU67" s="719"/>
      <c r="AV67" s="719"/>
      <c r="AW67" s="719"/>
      <c r="AX67" s="719"/>
      <c r="AY67" s="719"/>
      <c r="AZ67" s="719"/>
      <c r="BA67" s="719"/>
      <c r="BB67" s="719"/>
      <c r="BC67" s="719"/>
      <c r="BD67" s="719"/>
      <c r="BE67" s="719"/>
      <c r="BF67" s="719"/>
      <c r="BG67" s="719"/>
      <c r="BH67" s="719"/>
      <c r="BI67" s="719"/>
      <c r="BJ67" s="719"/>
      <c r="BK67" s="719"/>
      <c r="BL67" s="719"/>
      <c r="BM67" s="719"/>
      <c r="BN67" s="719"/>
      <c r="BO67" s="719"/>
      <c r="BP67" s="719"/>
      <c r="BQ67" s="719"/>
      <c r="BR67" s="719"/>
      <c r="BS67" s="719"/>
      <c r="BT67" s="719"/>
      <c r="BU67" s="719"/>
      <c r="BV67" s="719"/>
      <c r="BW67" s="719"/>
      <c r="BX67" s="719"/>
      <c r="BY67" s="719"/>
      <c r="BZ67" s="719"/>
      <c r="CA67" s="719"/>
      <c r="CB67" s="719"/>
      <c r="CC67" s="719"/>
      <c r="CD67" s="719"/>
      <c r="CE67" s="719"/>
      <c r="CF67" s="719"/>
      <c r="CG67" s="719"/>
      <c r="CH67" s="719"/>
      <c r="CI67" s="719"/>
      <c r="CJ67" s="719"/>
      <c r="CK67" s="719"/>
      <c r="CL67" s="719"/>
      <c r="CM67" s="719"/>
      <c r="CN67" s="719"/>
      <c r="CO67" s="719"/>
      <c r="CP67" s="719"/>
      <c r="CQ67" s="719"/>
      <c r="CR67" s="719"/>
      <c r="CS67" s="719"/>
      <c r="CT67" s="719"/>
      <c r="CU67" s="719"/>
      <c r="CV67" s="719"/>
      <c r="CW67" s="719"/>
      <c r="CX67" s="719"/>
      <c r="CY67" s="719"/>
      <c r="CZ67" s="719"/>
      <c r="DA67" s="719"/>
      <c r="DB67" s="719"/>
      <c r="DC67" s="8"/>
      <c r="DD67" s="8"/>
      <c r="DE67" s="714" t="s">
        <v>214</v>
      </c>
      <c r="DF67" s="714"/>
      <c r="DG67" s="714"/>
      <c r="DH67" s="714"/>
      <c r="DI67" s="714"/>
      <c r="DJ67" s="714"/>
      <c r="DK67" s="714"/>
      <c r="DL67" s="714"/>
      <c r="DM67" s="714"/>
      <c r="DN67" s="714"/>
      <c r="DO67" s="714"/>
      <c r="DP67" s="714"/>
      <c r="DQ67" s="714"/>
      <c r="DR67" s="714"/>
      <c r="DS67" s="714"/>
      <c r="DT67" s="714"/>
      <c r="DU67" s="714"/>
      <c r="DV67" s="714"/>
      <c r="DW67" s="714"/>
      <c r="DX67" s="714"/>
      <c r="DY67" s="714"/>
      <c r="DZ67" s="714"/>
      <c r="EA67" s="714"/>
      <c r="EB67" s="714"/>
      <c r="EC67" s="714"/>
      <c r="ED67" s="714"/>
      <c r="EE67" s="561" t="str">
        <f>IF(FE6="","",FE6)</f>
        <v/>
      </c>
      <c r="EF67" s="561"/>
      <c r="EG67" s="561"/>
      <c r="EH67" s="561"/>
      <c r="EI67" s="561"/>
      <c r="EJ67" s="561"/>
      <c r="EK67" s="561"/>
      <c r="EL67" s="561"/>
      <c r="EM67" s="561"/>
      <c r="EN67" s="561"/>
      <c r="EO67" s="561"/>
      <c r="EP67" s="561"/>
      <c r="EQ67" s="561"/>
      <c r="ER67" s="561"/>
      <c r="ES67" s="561"/>
      <c r="ET67" s="561"/>
      <c r="EU67" s="561"/>
      <c r="EV67" s="561"/>
      <c r="EW67" s="561"/>
      <c r="EX67" s="561"/>
      <c r="EY67" s="561"/>
      <c r="EZ67" s="561"/>
      <c r="FA67" s="561"/>
      <c r="FB67" s="561"/>
      <c r="FC67" s="561"/>
      <c r="FD67" s="561"/>
      <c r="FE67" s="561"/>
      <c r="FF67" s="561"/>
      <c r="FG67" s="561"/>
      <c r="FH67" s="561"/>
      <c r="FI67" s="561"/>
      <c r="FJ67" s="561"/>
      <c r="FK67" s="561"/>
      <c r="FL67" s="561"/>
      <c r="FM67" s="561"/>
      <c r="FN67" s="561"/>
      <c r="FO67" s="561"/>
      <c r="FP67" s="561"/>
      <c r="FQ67" s="561"/>
      <c r="FR67" s="561"/>
      <c r="FS67" s="561"/>
      <c r="FT67" s="561"/>
      <c r="FU67" s="561"/>
      <c r="FV67" s="561"/>
      <c r="FW67" s="561"/>
      <c r="FX67" s="561"/>
      <c r="FY67" s="561"/>
      <c r="FZ67" s="561"/>
      <c r="GA67" s="561"/>
      <c r="GB67" s="561"/>
      <c r="GC67" s="561"/>
      <c r="GD67" s="561"/>
      <c r="GE67" s="561"/>
      <c r="GF67" s="561"/>
      <c r="GG67" s="561"/>
      <c r="GH67" s="561"/>
      <c r="GI67" s="561"/>
      <c r="GJ67" s="561"/>
      <c r="GK67" s="715"/>
    </row>
    <row r="68" spans="2:198" ht="3.75" customHeight="1">
      <c r="B68" s="183"/>
      <c r="D68" s="9"/>
      <c r="E68" s="59"/>
      <c r="F68" s="60"/>
      <c r="G68" s="60"/>
      <c r="H68" s="61"/>
      <c r="I68" s="61"/>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106"/>
      <c r="DF68" s="106"/>
      <c r="DG68" s="106"/>
      <c r="DH68" s="106"/>
      <c r="DI68" s="106"/>
      <c r="DJ68" s="106"/>
      <c r="DK68" s="106"/>
      <c r="DL68" s="106"/>
      <c r="DM68" s="106"/>
      <c r="DN68" s="106"/>
      <c r="DO68" s="106"/>
      <c r="DP68" s="106"/>
      <c r="DQ68" s="106"/>
      <c r="DR68" s="106"/>
      <c r="DS68" s="106"/>
      <c r="DT68" s="106"/>
      <c r="DU68" s="106"/>
      <c r="DV68" s="106"/>
      <c r="DW68" s="106"/>
      <c r="DX68" s="106"/>
      <c r="DY68" s="106"/>
      <c r="DZ68" s="106"/>
      <c r="EA68" s="106"/>
      <c r="EB68" s="106"/>
      <c r="EC68" s="106"/>
      <c r="ED68" s="106"/>
      <c r="EE68" s="106"/>
      <c r="EF68" s="106"/>
      <c r="EG68" s="106"/>
      <c r="EH68" s="106"/>
      <c r="EI68" s="105"/>
      <c r="EJ68" s="105"/>
      <c r="EK68" s="105"/>
      <c r="EL68" s="105"/>
      <c r="EM68" s="105"/>
      <c r="EN68" s="105"/>
      <c r="EO68" s="105"/>
      <c r="EP68" s="105"/>
      <c r="EQ68" s="105"/>
      <c r="ER68" s="105"/>
      <c r="ES68" s="105"/>
      <c r="ET68" s="105"/>
      <c r="EU68" s="105"/>
      <c r="EV68" s="105"/>
      <c r="EW68" s="105"/>
      <c r="EX68" s="105"/>
      <c r="EY68" s="105"/>
      <c r="EZ68" s="105"/>
      <c r="FA68" s="105"/>
      <c r="FB68" s="105"/>
      <c r="FC68" s="105"/>
      <c r="FD68" s="105"/>
      <c r="FE68" s="105"/>
      <c r="FF68" s="105"/>
      <c r="FG68" s="105"/>
      <c r="FH68" s="105"/>
      <c r="FI68" s="105"/>
      <c r="FJ68" s="105"/>
      <c r="FK68" s="105"/>
      <c r="FL68" s="105"/>
      <c r="FM68" s="105"/>
      <c r="FN68" s="105"/>
      <c r="FO68" s="105"/>
      <c r="FP68" s="105"/>
      <c r="FQ68" s="105"/>
      <c r="FR68" s="105"/>
      <c r="FS68" s="105"/>
      <c r="FT68" s="105"/>
      <c r="FU68" s="105"/>
      <c r="FV68" s="105"/>
      <c r="FW68" s="105"/>
      <c r="FX68" s="105"/>
      <c r="FY68" s="105"/>
      <c r="FZ68" s="105"/>
      <c r="GA68" s="105"/>
      <c r="GB68" s="105"/>
      <c r="GC68" s="105"/>
      <c r="GD68" s="105"/>
      <c r="GE68" s="105"/>
      <c r="GF68" s="105"/>
      <c r="GG68" s="105"/>
      <c r="GH68" s="105"/>
      <c r="GI68" s="105"/>
      <c r="GJ68" s="105"/>
      <c r="GK68" s="63"/>
    </row>
    <row r="69" spans="2:198" ht="10.5" customHeight="1">
      <c r="B69" s="183"/>
      <c r="D69" s="9"/>
      <c r="E69" s="64"/>
      <c r="F69" s="65"/>
      <c r="G69" s="65"/>
      <c r="H69" s="66"/>
      <c r="I69" s="67"/>
      <c r="J69" s="68"/>
      <c r="K69" s="68"/>
      <c r="L69" s="68"/>
      <c r="M69" s="68"/>
      <c r="N69" s="67"/>
      <c r="O69" s="67"/>
      <c r="P69" s="69"/>
      <c r="Q69" s="69"/>
      <c r="R69" s="69"/>
      <c r="S69" s="69"/>
      <c r="T69" s="69"/>
      <c r="U69" s="69"/>
      <c r="V69" s="69"/>
      <c r="W69" s="69"/>
      <c r="X69" s="69"/>
      <c r="Y69" s="70"/>
      <c r="Z69" s="67"/>
      <c r="AA69" s="67"/>
      <c r="AB69" s="67"/>
      <c r="AC69" s="67"/>
      <c r="AD69" s="67"/>
      <c r="AE69" s="67"/>
      <c r="AF69" s="67"/>
      <c r="AG69" s="67"/>
      <c r="AH69" s="67"/>
      <c r="AI69" s="67"/>
      <c r="AJ69" s="67"/>
      <c r="AK69" s="67"/>
      <c r="AL69" s="67"/>
      <c r="AM69" s="67"/>
      <c r="AN69" s="67"/>
      <c r="AO69" s="67"/>
      <c r="AP69" s="67"/>
      <c r="AQ69" s="67"/>
      <c r="AR69" s="67"/>
      <c r="AS69" s="67"/>
      <c r="AT69" s="705" t="s">
        <v>433</v>
      </c>
      <c r="AU69" s="705"/>
      <c r="AV69" s="705"/>
      <c r="AW69" s="705"/>
      <c r="AX69" s="705"/>
      <c r="AY69" s="705"/>
      <c r="AZ69" s="705"/>
      <c r="BA69" s="705"/>
      <c r="BB69" s="705"/>
      <c r="BC69" s="705"/>
      <c r="BD69" s="705"/>
      <c r="BE69" s="705"/>
      <c r="BF69" s="705"/>
      <c r="BG69" s="705"/>
      <c r="BH69" s="705"/>
      <c r="BI69" s="705"/>
      <c r="BJ69" s="705"/>
      <c r="BK69" s="705"/>
      <c r="BL69" s="705"/>
      <c r="BM69" s="705"/>
      <c r="BN69" s="705"/>
      <c r="BO69" s="705"/>
      <c r="BP69" s="705"/>
      <c r="BQ69" s="705"/>
      <c r="BR69" s="705"/>
      <c r="BS69" s="705"/>
      <c r="BT69" s="705"/>
      <c r="BU69" s="705"/>
      <c r="BV69" s="67"/>
      <c r="BW69" s="67"/>
      <c r="BX69" s="67"/>
      <c r="BY69" s="67"/>
      <c r="BZ69" s="67"/>
      <c r="CA69" s="67"/>
      <c r="CB69" s="67"/>
      <c r="CC69" s="67"/>
      <c r="CD69" s="71"/>
      <c r="CE69" s="71"/>
      <c r="CF69" s="71"/>
      <c r="CG69" s="71"/>
      <c r="CH69" s="71"/>
      <c r="CI69" s="71"/>
      <c r="CJ69" s="71"/>
      <c r="CK69" s="71"/>
      <c r="CL69" s="72"/>
      <c r="CM69" s="72"/>
      <c r="CN69" s="72"/>
      <c r="CO69" s="72"/>
      <c r="CP69" s="72"/>
      <c r="CQ69" s="72"/>
      <c r="CR69" s="72"/>
      <c r="CS69" s="72"/>
      <c r="CT69" s="67"/>
      <c r="CU69" s="73"/>
      <c r="CV69" s="73"/>
      <c r="CW69" s="73"/>
      <c r="CX69" s="73"/>
      <c r="CY69" s="73"/>
      <c r="CZ69" s="73"/>
      <c r="DA69" s="73"/>
      <c r="DB69" s="67"/>
      <c r="DC69" s="70"/>
      <c r="DD69" s="70"/>
      <c r="DE69" s="70"/>
      <c r="DF69" s="70"/>
      <c r="DG69" s="70"/>
      <c r="DH69" s="70"/>
      <c r="DI69" s="70"/>
      <c r="DJ69" s="70"/>
      <c r="DK69" s="70"/>
      <c r="DL69" s="70"/>
      <c r="DM69" s="70"/>
      <c r="DN69" s="70"/>
      <c r="DO69" s="70"/>
      <c r="DP69" s="70"/>
      <c r="DQ69" s="70"/>
      <c r="DR69" s="67"/>
      <c r="DS69" s="74"/>
      <c r="DT69" s="74"/>
      <c r="DU69" s="74"/>
      <c r="DV69" s="74"/>
      <c r="DW69" s="74"/>
      <c r="DX69" s="70"/>
      <c r="DY69" s="70"/>
      <c r="DZ69" s="70"/>
      <c r="EA69" s="70"/>
      <c r="EB69" s="70"/>
      <c r="EC69" s="70"/>
      <c r="ED69" s="70"/>
      <c r="EE69" s="70"/>
      <c r="EF69" s="70"/>
      <c r="EG69" s="70"/>
      <c r="EH69" s="70"/>
      <c r="EI69" s="70"/>
      <c r="EJ69" s="70"/>
      <c r="EK69" s="70"/>
      <c r="EL69" s="75"/>
      <c r="EM69" s="76"/>
      <c r="EN69" s="76"/>
      <c r="EO69" s="76"/>
      <c r="EP69" s="76"/>
      <c r="EQ69" s="76"/>
      <c r="ER69" s="76"/>
      <c r="ES69" s="76"/>
      <c r="ET69" s="76"/>
      <c r="EU69" s="76"/>
      <c r="EV69" s="76"/>
      <c r="EW69" s="76"/>
      <c r="EX69" s="76"/>
      <c r="EY69" s="76"/>
      <c r="EZ69" s="76"/>
      <c r="FA69" s="76"/>
      <c r="FB69" s="76"/>
      <c r="FC69" s="76"/>
      <c r="FD69" s="76"/>
      <c r="FE69" s="76"/>
      <c r="FF69" s="76"/>
      <c r="FG69" s="76"/>
      <c r="FH69" s="76"/>
      <c r="FI69" s="77"/>
      <c r="FJ69" s="77"/>
      <c r="FK69" s="77"/>
      <c r="FL69" s="77"/>
      <c r="FM69" s="77"/>
      <c r="FN69" s="77"/>
      <c r="FO69" s="77"/>
      <c r="FP69" s="77"/>
      <c r="FQ69" s="77"/>
      <c r="FR69" s="77"/>
      <c r="FS69" s="77"/>
      <c r="FT69" s="77"/>
      <c r="FU69" s="77"/>
      <c r="FV69" s="77"/>
      <c r="FW69" s="77"/>
      <c r="FX69" s="77"/>
      <c r="FY69" s="77"/>
      <c r="FZ69" s="77"/>
      <c r="GA69" s="77"/>
      <c r="GB69" s="77"/>
      <c r="GC69" s="77"/>
      <c r="GD69" s="77"/>
      <c r="GE69" s="77"/>
      <c r="GF69" s="77"/>
      <c r="GG69" s="77"/>
      <c r="GH69" s="77"/>
      <c r="GI69" s="77"/>
      <c r="GJ69" s="77"/>
      <c r="GK69" s="78"/>
      <c r="GL69" s="698" t="s">
        <v>388</v>
      </c>
      <c r="GM69" s="699"/>
      <c r="GN69" s="699"/>
      <c r="GO69" s="699"/>
      <c r="GP69" s="699"/>
    </row>
    <row r="70" spans="2:198" s="42" customFormat="1" ht="11.25" customHeight="1">
      <c r="B70" s="195"/>
      <c r="D70" s="79"/>
      <c r="E70" s="80"/>
      <c r="F70" s="40"/>
      <c r="G70" s="40"/>
      <c r="H70" s="43"/>
      <c r="I70" s="44"/>
      <c r="J70" s="44"/>
      <c r="K70" s="44"/>
      <c r="L70" s="44"/>
      <c r="M70" s="44"/>
      <c r="N70" s="44"/>
      <c r="O70" s="607" t="s">
        <v>13</v>
      </c>
      <c r="P70" s="607"/>
      <c r="Q70" s="607"/>
      <c r="R70" s="607"/>
      <c r="S70" s="607"/>
      <c r="T70" s="4"/>
      <c r="U70" s="663" t="s">
        <v>14</v>
      </c>
      <c r="V70" s="663"/>
      <c r="W70" s="663"/>
      <c r="X70" s="663"/>
      <c r="Y70" s="663"/>
      <c r="Z70" s="425" t="s">
        <v>434</v>
      </c>
      <c r="AA70" s="425"/>
      <c r="AB70" s="425"/>
      <c r="AC70" s="425"/>
      <c r="AD70" s="425"/>
      <c r="AE70" s="425"/>
      <c r="AF70" s="425"/>
      <c r="AG70" s="425"/>
      <c r="AH70" s="425"/>
      <c r="AI70" s="425"/>
      <c r="AJ70" s="425"/>
      <c r="AK70" s="425"/>
      <c r="AL70" s="425"/>
      <c r="AM70" s="425"/>
      <c r="AN70" s="425"/>
      <c r="AO70" s="425"/>
      <c r="AP70" s="425"/>
      <c r="AQ70" s="425"/>
      <c r="AR70" s="425"/>
      <c r="AS70" s="107"/>
      <c r="AT70" s="700" t="str">
        <f>IF(J7="","",J7)</f>
        <v/>
      </c>
      <c r="AU70" s="700"/>
      <c r="AV70" s="700"/>
      <c r="AW70" s="700"/>
      <c r="AX70" s="700"/>
      <c r="AY70" s="700"/>
      <c r="AZ70" s="700"/>
      <c r="BA70" s="700"/>
      <c r="BB70" s="700"/>
      <c r="BC70" s="700"/>
      <c r="BD70" s="700"/>
      <c r="BE70" s="700"/>
      <c r="BF70" s="700"/>
      <c r="BG70" s="700"/>
      <c r="BH70" s="700"/>
      <c r="BI70" s="700"/>
      <c r="BJ70" s="700"/>
      <c r="BK70" s="700"/>
      <c r="BL70" s="700"/>
      <c r="BM70" s="700"/>
      <c r="BN70" s="700"/>
      <c r="BO70" s="700"/>
      <c r="BP70" s="700"/>
      <c r="BQ70" s="700"/>
      <c r="BR70" s="700"/>
      <c r="BS70" s="700"/>
      <c r="BT70" s="700"/>
      <c r="BU70" s="700"/>
      <c r="BV70" s="700"/>
      <c r="BW70" s="700"/>
      <c r="BX70" s="700"/>
      <c r="BY70" s="700"/>
      <c r="BZ70" s="700"/>
      <c r="CA70" s="700"/>
      <c r="CB70" s="700"/>
      <c r="CC70" s="700"/>
      <c r="CD70" s="700"/>
      <c r="CE70" s="700"/>
      <c r="CF70" s="700"/>
      <c r="CG70" s="700"/>
      <c r="CH70" s="700"/>
      <c r="CI70" s="700"/>
      <c r="CJ70" s="700"/>
      <c r="CK70" s="700"/>
      <c r="CL70" s="700"/>
      <c r="CM70" s="700"/>
      <c r="CN70" s="700"/>
      <c r="CO70" s="700"/>
      <c r="CP70" s="700"/>
      <c r="CQ70" s="700"/>
      <c r="CR70" s="700"/>
      <c r="CS70" s="700"/>
      <c r="CT70" s="700"/>
      <c r="CU70" s="700"/>
      <c r="CV70" s="700"/>
      <c r="CW70" s="700"/>
      <c r="CX70" s="700"/>
      <c r="CY70" s="700"/>
      <c r="CZ70" s="700"/>
      <c r="DA70" s="700"/>
      <c r="DB70" s="700"/>
      <c r="DC70" s="700"/>
      <c r="DD70" s="700"/>
      <c r="DE70" s="700"/>
      <c r="DF70" s="700"/>
      <c r="DG70" s="700"/>
      <c r="DH70" s="700"/>
      <c r="DI70" s="700"/>
      <c r="DJ70" s="700"/>
      <c r="DK70" s="700"/>
      <c r="DL70" s="700"/>
      <c r="DM70" s="700"/>
      <c r="DN70" s="700"/>
      <c r="DO70" s="700"/>
      <c r="DP70" s="700"/>
      <c r="DQ70" s="700"/>
      <c r="DR70" s="700"/>
      <c r="DS70" s="700"/>
      <c r="DT70" s="700"/>
      <c r="DU70" s="692" t="s">
        <v>80</v>
      </c>
      <c r="DV70" s="692"/>
      <c r="DW70" s="692"/>
      <c r="DX70" s="692"/>
      <c r="DY70" s="692"/>
      <c r="DZ70" s="692"/>
      <c r="EA70" s="692"/>
      <c r="EB70" s="692"/>
      <c r="EC70" s="692"/>
      <c r="ED70" s="692"/>
      <c r="EE70" s="692"/>
      <c r="EF70" s="692"/>
      <c r="EG70" s="692"/>
      <c r="EH70" s="692"/>
      <c r="EI70" s="692"/>
      <c r="EJ70" s="692"/>
      <c r="EK70" s="692"/>
      <c r="EL70" s="692"/>
      <c r="EM70" s="692"/>
      <c r="EN70" s="692"/>
      <c r="EO70" s="692"/>
      <c r="EP70" s="692"/>
      <c r="EQ70" s="692"/>
      <c r="ER70" s="692"/>
      <c r="ES70" s="692"/>
      <c r="ET70" s="692"/>
      <c r="EU70" s="692"/>
      <c r="EV70" s="692"/>
      <c r="EW70" s="692"/>
      <c r="EX70" s="692"/>
      <c r="EY70" s="692"/>
      <c r="EZ70" s="692"/>
      <c r="FA70" s="692"/>
      <c r="FB70" s="692"/>
      <c r="FC70" s="692"/>
      <c r="FD70" s="692"/>
      <c r="FE70" s="692"/>
      <c r="FF70" s="692"/>
      <c r="FG70" s="692"/>
      <c r="FH70" s="692"/>
      <c r="FI70" s="692"/>
      <c r="FJ70" s="692"/>
      <c r="FK70" s="692"/>
      <c r="FL70" s="692"/>
      <c r="FM70" s="692"/>
      <c r="FN70" s="692"/>
      <c r="FO70" s="692"/>
      <c r="FP70" s="692"/>
      <c r="FQ70" s="692"/>
      <c r="FR70" s="692"/>
      <c r="FS70" s="692"/>
      <c r="FT70" s="692"/>
      <c r="FU70" s="692"/>
      <c r="FV70" s="692"/>
      <c r="FW70" s="692"/>
      <c r="FX70" s="692"/>
      <c r="FY70" s="692"/>
      <c r="FZ70" s="692"/>
      <c r="GA70" s="692"/>
      <c r="GB70" s="692"/>
      <c r="GC70" s="692"/>
      <c r="GD70" s="692"/>
      <c r="GE70" s="692"/>
      <c r="GF70" s="692"/>
      <c r="GG70" s="692"/>
      <c r="GH70" s="692"/>
      <c r="GI70" s="692"/>
      <c r="GJ70" s="692"/>
      <c r="GK70" s="701"/>
      <c r="GL70" s="698"/>
      <c r="GM70" s="699"/>
      <c r="GN70" s="699"/>
      <c r="GO70" s="699"/>
      <c r="GP70" s="699"/>
    </row>
    <row r="71" spans="2:198" s="45" customFormat="1" ht="9.75" customHeight="1">
      <c r="B71" s="196"/>
      <c r="D71" s="35"/>
      <c r="E71" s="80"/>
      <c r="F71" s="40"/>
      <c r="G71" s="40"/>
      <c r="H71" s="46"/>
      <c r="I71" s="38"/>
      <c r="J71" s="38"/>
      <c r="K71" s="38"/>
      <c r="L71" s="38"/>
      <c r="M71" s="38"/>
      <c r="N71" s="38"/>
      <c r="O71" s="607"/>
      <c r="P71" s="607"/>
      <c r="Q71" s="607"/>
      <c r="R71" s="607"/>
      <c r="S71" s="607"/>
      <c r="T71" s="4"/>
      <c r="U71" s="663"/>
      <c r="V71" s="663"/>
      <c r="W71" s="663"/>
      <c r="X71" s="663"/>
      <c r="Y71" s="663"/>
      <c r="Z71" s="38"/>
      <c r="AA71" s="425">
        <v>3</v>
      </c>
      <c r="AB71" s="425"/>
      <c r="AC71" s="425"/>
      <c r="AD71" s="425"/>
      <c r="AE71" s="425"/>
      <c r="AF71" s="425"/>
      <c r="AG71" s="425"/>
      <c r="AH71" s="34"/>
      <c r="AI71" s="34"/>
      <c r="AJ71" s="36"/>
      <c r="AK71" s="36"/>
      <c r="AL71" s="36"/>
      <c r="AM71" s="36"/>
      <c r="AN71" s="36"/>
      <c r="AO71" s="36"/>
      <c r="AP71" s="36"/>
      <c r="AQ71" s="36"/>
      <c r="AR71" s="36"/>
      <c r="AS71" s="425">
        <v>5</v>
      </c>
      <c r="AT71" s="425"/>
      <c r="AU71" s="425"/>
      <c r="AV71" s="425"/>
      <c r="AW71" s="425"/>
      <c r="AX71" s="425"/>
      <c r="AY71" s="425"/>
      <c r="AZ71" s="36"/>
      <c r="BA71" s="34"/>
      <c r="BB71" s="34"/>
      <c r="BC71" s="34"/>
      <c r="BD71" s="34"/>
      <c r="BE71" s="34"/>
      <c r="BF71" s="34"/>
      <c r="BG71" s="34"/>
      <c r="BH71" s="36"/>
      <c r="BI71" s="34"/>
      <c r="BJ71" s="34"/>
      <c r="BK71" s="34"/>
      <c r="BL71" s="34"/>
      <c r="BM71" s="34"/>
      <c r="BN71" s="34"/>
      <c r="BO71" s="34"/>
      <c r="BP71" s="36"/>
      <c r="BQ71" s="34"/>
      <c r="BR71" s="34"/>
      <c r="BS71" s="34"/>
      <c r="BT71" s="34"/>
      <c r="BU71" s="34"/>
      <c r="BV71" s="34"/>
      <c r="BW71" s="34"/>
      <c r="BX71" s="36"/>
      <c r="BY71" s="34"/>
      <c r="BZ71" s="34"/>
      <c r="CA71" s="34"/>
      <c r="CB71" s="34"/>
      <c r="CC71" s="34"/>
      <c r="CD71" s="34"/>
      <c r="CE71" s="34"/>
      <c r="CF71" s="36"/>
      <c r="CG71" s="425">
        <v>10</v>
      </c>
      <c r="CH71" s="425"/>
      <c r="CI71" s="425"/>
      <c r="CJ71" s="425"/>
      <c r="CK71" s="425"/>
      <c r="CL71" s="425"/>
      <c r="CM71" s="425"/>
      <c r="CN71" s="36"/>
      <c r="CO71" s="34"/>
      <c r="CP71" s="34"/>
      <c r="CQ71" s="34"/>
      <c r="CR71" s="34"/>
      <c r="CS71" s="34"/>
      <c r="CT71" s="34"/>
      <c r="CU71" s="34"/>
      <c r="CV71" s="36"/>
      <c r="CW71" s="34"/>
      <c r="CX71" s="34"/>
      <c r="CY71" s="34"/>
      <c r="CZ71" s="34"/>
      <c r="DA71" s="34"/>
      <c r="DB71" s="34"/>
      <c r="DC71" s="34"/>
      <c r="DD71" s="36"/>
      <c r="DE71" s="34"/>
      <c r="DF71" s="34"/>
      <c r="DG71" s="34"/>
      <c r="DH71" s="34"/>
      <c r="DI71" s="34"/>
      <c r="DJ71" s="34"/>
      <c r="DK71" s="34"/>
      <c r="DL71" s="34"/>
      <c r="DM71" s="34"/>
      <c r="DN71" s="34"/>
      <c r="DO71" s="34"/>
      <c r="DP71" s="34"/>
      <c r="DQ71" s="34"/>
      <c r="DR71" s="34"/>
      <c r="DS71" s="34"/>
      <c r="DT71" s="34"/>
      <c r="DU71" s="34"/>
      <c r="DV71" s="37"/>
      <c r="DW71" s="37"/>
      <c r="DX71" s="36"/>
      <c r="DY71" s="36"/>
      <c r="DZ71" s="36"/>
      <c r="EA71" s="36"/>
      <c r="EB71" s="36"/>
      <c r="EC71" s="36"/>
      <c r="ED71" s="36"/>
      <c r="EE71" s="36"/>
      <c r="EF71" s="36"/>
      <c r="EG71" s="36"/>
      <c r="EH71" s="36"/>
      <c r="EI71" s="36"/>
      <c r="EJ71" s="36"/>
      <c r="EK71" s="36"/>
      <c r="EL71" s="425">
        <v>15</v>
      </c>
      <c r="EM71" s="425"/>
      <c r="EN71" s="425"/>
      <c r="EO71" s="425"/>
      <c r="EP71" s="36"/>
      <c r="EQ71" s="36"/>
      <c r="ER71" s="36"/>
      <c r="ES71" s="425">
        <v>16</v>
      </c>
      <c r="ET71" s="425"/>
      <c r="EU71" s="425"/>
      <c r="EV71" s="425"/>
      <c r="EW71" s="37"/>
      <c r="EX71" s="37"/>
      <c r="EY71" s="37"/>
      <c r="EZ71" s="37"/>
      <c r="FA71" s="37"/>
      <c r="FB71" s="37"/>
      <c r="FC71" s="37"/>
      <c r="FD71" s="37"/>
      <c r="FE71" s="37"/>
      <c r="FF71" s="37"/>
      <c r="FG71" s="37"/>
      <c r="FH71" s="425">
        <v>18</v>
      </c>
      <c r="FI71" s="425"/>
      <c r="FJ71" s="425"/>
      <c r="FK71" s="425"/>
      <c r="FL71" s="36"/>
      <c r="FM71" s="36"/>
      <c r="FN71" s="36"/>
      <c r="FO71" s="36"/>
      <c r="FP71" s="36"/>
      <c r="FQ71" s="36"/>
      <c r="FR71" s="36"/>
      <c r="FS71" s="36"/>
      <c r="FT71" s="36"/>
      <c r="FU71" s="36"/>
      <c r="FV71" s="36"/>
      <c r="FW71" s="425">
        <v>20</v>
      </c>
      <c r="FX71" s="425"/>
      <c r="FY71" s="425"/>
      <c r="FZ71" s="425"/>
      <c r="GA71" s="36"/>
      <c r="GB71" s="36"/>
      <c r="GC71" s="36"/>
      <c r="GD71" s="36"/>
      <c r="GE71" s="36"/>
      <c r="GF71" s="36"/>
      <c r="GG71" s="36"/>
      <c r="GH71" s="36"/>
      <c r="GI71" s="36"/>
      <c r="GJ71" s="36"/>
      <c r="GK71" s="81"/>
      <c r="GL71" s="698"/>
      <c r="GM71" s="699"/>
      <c r="GN71" s="699"/>
      <c r="GO71" s="699"/>
      <c r="GP71" s="699"/>
    </row>
    <row r="72" spans="2:198" ht="24" customHeight="1">
      <c r="B72" s="696">
        <v>3</v>
      </c>
      <c r="C72" s="696"/>
      <c r="D72" s="9"/>
      <c r="E72" s="80"/>
      <c r="F72" s="697" t="s">
        <v>47</v>
      </c>
      <c r="G72" s="697"/>
      <c r="H72" s="47"/>
      <c r="I72" s="11"/>
      <c r="J72" s="507"/>
      <c r="K72" s="508"/>
      <c r="L72" s="508"/>
      <c r="M72" s="509"/>
      <c r="N72" s="32"/>
      <c r="O72" s="32"/>
      <c r="P72" s="653">
        <v>6</v>
      </c>
      <c r="Q72" s="654"/>
      <c r="R72" s="654"/>
      <c r="S72" s="655"/>
      <c r="T72" s="8"/>
      <c r="U72" s="653">
        <v>3</v>
      </c>
      <c r="V72" s="654"/>
      <c r="W72" s="654"/>
      <c r="X72" s="655"/>
      <c r="Y72" s="41"/>
      <c r="Z72" s="11"/>
      <c r="AA72" s="522" t="str">
        <f>DBCS(MID(J7,1,1))</f>
        <v/>
      </c>
      <c r="AB72" s="523"/>
      <c r="AC72" s="523"/>
      <c r="AD72" s="523"/>
      <c r="AE72" s="523"/>
      <c r="AF72" s="523"/>
      <c r="AG72" s="524"/>
      <c r="AH72" s="48"/>
      <c r="AI72" s="522" t="str">
        <f>DBCS(MID(J7,2,1))</f>
        <v/>
      </c>
      <c r="AJ72" s="523"/>
      <c r="AK72" s="523"/>
      <c r="AL72" s="523"/>
      <c r="AM72" s="523"/>
      <c r="AN72" s="523"/>
      <c r="AO72" s="524"/>
      <c r="AP72" s="48"/>
      <c r="AQ72" s="48"/>
      <c r="AR72" s="32"/>
      <c r="AS72" s="522" t="str">
        <f>MID($D$7,1,1)</f>
        <v/>
      </c>
      <c r="AT72" s="523"/>
      <c r="AU72" s="523"/>
      <c r="AV72" s="523"/>
      <c r="AW72" s="523"/>
      <c r="AX72" s="523"/>
      <c r="AY72" s="524"/>
      <c r="AZ72" s="48"/>
      <c r="BA72" s="522" t="str">
        <f>MID($D$7,2,1)</f>
        <v/>
      </c>
      <c r="BB72" s="523"/>
      <c r="BC72" s="523"/>
      <c r="BD72" s="523"/>
      <c r="BE72" s="523"/>
      <c r="BF72" s="523"/>
      <c r="BG72" s="524"/>
      <c r="BH72" s="48"/>
      <c r="BI72" s="522" t="str">
        <f>MID($D$7,3,1)</f>
        <v/>
      </c>
      <c r="BJ72" s="523"/>
      <c r="BK72" s="523"/>
      <c r="BL72" s="523"/>
      <c r="BM72" s="523"/>
      <c r="BN72" s="523"/>
      <c r="BO72" s="524"/>
      <c r="BP72" s="48"/>
      <c r="BQ72" s="522" t="str">
        <f>MID($D$7,4,1)</f>
        <v/>
      </c>
      <c r="BR72" s="523"/>
      <c r="BS72" s="523"/>
      <c r="BT72" s="523"/>
      <c r="BU72" s="523"/>
      <c r="BV72" s="523"/>
      <c r="BW72" s="524"/>
      <c r="BX72" s="48"/>
      <c r="BY72" s="522" t="str">
        <f>MID($D$7,5,1)</f>
        <v/>
      </c>
      <c r="BZ72" s="523"/>
      <c r="CA72" s="523"/>
      <c r="CB72" s="523"/>
      <c r="CC72" s="523"/>
      <c r="CD72" s="523"/>
      <c r="CE72" s="524"/>
      <c r="CF72" s="48"/>
      <c r="CG72" s="522" t="str">
        <f>MID($D$7,6,1)</f>
        <v/>
      </c>
      <c r="CH72" s="523"/>
      <c r="CI72" s="523"/>
      <c r="CJ72" s="523"/>
      <c r="CK72" s="523"/>
      <c r="CL72" s="523"/>
      <c r="CM72" s="524"/>
      <c r="CN72" s="48"/>
      <c r="CO72" s="522" t="str">
        <f>MID($D$7,7,1)</f>
        <v/>
      </c>
      <c r="CP72" s="523"/>
      <c r="CQ72" s="523"/>
      <c r="CR72" s="523"/>
      <c r="CS72" s="523"/>
      <c r="CT72" s="523"/>
      <c r="CU72" s="524"/>
      <c r="CV72" s="48"/>
      <c r="CW72" s="522" t="str">
        <f>MID($D$7,8,1)</f>
        <v/>
      </c>
      <c r="CX72" s="523"/>
      <c r="CY72" s="523"/>
      <c r="CZ72" s="523"/>
      <c r="DA72" s="523"/>
      <c r="DB72" s="523"/>
      <c r="DC72" s="524"/>
      <c r="DD72" s="48"/>
      <c r="DE72" s="522" t="str">
        <f>MID($D$7,9,1)</f>
        <v/>
      </c>
      <c r="DF72" s="523"/>
      <c r="DG72" s="523"/>
      <c r="DH72" s="523"/>
      <c r="DI72" s="523"/>
      <c r="DJ72" s="523"/>
      <c r="DK72" s="524"/>
      <c r="DL72" s="48"/>
      <c r="DM72" s="522" t="str">
        <f>MID($D$7,10,1)</f>
        <v/>
      </c>
      <c r="DN72" s="523"/>
      <c r="DO72" s="523"/>
      <c r="DP72" s="523"/>
      <c r="DQ72" s="523"/>
      <c r="DR72" s="523"/>
      <c r="DS72" s="524"/>
      <c r="DT72" s="692" t="s">
        <v>79</v>
      </c>
      <c r="DU72" s="692"/>
      <c r="DV72" s="692"/>
      <c r="DW72" s="692"/>
      <c r="DX72" s="692"/>
      <c r="DY72" s="692"/>
      <c r="DZ72" s="692"/>
      <c r="EA72" s="692"/>
      <c r="EB72" s="692"/>
      <c r="EC72" s="692"/>
      <c r="ED72" s="692"/>
      <c r="EE72" s="692"/>
      <c r="EF72" s="692"/>
      <c r="EG72" s="692"/>
      <c r="EH72" s="692"/>
      <c r="EI72" s="692"/>
      <c r="EJ72" s="692"/>
      <c r="EK72" s="692"/>
      <c r="EL72" s="702" t="str">
        <f>MID($AP$7,1,1)</f>
        <v/>
      </c>
      <c r="EM72" s="703"/>
      <c r="EN72" s="703"/>
      <c r="EO72" s="704"/>
      <c r="EP72" s="25"/>
      <c r="EQ72" s="25"/>
      <c r="ER72" s="25"/>
      <c r="ES72" s="702" t="str">
        <f>MID($AP$7,2,1)</f>
        <v/>
      </c>
      <c r="ET72" s="703"/>
      <c r="EU72" s="703"/>
      <c r="EV72" s="704"/>
      <c r="EW72" s="24"/>
      <c r="EX72" s="702" t="str">
        <f>MID($AP$7,3,1)</f>
        <v/>
      </c>
      <c r="EY72" s="703"/>
      <c r="EZ72" s="703"/>
      <c r="FA72" s="704"/>
      <c r="FB72" s="687" t="s">
        <v>7</v>
      </c>
      <c r="FC72" s="687"/>
      <c r="FD72" s="687"/>
      <c r="FE72" s="687"/>
      <c r="FF72" s="687"/>
      <c r="FG72" s="687"/>
      <c r="FH72" s="702" t="str">
        <f>MID($AP$7,4,1)</f>
        <v/>
      </c>
      <c r="FI72" s="703"/>
      <c r="FJ72" s="703"/>
      <c r="FK72" s="704"/>
      <c r="FL72" s="24"/>
      <c r="FM72" s="702" t="str">
        <f>MID($AP$7,5,1)</f>
        <v/>
      </c>
      <c r="FN72" s="703"/>
      <c r="FO72" s="703"/>
      <c r="FP72" s="704"/>
      <c r="FQ72" s="688" t="s">
        <v>8</v>
      </c>
      <c r="FR72" s="688"/>
      <c r="FS72" s="688"/>
      <c r="FT72" s="688"/>
      <c r="FU72" s="688"/>
      <c r="FV72" s="688"/>
      <c r="FW72" s="702" t="str">
        <f>MID($AP$7,6,1)</f>
        <v/>
      </c>
      <c r="FX72" s="703"/>
      <c r="FY72" s="703"/>
      <c r="FZ72" s="704"/>
      <c r="GA72" s="24"/>
      <c r="GB72" s="702" t="str">
        <f>MID($AP$7,7,1)</f>
        <v/>
      </c>
      <c r="GC72" s="703"/>
      <c r="GD72" s="703"/>
      <c r="GE72" s="704"/>
      <c r="GF72" s="688" t="s">
        <v>9</v>
      </c>
      <c r="GG72" s="688"/>
      <c r="GH72" s="688"/>
      <c r="GI72" s="688"/>
      <c r="GJ72" s="688"/>
      <c r="GK72" s="706"/>
      <c r="GL72" s="698"/>
      <c r="GM72" s="699"/>
      <c r="GN72" s="699"/>
      <c r="GO72" s="699"/>
      <c r="GP72" s="699"/>
    </row>
    <row r="73" spans="2:198" s="49" customFormat="1" ht="12" customHeight="1">
      <c r="D73" s="5"/>
      <c r="E73" s="20"/>
      <c r="F73" s="87"/>
      <c r="G73" s="87"/>
      <c r="H73" s="50"/>
      <c r="I73" s="4"/>
      <c r="J73" s="4"/>
      <c r="K73" s="4"/>
      <c r="L73" s="4"/>
      <c r="M73" s="4"/>
      <c r="N73" s="4"/>
      <c r="O73" s="4"/>
      <c r="P73" s="92"/>
      <c r="Q73" s="92"/>
      <c r="R73" s="92"/>
      <c r="S73" s="92"/>
      <c r="T73" s="92"/>
      <c r="U73" s="92"/>
      <c r="V73" s="92"/>
      <c r="W73" s="92"/>
      <c r="X73" s="92"/>
      <c r="Y73" s="4"/>
      <c r="Z73" s="607" t="s">
        <v>81</v>
      </c>
      <c r="AA73" s="607"/>
      <c r="AB73" s="607"/>
      <c r="AC73" s="607"/>
      <c r="AD73" s="607"/>
      <c r="AE73" s="607" t="s">
        <v>89</v>
      </c>
      <c r="AF73" s="607"/>
      <c r="AG73" s="607"/>
      <c r="AH73" s="607"/>
      <c r="AI73" s="607"/>
      <c r="AJ73" s="607" t="s">
        <v>82</v>
      </c>
      <c r="AK73" s="607"/>
      <c r="AL73" s="607"/>
      <c r="AM73" s="607"/>
      <c r="AN73" s="607"/>
      <c r="AO73" s="607" t="s">
        <v>19</v>
      </c>
      <c r="AP73" s="607"/>
      <c r="AQ73" s="607"/>
      <c r="AR73" s="607"/>
      <c r="AS73" s="607"/>
      <c r="AT73" s="607" t="s">
        <v>401</v>
      </c>
      <c r="AU73" s="607"/>
      <c r="AV73" s="607"/>
      <c r="AW73" s="607"/>
      <c r="AX73" s="607"/>
      <c r="AY73" s="607" t="s">
        <v>20</v>
      </c>
      <c r="AZ73" s="607"/>
      <c r="BA73" s="607"/>
      <c r="BB73" s="607"/>
      <c r="BC73" s="607"/>
      <c r="BD73" s="607" t="s">
        <v>21</v>
      </c>
      <c r="BE73" s="607"/>
      <c r="BF73" s="607"/>
      <c r="BG73" s="607"/>
      <c r="BH73" s="607"/>
      <c r="BI73" s="607" t="s">
        <v>22</v>
      </c>
      <c r="BJ73" s="607"/>
      <c r="BK73" s="607"/>
      <c r="BL73" s="607"/>
      <c r="BM73" s="607"/>
      <c r="BN73" s="607" t="s">
        <v>83</v>
      </c>
      <c r="BO73" s="607"/>
      <c r="BP73" s="607"/>
      <c r="BQ73" s="607"/>
      <c r="BR73" s="607"/>
      <c r="BS73" s="607" t="s">
        <v>23</v>
      </c>
      <c r="BT73" s="607"/>
      <c r="BU73" s="607"/>
      <c r="BV73" s="607"/>
      <c r="BW73" s="607"/>
      <c r="BX73" s="607" t="s">
        <v>24</v>
      </c>
      <c r="BY73" s="607"/>
      <c r="BZ73" s="607"/>
      <c r="CA73" s="607"/>
      <c r="CB73" s="607"/>
      <c r="CC73" s="607" t="s">
        <v>25</v>
      </c>
      <c r="CD73" s="607"/>
      <c r="CE73" s="607"/>
      <c r="CF73" s="607"/>
      <c r="CG73" s="607"/>
      <c r="CH73" s="607" t="s">
        <v>441</v>
      </c>
      <c r="CI73" s="607"/>
      <c r="CJ73" s="607"/>
      <c r="CK73" s="607"/>
      <c r="CL73" s="607"/>
      <c r="CM73" s="707" t="s">
        <v>403</v>
      </c>
      <c r="CN73" s="707"/>
      <c r="CO73" s="707"/>
      <c r="CP73" s="707"/>
      <c r="CQ73" s="707"/>
      <c r="CR73" s="707"/>
      <c r="CS73" s="663" t="s">
        <v>26</v>
      </c>
      <c r="CT73" s="663"/>
      <c r="CU73" s="663"/>
      <c r="CV73" s="663"/>
      <c r="CW73" s="663"/>
      <c r="CX73" s="663" t="s">
        <v>404</v>
      </c>
      <c r="CY73" s="663"/>
      <c r="CZ73" s="663"/>
      <c r="DA73" s="663"/>
      <c r="DB73" s="663"/>
      <c r="DC73" s="663" t="s">
        <v>27</v>
      </c>
      <c r="DD73" s="663"/>
      <c r="DE73" s="663"/>
      <c r="DF73" s="663"/>
      <c r="DG73" s="663"/>
      <c r="DH73" s="663" t="s">
        <v>28</v>
      </c>
      <c r="DI73" s="663"/>
      <c r="DJ73" s="663"/>
      <c r="DK73" s="663"/>
      <c r="DL73" s="663"/>
      <c r="DM73" s="663" t="s">
        <v>84</v>
      </c>
      <c r="DN73" s="663"/>
      <c r="DO73" s="663"/>
      <c r="DP73" s="663"/>
      <c r="DQ73" s="663"/>
      <c r="DR73" s="663" t="s">
        <v>29</v>
      </c>
      <c r="DS73" s="663"/>
      <c r="DT73" s="663"/>
      <c r="DU73" s="663"/>
      <c r="DV73" s="663"/>
      <c r="DW73" s="663" t="s">
        <v>85</v>
      </c>
      <c r="DX73" s="663"/>
      <c r="DY73" s="663"/>
      <c r="DZ73" s="663"/>
      <c r="EA73" s="663"/>
      <c r="EB73" s="663" t="s">
        <v>86</v>
      </c>
      <c r="EC73" s="663"/>
      <c r="ED73" s="663"/>
      <c r="EE73" s="663"/>
      <c r="EF73" s="663"/>
      <c r="EG73" s="663" t="s">
        <v>30</v>
      </c>
      <c r="EH73" s="663"/>
      <c r="EI73" s="663"/>
      <c r="EJ73" s="663"/>
      <c r="EK73" s="663"/>
      <c r="EL73" s="663" t="s">
        <v>87</v>
      </c>
      <c r="EM73" s="663"/>
      <c r="EN73" s="663"/>
      <c r="EO73" s="663"/>
      <c r="EP73" s="663"/>
      <c r="EQ73" s="663" t="s">
        <v>31</v>
      </c>
      <c r="ER73" s="663"/>
      <c r="ES73" s="663"/>
      <c r="ET73" s="663"/>
      <c r="EU73" s="663"/>
      <c r="EV73" s="663" t="s">
        <v>88</v>
      </c>
      <c r="EW73" s="663"/>
      <c r="EX73" s="663"/>
      <c r="EY73" s="663"/>
      <c r="EZ73" s="663"/>
      <c r="FA73" s="663" t="s">
        <v>33</v>
      </c>
      <c r="FB73" s="663"/>
      <c r="FC73" s="663"/>
      <c r="FD73" s="663"/>
      <c r="FE73" s="663"/>
      <c r="FF73" s="663" t="s">
        <v>34</v>
      </c>
      <c r="FG73" s="663"/>
      <c r="FH73" s="663"/>
      <c r="FI73" s="663"/>
      <c r="FJ73" s="663"/>
      <c r="FK73" s="663" t="s">
        <v>409</v>
      </c>
      <c r="FL73" s="663"/>
      <c r="FM73" s="663"/>
      <c r="FN73" s="663"/>
      <c r="FO73" s="663"/>
      <c r="FP73" s="5"/>
      <c r="FQ73" s="5"/>
      <c r="FR73" s="5"/>
      <c r="FS73" s="5"/>
      <c r="FT73" s="5"/>
      <c r="FU73" s="5"/>
      <c r="FV73" s="5"/>
      <c r="FW73" s="5"/>
      <c r="FX73" s="5"/>
      <c r="FY73" s="5"/>
      <c r="FZ73" s="5"/>
      <c r="GA73" s="5"/>
      <c r="GB73" s="5"/>
      <c r="GC73" s="5"/>
      <c r="GD73" s="5"/>
      <c r="GE73" s="5"/>
      <c r="GF73" s="5"/>
      <c r="GG73" s="5"/>
      <c r="GH73" s="5"/>
      <c r="GI73" s="5"/>
      <c r="GJ73" s="5"/>
      <c r="GK73" s="21"/>
    </row>
    <row r="74" spans="2:198" s="7" customFormat="1" ht="9.75" customHeight="1">
      <c r="D74" s="26"/>
      <c r="E74" s="80"/>
      <c r="F74" s="708" t="s">
        <v>96</v>
      </c>
      <c r="G74" s="708"/>
      <c r="H74" s="31"/>
      <c r="I74" s="22"/>
      <c r="J74" s="22"/>
      <c r="K74" s="22"/>
      <c r="L74" s="22"/>
      <c r="M74" s="22"/>
      <c r="N74" s="22"/>
      <c r="O74" s="22"/>
      <c r="P74" s="11"/>
      <c r="Q74" s="11"/>
      <c r="R74" s="11"/>
      <c r="S74" s="11"/>
      <c r="T74" s="11"/>
      <c r="U74" s="11"/>
      <c r="V74" s="11"/>
      <c r="W74" s="11"/>
      <c r="X74" s="11"/>
      <c r="Y74" s="22"/>
      <c r="Z74" s="22"/>
      <c r="AA74" s="693">
        <v>3</v>
      </c>
      <c r="AB74" s="693"/>
      <c r="AC74" s="693"/>
      <c r="AD74" s="693"/>
      <c r="AE74" s="22"/>
      <c r="AF74" s="693"/>
      <c r="AG74" s="693"/>
      <c r="AH74" s="693"/>
      <c r="AI74" s="693"/>
      <c r="AJ74" s="22"/>
      <c r="AK74" s="693">
        <v>5</v>
      </c>
      <c r="AL74" s="693"/>
      <c r="AM74" s="693"/>
      <c r="AN74" s="693"/>
      <c r="AO74" s="22"/>
      <c r="AP74" s="693"/>
      <c r="AQ74" s="693"/>
      <c r="AR74" s="693"/>
      <c r="AS74" s="693"/>
      <c r="AT74" s="22"/>
      <c r="AU74" s="693"/>
      <c r="AV74" s="693"/>
      <c r="AW74" s="693"/>
      <c r="AX74" s="693"/>
      <c r="AY74" s="22"/>
      <c r="AZ74" s="693"/>
      <c r="BA74" s="693"/>
      <c r="BB74" s="693"/>
      <c r="BC74" s="693"/>
      <c r="BD74" s="22"/>
      <c r="BE74" s="693"/>
      <c r="BF74" s="693"/>
      <c r="BG74" s="693"/>
      <c r="BH74" s="693"/>
      <c r="BI74" s="22"/>
      <c r="BJ74" s="693">
        <v>10</v>
      </c>
      <c r="BK74" s="693"/>
      <c r="BL74" s="693"/>
      <c r="BM74" s="693"/>
      <c r="BN74" s="22"/>
      <c r="BO74" s="693"/>
      <c r="BP74" s="693"/>
      <c r="BQ74" s="693"/>
      <c r="BR74" s="693"/>
      <c r="BS74" s="22"/>
      <c r="BT74" s="693"/>
      <c r="BU74" s="693"/>
      <c r="BV74" s="693"/>
      <c r="BW74" s="693"/>
      <c r="BX74" s="22"/>
      <c r="BY74" s="693"/>
      <c r="BZ74" s="693"/>
      <c r="CA74" s="693"/>
      <c r="CB74" s="693"/>
      <c r="CC74" s="22"/>
      <c r="CD74" s="693"/>
      <c r="CE74" s="693"/>
      <c r="CF74" s="693"/>
      <c r="CG74" s="693"/>
      <c r="CH74" s="22"/>
      <c r="CI74" s="693">
        <v>15</v>
      </c>
      <c r="CJ74" s="693"/>
      <c r="CK74" s="693"/>
      <c r="CL74" s="693"/>
      <c r="CM74" s="22"/>
      <c r="CN74" s="693"/>
      <c r="CO74" s="693"/>
      <c r="CP74" s="693"/>
      <c r="CQ74" s="693"/>
      <c r="CR74" s="22"/>
      <c r="CS74" s="693"/>
      <c r="CT74" s="693"/>
      <c r="CU74" s="693"/>
      <c r="CV74" s="693"/>
      <c r="CW74" s="22"/>
      <c r="CX74" s="693"/>
      <c r="CY74" s="693"/>
      <c r="CZ74" s="693"/>
      <c r="DA74" s="693"/>
      <c r="DB74" s="22"/>
      <c r="DC74" s="693"/>
      <c r="DD74" s="693"/>
      <c r="DE74" s="693"/>
      <c r="DF74" s="693"/>
      <c r="DG74" s="22"/>
      <c r="DH74" s="693">
        <v>20</v>
      </c>
      <c r="DI74" s="693"/>
      <c r="DJ74" s="693"/>
      <c r="DK74" s="693"/>
      <c r="DL74" s="22"/>
      <c r="DM74" s="693"/>
      <c r="DN74" s="693"/>
      <c r="DO74" s="693"/>
      <c r="DP74" s="693"/>
      <c r="DQ74" s="22"/>
      <c r="DR74" s="693"/>
      <c r="DS74" s="693"/>
      <c r="DT74" s="693"/>
      <c r="DU74" s="693"/>
      <c r="DV74" s="22"/>
      <c r="DW74" s="693"/>
      <c r="DX74" s="693"/>
      <c r="DY74" s="693"/>
      <c r="DZ74" s="693"/>
      <c r="EA74" s="22"/>
      <c r="EB74" s="693"/>
      <c r="EC74" s="693"/>
      <c r="ED74" s="693"/>
      <c r="EE74" s="693"/>
      <c r="EF74" s="22"/>
      <c r="EG74" s="693">
        <v>25</v>
      </c>
      <c r="EH74" s="693"/>
      <c r="EI74" s="693"/>
      <c r="EJ74" s="693"/>
      <c r="EK74" s="22"/>
      <c r="EL74" s="693"/>
      <c r="EM74" s="693"/>
      <c r="EN74" s="693"/>
      <c r="EO74" s="693"/>
      <c r="EP74" s="22"/>
      <c r="EQ74" s="693"/>
      <c r="ER74" s="693"/>
      <c r="ES74" s="693"/>
      <c r="ET74" s="693"/>
      <c r="EU74" s="22"/>
      <c r="EV74" s="693"/>
      <c r="EW74" s="693"/>
      <c r="EX74" s="693"/>
      <c r="EY74" s="693"/>
      <c r="EZ74" s="22"/>
      <c r="FA74" s="693"/>
      <c r="FB74" s="693"/>
      <c r="FC74" s="693"/>
      <c r="FD74" s="693"/>
      <c r="FE74" s="22"/>
      <c r="FF74" s="693">
        <v>30</v>
      </c>
      <c r="FG74" s="693"/>
      <c r="FH74" s="693"/>
      <c r="FI74" s="693"/>
      <c r="FJ74" s="22"/>
      <c r="FK74" s="693"/>
      <c r="FL74" s="693"/>
      <c r="FM74" s="693"/>
      <c r="FN74" s="693"/>
      <c r="FO74" s="22"/>
      <c r="FP74" s="23"/>
      <c r="FQ74" s="23"/>
      <c r="FR74" s="23"/>
      <c r="FS74" s="23"/>
      <c r="FT74" s="23"/>
      <c r="FU74" s="23"/>
      <c r="FV74" s="23"/>
      <c r="FW74" s="23"/>
      <c r="FX74" s="23"/>
      <c r="FY74" s="23"/>
      <c r="FZ74" s="23"/>
      <c r="GA74" s="23"/>
      <c r="GB74" s="23"/>
      <c r="GC74" s="23"/>
      <c r="GD74" s="23"/>
      <c r="GE74" s="23"/>
      <c r="GF74" s="23"/>
      <c r="GG74" s="23"/>
      <c r="GH74" s="23"/>
      <c r="GI74" s="23"/>
      <c r="GJ74" s="23"/>
      <c r="GK74" s="58"/>
    </row>
    <row r="75" spans="2:198" ht="24" customHeight="1">
      <c r="D75" s="9"/>
      <c r="E75" s="80"/>
      <c r="F75" s="708"/>
      <c r="G75" s="708"/>
      <c r="H75" s="51"/>
      <c r="I75" s="11"/>
      <c r="J75" s="507"/>
      <c r="K75" s="508"/>
      <c r="L75" s="508"/>
      <c r="M75" s="509"/>
      <c r="N75" s="32"/>
      <c r="O75" s="32"/>
      <c r="P75" s="653">
        <v>6</v>
      </c>
      <c r="Q75" s="654"/>
      <c r="R75" s="654"/>
      <c r="S75" s="655"/>
      <c r="T75" s="8"/>
      <c r="U75" s="653">
        <v>4</v>
      </c>
      <c r="V75" s="654"/>
      <c r="W75" s="654"/>
      <c r="X75" s="655"/>
      <c r="Y75" s="39"/>
      <c r="Z75" s="39"/>
      <c r="AA75" s="657"/>
      <c r="AB75" s="658"/>
      <c r="AC75" s="658"/>
      <c r="AD75" s="659"/>
      <c r="AE75" s="24"/>
      <c r="AF75" s="657"/>
      <c r="AG75" s="658"/>
      <c r="AH75" s="658"/>
      <c r="AI75" s="659"/>
      <c r="AJ75" s="24"/>
      <c r="AK75" s="657"/>
      <c r="AL75" s="658"/>
      <c r="AM75" s="658"/>
      <c r="AN75" s="659"/>
      <c r="AO75" s="24"/>
      <c r="AP75" s="657"/>
      <c r="AQ75" s="658"/>
      <c r="AR75" s="658"/>
      <c r="AS75" s="659"/>
      <c r="AT75" s="24"/>
      <c r="AU75" s="657"/>
      <c r="AV75" s="658"/>
      <c r="AW75" s="658"/>
      <c r="AX75" s="659"/>
      <c r="AY75" s="24"/>
      <c r="AZ75" s="657"/>
      <c r="BA75" s="658"/>
      <c r="BB75" s="658"/>
      <c r="BC75" s="659"/>
      <c r="BD75" s="24"/>
      <c r="BE75" s="657"/>
      <c r="BF75" s="658"/>
      <c r="BG75" s="658"/>
      <c r="BH75" s="659"/>
      <c r="BI75" s="24"/>
      <c r="BJ75" s="657"/>
      <c r="BK75" s="658"/>
      <c r="BL75" s="658"/>
      <c r="BM75" s="659"/>
      <c r="BN75" s="24"/>
      <c r="BO75" s="657"/>
      <c r="BP75" s="658"/>
      <c r="BQ75" s="658"/>
      <c r="BR75" s="659"/>
      <c r="BS75" s="24"/>
      <c r="BT75" s="657"/>
      <c r="BU75" s="658"/>
      <c r="BV75" s="658"/>
      <c r="BW75" s="659"/>
      <c r="BX75" s="24"/>
      <c r="BY75" s="657"/>
      <c r="BZ75" s="658"/>
      <c r="CA75" s="658"/>
      <c r="CB75" s="659"/>
      <c r="CC75" s="24"/>
      <c r="CD75" s="657"/>
      <c r="CE75" s="658"/>
      <c r="CF75" s="658"/>
      <c r="CG75" s="659"/>
      <c r="CH75" s="24"/>
      <c r="CI75" s="657"/>
      <c r="CJ75" s="658"/>
      <c r="CK75" s="658"/>
      <c r="CL75" s="659"/>
      <c r="CM75" s="24"/>
      <c r="CN75" s="657"/>
      <c r="CO75" s="658"/>
      <c r="CP75" s="658"/>
      <c r="CQ75" s="659"/>
      <c r="CR75" s="24"/>
      <c r="CS75" s="657"/>
      <c r="CT75" s="658"/>
      <c r="CU75" s="658"/>
      <c r="CV75" s="659"/>
      <c r="CW75" s="24"/>
      <c r="CX75" s="657"/>
      <c r="CY75" s="658"/>
      <c r="CZ75" s="658"/>
      <c r="DA75" s="659"/>
      <c r="DB75" s="24"/>
      <c r="DC75" s="657"/>
      <c r="DD75" s="658"/>
      <c r="DE75" s="658"/>
      <c r="DF75" s="659"/>
      <c r="DG75" s="24"/>
      <c r="DH75" s="657"/>
      <c r="DI75" s="658"/>
      <c r="DJ75" s="658"/>
      <c r="DK75" s="659"/>
      <c r="DL75" s="24"/>
      <c r="DM75" s="657"/>
      <c r="DN75" s="658"/>
      <c r="DO75" s="658"/>
      <c r="DP75" s="659"/>
      <c r="DQ75" s="24"/>
      <c r="DR75" s="657"/>
      <c r="DS75" s="658"/>
      <c r="DT75" s="658"/>
      <c r="DU75" s="659"/>
      <c r="DV75" s="24"/>
      <c r="DW75" s="657"/>
      <c r="DX75" s="658"/>
      <c r="DY75" s="658"/>
      <c r="DZ75" s="659"/>
      <c r="EA75" s="24"/>
      <c r="EB75" s="657"/>
      <c r="EC75" s="658"/>
      <c r="ED75" s="658"/>
      <c r="EE75" s="659"/>
      <c r="EF75" s="24"/>
      <c r="EG75" s="657"/>
      <c r="EH75" s="658"/>
      <c r="EI75" s="658"/>
      <c r="EJ75" s="659"/>
      <c r="EK75" s="24"/>
      <c r="EL75" s="657"/>
      <c r="EM75" s="658"/>
      <c r="EN75" s="658"/>
      <c r="EO75" s="659"/>
      <c r="EP75" s="24"/>
      <c r="EQ75" s="657"/>
      <c r="ER75" s="658"/>
      <c r="ES75" s="658"/>
      <c r="ET75" s="659"/>
      <c r="EU75" s="24"/>
      <c r="EV75" s="657"/>
      <c r="EW75" s="658"/>
      <c r="EX75" s="658"/>
      <c r="EY75" s="659"/>
      <c r="EZ75" s="24"/>
      <c r="FA75" s="657"/>
      <c r="FB75" s="658"/>
      <c r="FC75" s="658"/>
      <c r="FD75" s="659"/>
      <c r="FE75" s="24"/>
      <c r="FF75" s="657"/>
      <c r="FG75" s="658"/>
      <c r="FH75" s="658"/>
      <c r="FI75" s="659"/>
      <c r="FJ75" s="19"/>
      <c r="FK75" s="657"/>
      <c r="FL75" s="658"/>
      <c r="FM75" s="658"/>
      <c r="FN75" s="659"/>
      <c r="FO75" s="19"/>
      <c r="FP75" s="8"/>
      <c r="FQ75" s="8"/>
      <c r="FR75" s="8"/>
      <c r="FS75" s="8"/>
      <c r="FT75" s="8"/>
      <c r="FU75" s="8"/>
      <c r="FV75" s="8"/>
      <c r="FW75" s="8"/>
      <c r="FX75" s="8"/>
      <c r="FY75" s="8"/>
      <c r="FZ75" s="8"/>
      <c r="GA75" s="8"/>
      <c r="GB75" s="8"/>
      <c r="GC75" s="8"/>
      <c r="GD75" s="8"/>
      <c r="GE75" s="8"/>
      <c r="GF75" s="8"/>
      <c r="GG75" s="8"/>
      <c r="GH75" s="8"/>
      <c r="GI75" s="8"/>
      <c r="GJ75" s="8"/>
      <c r="GK75" s="82"/>
    </row>
    <row r="76" spans="2:198" s="15" customFormat="1" ht="3.75" customHeight="1">
      <c r="D76" s="27"/>
      <c r="E76" s="80"/>
      <c r="F76" s="708" t="s">
        <v>97</v>
      </c>
      <c r="G76" s="708"/>
      <c r="H76" s="52"/>
      <c r="I76" s="53"/>
      <c r="J76" s="53"/>
      <c r="K76" s="53"/>
      <c r="L76" s="53"/>
      <c r="M76" s="53"/>
      <c r="N76" s="53"/>
      <c r="O76" s="53"/>
      <c r="P76" s="11"/>
      <c r="Q76" s="11"/>
      <c r="R76" s="11"/>
      <c r="S76" s="11"/>
      <c r="T76" s="11"/>
      <c r="U76" s="11"/>
      <c r="V76" s="11"/>
      <c r="W76" s="11"/>
      <c r="X76" s="11"/>
      <c r="Y76" s="53"/>
      <c r="Z76" s="53"/>
      <c r="AA76" s="709"/>
      <c r="AB76" s="709"/>
      <c r="AC76" s="709"/>
      <c r="AD76" s="709"/>
      <c r="AE76" s="53"/>
      <c r="AF76" s="709"/>
      <c r="AG76" s="709"/>
      <c r="AH76" s="709"/>
      <c r="AI76" s="709"/>
      <c r="AJ76" s="53"/>
      <c r="AK76" s="709"/>
      <c r="AL76" s="709"/>
      <c r="AM76" s="709"/>
      <c r="AN76" s="709"/>
      <c r="AO76" s="53"/>
      <c r="AP76" s="709"/>
      <c r="AQ76" s="709"/>
      <c r="AR76" s="709"/>
      <c r="AS76" s="709"/>
      <c r="AT76" s="53"/>
      <c r="AU76" s="709"/>
      <c r="AV76" s="709"/>
      <c r="AW76" s="709"/>
      <c r="AX76" s="709"/>
      <c r="AY76" s="53"/>
      <c r="AZ76" s="709"/>
      <c r="BA76" s="709"/>
      <c r="BB76" s="709"/>
      <c r="BC76" s="709"/>
      <c r="BD76" s="53"/>
      <c r="BE76" s="709"/>
      <c r="BF76" s="709"/>
      <c r="BG76" s="709"/>
      <c r="BH76" s="709"/>
      <c r="BI76" s="53"/>
      <c r="BJ76" s="709"/>
      <c r="BK76" s="709"/>
      <c r="BL76" s="709"/>
      <c r="BM76" s="709"/>
      <c r="BN76" s="53"/>
      <c r="BO76" s="709"/>
      <c r="BP76" s="709"/>
      <c r="BQ76" s="709"/>
      <c r="BR76" s="709"/>
      <c r="BS76" s="53"/>
      <c r="BT76" s="709"/>
      <c r="BU76" s="709"/>
      <c r="BV76" s="709"/>
      <c r="BW76" s="709"/>
      <c r="BX76" s="53"/>
      <c r="BY76" s="709"/>
      <c r="BZ76" s="709"/>
      <c r="CA76" s="709"/>
      <c r="CB76" s="709"/>
      <c r="CC76" s="53"/>
      <c r="CD76" s="709"/>
      <c r="CE76" s="709"/>
      <c r="CF76" s="709"/>
      <c r="CG76" s="709"/>
      <c r="CH76" s="53"/>
      <c r="CI76" s="709"/>
      <c r="CJ76" s="709"/>
      <c r="CK76" s="709"/>
      <c r="CL76" s="709"/>
      <c r="CM76" s="53"/>
      <c r="CN76" s="709"/>
      <c r="CO76" s="709"/>
      <c r="CP76" s="709"/>
      <c r="CQ76" s="709"/>
      <c r="CR76" s="53"/>
      <c r="CS76" s="709"/>
      <c r="CT76" s="709"/>
      <c r="CU76" s="709"/>
      <c r="CV76" s="709"/>
      <c r="CW76" s="53"/>
      <c r="CX76" s="709"/>
      <c r="CY76" s="709"/>
      <c r="CZ76" s="709"/>
      <c r="DA76" s="709"/>
      <c r="DB76" s="53"/>
      <c r="DC76" s="709"/>
      <c r="DD76" s="709"/>
      <c r="DE76" s="709"/>
      <c r="DF76" s="709"/>
      <c r="DG76" s="53"/>
      <c r="DH76" s="709"/>
      <c r="DI76" s="709"/>
      <c r="DJ76" s="709"/>
      <c r="DK76" s="709"/>
      <c r="DL76" s="53"/>
      <c r="DM76" s="709"/>
      <c r="DN76" s="709"/>
      <c r="DO76" s="709"/>
      <c r="DP76" s="709"/>
      <c r="DQ76" s="53"/>
      <c r="DR76" s="709"/>
      <c r="DS76" s="709"/>
      <c r="DT76" s="709"/>
      <c r="DU76" s="709"/>
      <c r="DV76" s="53"/>
      <c r="DW76" s="709"/>
      <c r="DX76" s="709"/>
      <c r="DY76" s="709"/>
      <c r="DZ76" s="709"/>
      <c r="EA76" s="53"/>
      <c r="EB76" s="709"/>
      <c r="EC76" s="709"/>
      <c r="ED76" s="709"/>
      <c r="EE76" s="709"/>
      <c r="EF76" s="53"/>
      <c r="EG76" s="709"/>
      <c r="EH76" s="709"/>
      <c r="EI76" s="709"/>
      <c r="EJ76" s="709"/>
      <c r="EK76" s="53"/>
      <c r="EL76" s="709"/>
      <c r="EM76" s="709"/>
      <c r="EN76" s="709"/>
      <c r="EO76" s="709"/>
      <c r="EP76" s="53"/>
      <c r="EQ76" s="709"/>
      <c r="ER76" s="709"/>
      <c r="ES76" s="709"/>
      <c r="ET76" s="709"/>
      <c r="EU76" s="53"/>
      <c r="EV76" s="709"/>
      <c r="EW76" s="709"/>
      <c r="EX76" s="709"/>
      <c r="EY76" s="709"/>
      <c r="EZ76" s="53"/>
      <c r="FA76" s="709"/>
      <c r="FB76" s="709"/>
      <c r="FC76" s="709"/>
      <c r="FD76" s="709"/>
      <c r="FE76" s="53"/>
      <c r="FF76" s="709"/>
      <c r="FG76" s="709"/>
      <c r="FH76" s="709"/>
      <c r="FI76" s="709"/>
      <c r="FJ76" s="53"/>
      <c r="FK76" s="709"/>
      <c r="FL76" s="709"/>
      <c r="FM76" s="709"/>
      <c r="FN76" s="709"/>
      <c r="FO76" s="53"/>
      <c r="FP76" s="33"/>
      <c r="FQ76" s="33"/>
      <c r="FR76" s="33"/>
      <c r="FS76" s="33"/>
      <c r="FT76" s="33"/>
      <c r="FU76" s="33"/>
      <c r="FV76" s="33"/>
      <c r="FW76" s="33"/>
      <c r="FX76" s="33"/>
      <c r="FY76" s="33"/>
      <c r="FZ76" s="33"/>
      <c r="GA76" s="33"/>
      <c r="GB76" s="33"/>
      <c r="GC76" s="33"/>
      <c r="GD76" s="33"/>
      <c r="GE76" s="33"/>
      <c r="GF76" s="33"/>
      <c r="GG76" s="33"/>
      <c r="GH76" s="33"/>
      <c r="GI76" s="33"/>
      <c r="GJ76" s="33"/>
      <c r="GK76" s="83"/>
    </row>
    <row r="77" spans="2:198" ht="24" customHeight="1">
      <c r="D77" s="9"/>
      <c r="E77" s="80"/>
      <c r="F77" s="708"/>
      <c r="G77" s="708"/>
      <c r="H77" s="52"/>
      <c r="I77" s="11"/>
      <c r="J77" s="8"/>
      <c r="K77" s="8"/>
      <c r="L77" s="8"/>
      <c r="M77" s="8"/>
      <c r="N77" s="8"/>
      <c r="O77" s="8"/>
      <c r="P77" s="8"/>
      <c r="Q77" s="8"/>
      <c r="R77" s="8"/>
      <c r="S77" s="8"/>
      <c r="T77" s="8"/>
      <c r="U77" s="8"/>
      <c r="V77" s="8"/>
      <c r="W77" s="8"/>
      <c r="X77" s="8"/>
      <c r="Y77" s="39"/>
      <c r="Z77" s="39"/>
      <c r="AA77" s="667"/>
      <c r="AB77" s="668"/>
      <c r="AC77" s="668"/>
      <c r="AD77" s="669"/>
      <c r="AE77" s="24"/>
      <c r="AF77" s="667"/>
      <c r="AG77" s="668"/>
      <c r="AH77" s="668"/>
      <c r="AI77" s="669"/>
      <c r="AJ77" s="24"/>
      <c r="AK77" s="667"/>
      <c r="AL77" s="668"/>
      <c r="AM77" s="668"/>
      <c r="AN77" s="669"/>
      <c r="AO77" s="24"/>
      <c r="AP77" s="667"/>
      <c r="AQ77" s="668"/>
      <c r="AR77" s="668"/>
      <c r="AS77" s="669"/>
      <c r="AT77" s="24"/>
      <c r="AU77" s="667"/>
      <c r="AV77" s="668"/>
      <c r="AW77" s="668"/>
      <c r="AX77" s="669"/>
      <c r="AY77" s="24"/>
      <c r="AZ77" s="667"/>
      <c r="BA77" s="668"/>
      <c r="BB77" s="668"/>
      <c r="BC77" s="669"/>
      <c r="BD77" s="24"/>
      <c r="BE77" s="667"/>
      <c r="BF77" s="668"/>
      <c r="BG77" s="668"/>
      <c r="BH77" s="669"/>
      <c r="BI77" s="24"/>
      <c r="BJ77" s="667"/>
      <c r="BK77" s="668"/>
      <c r="BL77" s="668"/>
      <c r="BM77" s="669"/>
      <c r="BN77" s="24"/>
      <c r="BO77" s="667"/>
      <c r="BP77" s="668"/>
      <c r="BQ77" s="668"/>
      <c r="BR77" s="669"/>
      <c r="BS77" s="24"/>
      <c r="BT77" s="667"/>
      <c r="BU77" s="668"/>
      <c r="BV77" s="668"/>
      <c r="BW77" s="669"/>
      <c r="BX77" s="24"/>
      <c r="BY77" s="667"/>
      <c r="BZ77" s="668"/>
      <c r="CA77" s="668"/>
      <c r="CB77" s="669"/>
      <c r="CC77" s="24"/>
      <c r="CD77" s="667"/>
      <c r="CE77" s="668"/>
      <c r="CF77" s="668"/>
      <c r="CG77" s="669"/>
      <c r="CH77" s="24"/>
      <c r="CI77" s="667"/>
      <c r="CJ77" s="668"/>
      <c r="CK77" s="668"/>
      <c r="CL77" s="669"/>
      <c r="CM77" s="24"/>
      <c r="CN77" s="667"/>
      <c r="CO77" s="668"/>
      <c r="CP77" s="668"/>
      <c r="CQ77" s="669"/>
      <c r="CR77" s="24"/>
      <c r="CS77" s="667"/>
      <c r="CT77" s="668"/>
      <c r="CU77" s="668"/>
      <c r="CV77" s="669"/>
      <c r="CW77" s="24"/>
      <c r="CX77" s="667"/>
      <c r="CY77" s="668"/>
      <c r="CZ77" s="668"/>
      <c r="DA77" s="669"/>
      <c r="DB77" s="24"/>
      <c r="DC77" s="667"/>
      <c r="DD77" s="668"/>
      <c r="DE77" s="668"/>
      <c r="DF77" s="669"/>
      <c r="DG77" s="24"/>
      <c r="DH77" s="667"/>
      <c r="DI77" s="668"/>
      <c r="DJ77" s="668"/>
      <c r="DK77" s="669"/>
      <c r="DL77" s="24"/>
      <c r="DM77" s="667"/>
      <c r="DN77" s="668"/>
      <c r="DO77" s="668"/>
      <c r="DP77" s="669"/>
      <c r="DQ77" s="24"/>
      <c r="DR77" s="667"/>
      <c r="DS77" s="668"/>
      <c r="DT77" s="668"/>
      <c r="DU77" s="669"/>
      <c r="DV77" s="24"/>
      <c r="DW77" s="667"/>
      <c r="DX77" s="668"/>
      <c r="DY77" s="668"/>
      <c r="DZ77" s="669"/>
      <c r="EA77" s="24"/>
      <c r="EB77" s="667"/>
      <c r="EC77" s="668"/>
      <c r="ED77" s="668"/>
      <c r="EE77" s="669"/>
      <c r="EF77" s="24"/>
      <c r="EG77" s="667"/>
      <c r="EH77" s="668"/>
      <c r="EI77" s="668"/>
      <c r="EJ77" s="669"/>
      <c r="EK77" s="24"/>
      <c r="EL77" s="667"/>
      <c r="EM77" s="668"/>
      <c r="EN77" s="668"/>
      <c r="EO77" s="669"/>
      <c r="EP77" s="24"/>
      <c r="EQ77" s="667"/>
      <c r="ER77" s="668"/>
      <c r="ES77" s="668"/>
      <c r="ET77" s="669"/>
      <c r="EU77" s="24"/>
      <c r="EV77" s="667"/>
      <c r="EW77" s="668"/>
      <c r="EX77" s="668"/>
      <c r="EY77" s="669"/>
      <c r="EZ77" s="24"/>
      <c r="FA77" s="667"/>
      <c r="FB77" s="668"/>
      <c r="FC77" s="668"/>
      <c r="FD77" s="669"/>
      <c r="FE77" s="24"/>
      <c r="FF77" s="667"/>
      <c r="FG77" s="668"/>
      <c r="FH77" s="668"/>
      <c r="FI77" s="669"/>
      <c r="FJ77" s="41"/>
      <c r="FK77" s="667"/>
      <c r="FL77" s="668"/>
      <c r="FM77" s="668"/>
      <c r="FN77" s="669"/>
      <c r="FO77" s="41"/>
      <c r="FP77" s="8"/>
      <c r="FQ77" s="8"/>
      <c r="FR77" s="8"/>
      <c r="FS77" s="8"/>
      <c r="FT77" s="8"/>
      <c r="FU77" s="8"/>
      <c r="FV77" s="8"/>
      <c r="FW77" s="8"/>
      <c r="FX77" s="8"/>
      <c r="FY77" s="8"/>
      <c r="FZ77" s="8"/>
      <c r="GA77" s="8"/>
      <c r="GB77" s="8"/>
      <c r="GC77" s="8"/>
      <c r="GD77" s="8"/>
      <c r="GE77" s="8"/>
      <c r="GF77" s="8"/>
      <c r="GG77" s="8"/>
      <c r="GH77" s="8"/>
      <c r="GI77" s="8"/>
      <c r="GJ77" s="8"/>
      <c r="GK77" s="82"/>
    </row>
    <row r="78" spans="2:198" ht="2.25" customHeight="1">
      <c r="D78" s="9"/>
      <c r="E78" s="80"/>
      <c r="F78" s="708"/>
      <c r="G78" s="70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8"/>
      <c r="EG78" s="8"/>
      <c r="EH78" s="8"/>
      <c r="EI78" s="8"/>
      <c r="EJ78" s="8"/>
      <c r="EK78" s="8"/>
      <c r="EL78" s="8"/>
      <c r="EM78" s="8"/>
      <c r="EN78" s="8"/>
      <c r="EO78" s="8"/>
      <c r="EP78" s="8"/>
      <c r="EQ78" s="8"/>
      <c r="ER78" s="8"/>
      <c r="ES78" s="8"/>
      <c r="ET78" s="8"/>
      <c r="EU78" s="8"/>
      <c r="EV78" s="8"/>
      <c r="EW78" s="8"/>
      <c r="EX78" s="8"/>
      <c r="EY78" s="8"/>
      <c r="EZ78" s="8"/>
      <c r="FA78" s="8"/>
      <c r="FB78" s="8"/>
      <c r="FC78" s="8"/>
      <c r="FD78" s="8"/>
      <c r="FE78" s="8"/>
      <c r="FF78" s="8"/>
      <c r="FG78" s="8"/>
      <c r="FH78" s="8"/>
      <c r="FI78" s="8"/>
      <c r="FJ78" s="8"/>
      <c r="FK78" s="8"/>
      <c r="FL78" s="8"/>
      <c r="FM78" s="8"/>
      <c r="FN78" s="8"/>
      <c r="FO78" s="8"/>
      <c r="FP78" s="8"/>
      <c r="FQ78" s="8"/>
      <c r="FR78" s="8"/>
      <c r="FS78" s="8"/>
      <c r="FT78" s="8"/>
      <c r="FU78" s="8"/>
      <c r="FV78" s="8"/>
      <c r="FW78" s="8"/>
      <c r="FX78" s="8"/>
      <c r="FY78" s="8"/>
      <c r="FZ78" s="8"/>
      <c r="GA78" s="8"/>
      <c r="GB78" s="8"/>
      <c r="GC78" s="8"/>
      <c r="GD78" s="8"/>
      <c r="GE78" s="8"/>
      <c r="GF78" s="8"/>
      <c r="GG78" s="8"/>
      <c r="GH78" s="8"/>
      <c r="GI78" s="8"/>
      <c r="GJ78" s="8"/>
      <c r="GK78" s="82"/>
    </row>
    <row r="79" spans="2:198" s="7" customFormat="1" ht="11.25" customHeight="1">
      <c r="D79" s="26"/>
      <c r="E79" s="80"/>
      <c r="F79" s="55"/>
      <c r="G79" s="55"/>
      <c r="H79" s="23"/>
      <c r="I79" s="23"/>
      <c r="J79" s="23"/>
      <c r="K79" s="23"/>
      <c r="L79" s="23"/>
      <c r="M79" s="23"/>
      <c r="N79" s="23"/>
      <c r="O79" s="23"/>
      <c r="P79" s="8"/>
      <c r="Q79" s="8"/>
      <c r="R79" s="8"/>
      <c r="S79" s="8"/>
      <c r="T79" s="8"/>
      <c r="U79" s="8"/>
      <c r="V79" s="8"/>
      <c r="W79" s="8"/>
      <c r="X79" s="8"/>
      <c r="Y79" s="23"/>
      <c r="Z79" s="23"/>
      <c r="AA79" s="23"/>
      <c r="AB79" s="23"/>
      <c r="AC79" s="23"/>
      <c r="AD79" s="711">
        <v>1</v>
      </c>
      <c r="AE79" s="712"/>
      <c r="AF79" s="712"/>
      <c r="AG79" s="713"/>
      <c r="AH79" s="23"/>
      <c r="AI79" s="23"/>
      <c r="AJ79" s="23"/>
      <c r="AK79" s="23"/>
      <c r="AL79" s="23"/>
      <c r="AM79" s="23"/>
      <c r="AN79" s="23"/>
      <c r="AO79" s="23"/>
      <c r="AP79" s="23"/>
      <c r="AQ79" s="23"/>
      <c r="AR79" s="23"/>
      <c r="AS79" s="23"/>
      <c r="AT79" s="711">
        <v>2</v>
      </c>
      <c r="AU79" s="712"/>
      <c r="AV79" s="712"/>
      <c r="AW79" s="713"/>
      <c r="AX79" s="23"/>
      <c r="AY79" s="23"/>
      <c r="AZ79" s="23"/>
      <c r="BA79" s="23"/>
      <c r="BB79" s="23"/>
      <c r="BC79" s="23"/>
      <c r="BD79" s="23"/>
      <c r="BE79" s="23"/>
      <c r="BF79" s="23"/>
      <c r="BG79" s="23"/>
      <c r="BH79" s="23"/>
      <c r="BI79" s="23"/>
      <c r="BJ79" s="711">
        <v>3</v>
      </c>
      <c r="BK79" s="712"/>
      <c r="BL79" s="712"/>
      <c r="BM79" s="713"/>
      <c r="BN79" s="23"/>
      <c r="BO79" s="23"/>
      <c r="BP79" s="23"/>
      <c r="BQ79" s="23"/>
      <c r="BR79" s="23"/>
      <c r="BS79" s="23"/>
      <c r="BT79" s="23"/>
      <c r="BU79" s="23"/>
      <c r="BV79" s="23"/>
      <c r="BW79" s="23"/>
      <c r="BX79" s="23"/>
      <c r="BY79" s="23"/>
      <c r="BZ79" s="711">
        <v>4</v>
      </c>
      <c r="CA79" s="712"/>
      <c r="CB79" s="712"/>
      <c r="CC79" s="713"/>
      <c r="CD79" s="23"/>
      <c r="CE79" s="23"/>
      <c r="CF79" s="23"/>
      <c r="CG79" s="23"/>
      <c r="CH79" s="23"/>
      <c r="CI79" s="23"/>
      <c r="CJ79" s="23"/>
      <c r="CK79" s="23"/>
      <c r="CL79" s="23"/>
      <c r="CM79" s="23"/>
      <c r="CN79" s="23"/>
      <c r="CO79" s="23"/>
      <c r="CP79" s="711">
        <v>5</v>
      </c>
      <c r="CQ79" s="712"/>
      <c r="CR79" s="712"/>
      <c r="CS79" s="713"/>
      <c r="CT79" s="23"/>
      <c r="CU79" s="23"/>
      <c r="CV79" s="23"/>
      <c r="CW79" s="23"/>
      <c r="CX79" s="23"/>
      <c r="CY79" s="23"/>
      <c r="CZ79" s="23"/>
      <c r="DA79" s="23"/>
      <c r="DB79" s="23"/>
      <c r="DC79" s="23"/>
      <c r="DD79" s="23"/>
      <c r="DE79" s="23"/>
      <c r="DF79" s="711">
        <v>6</v>
      </c>
      <c r="DG79" s="712"/>
      <c r="DH79" s="712"/>
      <c r="DI79" s="713"/>
      <c r="DJ79" s="23"/>
      <c r="DK79" s="23"/>
      <c r="DL79" s="23"/>
      <c r="DM79" s="23"/>
      <c r="DN79" s="23"/>
      <c r="DO79" s="23"/>
      <c r="DP79" s="23"/>
      <c r="DQ79" s="23"/>
      <c r="DR79" s="23"/>
      <c r="DS79" s="23"/>
      <c r="DT79" s="23"/>
      <c r="DU79" s="711">
        <v>7</v>
      </c>
      <c r="DV79" s="712"/>
      <c r="DW79" s="712"/>
      <c r="DX79" s="713"/>
      <c r="DY79" s="23"/>
      <c r="DZ79" s="23"/>
      <c r="EA79" s="23"/>
      <c r="EB79" s="23"/>
      <c r="EC79" s="23"/>
      <c r="ED79" s="23"/>
      <c r="EE79" s="23"/>
      <c r="EF79" s="23"/>
      <c r="EG79" s="23"/>
      <c r="EH79" s="23"/>
      <c r="EI79" s="23"/>
      <c r="EJ79" s="23"/>
      <c r="EK79" s="23"/>
      <c r="EL79" s="711">
        <v>8</v>
      </c>
      <c r="EM79" s="712"/>
      <c r="EN79" s="712"/>
      <c r="EO79" s="713"/>
      <c r="EP79" s="23"/>
      <c r="EQ79" s="23"/>
      <c r="ER79" s="23"/>
      <c r="ES79" s="23"/>
      <c r="ET79" s="23"/>
      <c r="EU79" s="23"/>
      <c r="EV79" s="23"/>
      <c r="EW79" s="23"/>
      <c r="EX79" s="23"/>
      <c r="EY79" s="23"/>
      <c r="EZ79" s="23"/>
      <c r="FA79" s="23"/>
      <c r="FB79" s="23"/>
      <c r="FC79" s="23"/>
      <c r="FD79" s="23"/>
      <c r="FE79" s="23"/>
      <c r="FF79" s="23"/>
      <c r="FG79" s="23"/>
      <c r="FH79" s="23"/>
      <c r="FI79" s="23"/>
      <c r="FJ79" s="23"/>
      <c r="FK79" s="23"/>
      <c r="FL79" s="23"/>
      <c r="FM79" s="23"/>
      <c r="FN79" s="23"/>
      <c r="FO79" s="23"/>
      <c r="FP79" s="23"/>
      <c r="FQ79" s="23"/>
      <c r="FR79" s="23"/>
      <c r="FS79" s="23"/>
      <c r="FT79" s="23"/>
      <c r="FU79" s="23"/>
      <c r="FV79" s="23"/>
      <c r="FW79" s="23"/>
      <c r="FX79" s="23"/>
      <c r="FY79" s="23"/>
      <c r="FZ79" s="23"/>
      <c r="GA79" s="23"/>
      <c r="GB79" s="23"/>
      <c r="GC79" s="23"/>
      <c r="GD79" s="23"/>
      <c r="GE79" s="23"/>
      <c r="GF79" s="23"/>
      <c r="GG79" s="23"/>
      <c r="GH79" s="23"/>
      <c r="GI79" s="23"/>
      <c r="GJ79" s="23"/>
      <c r="GK79" s="58"/>
    </row>
    <row r="80" spans="2:198" s="54" customFormat="1" ht="9.75" customHeight="1">
      <c r="D80" s="84"/>
      <c r="E80" s="80"/>
      <c r="F80" s="55"/>
      <c r="G80" s="55"/>
      <c r="H80" s="34"/>
      <c r="I80" s="34"/>
      <c r="J80" s="34"/>
      <c r="K80" s="34"/>
      <c r="L80" s="34"/>
      <c r="M80" s="34"/>
      <c r="N80" s="34"/>
      <c r="O80" s="34"/>
      <c r="P80" s="8"/>
      <c r="Q80" s="8"/>
      <c r="R80" s="8"/>
      <c r="S80" s="8"/>
      <c r="T80" s="8"/>
      <c r="U80" s="8"/>
      <c r="V80" s="8"/>
      <c r="W80" s="8"/>
      <c r="X80" s="8"/>
      <c r="Y80" s="34"/>
      <c r="Z80" s="34"/>
      <c r="AA80" s="34"/>
      <c r="AB80" s="425">
        <v>3</v>
      </c>
      <c r="AC80" s="425"/>
      <c r="AD80" s="425"/>
      <c r="AE80" s="425"/>
      <c r="AF80" s="34"/>
      <c r="AG80" s="34"/>
      <c r="AH80" s="34"/>
      <c r="AI80" s="34"/>
      <c r="AJ80" s="34"/>
      <c r="AK80" s="34"/>
      <c r="AL80" s="34"/>
      <c r="AM80" s="34"/>
      <c r="AN80" s="34"/>
      <c r="AO80" s="34"/>
      <c r="AP80" s="34"/>
      <c r="AQ80" s="34"/>
      <c r="AR80" s="425">
        <v>5</v>
      </c>
      <c r="AS80" s="425"/>
      <c r="AT80" s="425"/>
      <c r="AU80" s="425"/>
      <c r="AV80" s="34"/>
      <c r="AW80" s="34"/>
      <c r="AX80" s="34"/>
      <c r="AY80" s="34"/>
      <c r="AZ80" s="34"/>
      <c r="BA80" s="34"/>
      <c r="BB80" s="34"/>
      <c r="BC80" s="34"/>
      <c r="BD80" s="34"/>
      <c r="BE80" s="34"/>
      <c r="BF80" s="34"/>
      <c r="BG80" s="34"/>
      <c r="BH80" s="425">
        <v>7</v>
      </c>
      <c r="BI80" s="425"/>
      <c r="BJ80" s="425"/>
      <c r="BK80" s="425"/>
      <c r="BL80" s="34"/>
      <c r="BM80" s="34"/>
      <c r="BN80" s="34"/>
      <c r="BO80" s="34"/>
      <c r="BP80" s="34"/>
      <c r="BQ80" s="34"/>
      <c r="BR80" s="34"/>
      <c r="BS80" s="34"/>
      <c r="BT80" s="34"/>
      <c r="BU80" s="34"/>
      <c r="BV80" s="34"/>
      <c r="BW80" s="34"/>
      <c r="BX80" s="425">
        <v>9</v>
      </c>
      <c r="BY80" s="425"/>
      <c r="BZ80" s="425"/>
      <c r="CA80" s="425"/>
      <c r="CB80" s="34"/>
      <c r="CC80" s="34"/>
      <c r="CD80" s="34"/>
      <c r="CE80" s="34"/>
      <c r="CF80" s="34"/>
      <c r="CG80" s="34"/>
      <c r="CH80" s="34"/>
      <c r="CI80" s="34"/>
      <c r="CJ80" s="34"/>
      <c r="CK80" s="34"/>
      <c r="CL80" s="34"/>
      <c r="CM80" s="34"/>
      <c r="CN80" s="425">
        <v>11</v>
      </c>
      <c r="CO80" s="425"/>
      <c r="CP80" s="425"/>
      <c r="CQ80" s="425"/>
      <c r="CR80" s="34"/>
      <c r="CS80" s="34"/>
      <c r="CT80" s="34"/>
      <c r="CU80" s="34"/>
      <c r="CV80" s="34"/>
      <c r="CW80" s="34"/>
      <c r="CX80" s="34"/>
      <c r="CY80" s="34"/>
      <c r="CZ80" s="34"/>
      <c r="DA80" s="34"/>
      <c r="DB80" s="34"/>
      <c r="DC80" s="34"/>
      <c r="DD80" s="425">
        <v>13</v>
      </c>
      <c r="DE80" s="425"/>
      <c r="DF80" s="425"/>
      <c r="DG80" s="425"/>
      <c r="DH80" s="34"/>
      <c r="DI80" s="34"/>
      <c r="DJ80" s="34"/>
      <c r="DK80" s="34"/>
      <c r="DL80" s="34"/>
      <c r="DM80" s="34"/>
      <c r="DN80" s="34"/>
      <c r="DO80" s="34"/>
      <c r="DP80" s="34"/>
      <c r="DQ80" s="34"/>
      <c r="DR80" s="34"/>
      <c r="DS80" s="34"/>
      <c r="DT80" s="425">
        <v>15</v>
      </c>
      <c r="DU80" s="425"/>
      <c r="DV80" s="425"/>
      <c r="DW80" s="425"/>
      <c r="DX80" s="34"/>
      <c r="DY80" s="34"/>
      <c r="DZ80" s="34"/>
      <c r="EA80" s="34"/>
      <c r="EB80" s="34"/>
      <c r="EC80" s="34"/>
      <c r="ED80" s="34"/>
      <c r="EE80" s="34"/>
      <c r="EF80" s="34"/>
      <c r="EG80" s="34"/>
      <c r="EH80" s="34"/>
      <c r="EI80" s="34"/>
      <c r="EJ80" s="425">
        <v>17</v>
      </c>
      <c r="EK80" s="425"/>
      <c r="EL80" s="425"/>
      <c r="EM80" s="425"/>
      <c r="EN80" s="34"/>
      <c r="EO80" s="34"/>
      <c r="EP80" s="34"/>
      <c r="EQ80" s="34"/>
      <c r="ER80" s="34"/>
      <c r="ES80" s="34"/>
      <c r="ET80" s="34"/>
      <c r="EU80" s="34"/>
      <c r="EV80" s="34"/>
      <c r="EW80" s="34"/>
      <c r="EX80" s="34"/>
      <c r="EY80" s="34"/>
      <c r="EZ80" s="34"/>
      <c r="FA80" s="34"/>
      <c r="FB80" s="34"/>
      <c r="FC80" s="34"/>
      <c r="FD80" s="34"/>
      <c r="FE80" s="34"/>
      <c r="FF80" s="34"/>
      <c r="FG80" s="34"/>
      <c r="FH80" s="34"/>
      <c r="FI80" s="34"/>
      <c r="FJ80" s="34"/>
      <c r="FK80" s="34"/>
      <c r="FL80" s="34"/>
      <c r="FM80" s="34"/>
      <c r="FN80" s="34"/>
      <c r="FO80" s="34"/>
      <c r="FP80" s="34"/>
      <c r="FQ80" s="34"/>
      <c r="FR80" s="34"/>
      <c r="FS80" s="34"/>
      <c r="FT80" s="34"/>
      <c r="FU80" s="34"/>
      <c r="FV80" s="34"/>
      <c r="FW80" s="34"/>
      <c r="FX80" s="34"/>
      <c r="FY80" s="34"/>
      <c r="FZ80" s="34"/>
      <c r="GA80" s="34"/>
      <c r="GB80" s="34"/>
      <c r="GC80" s="34"/>
      <c r="GD80" s="34"/>
      <c r="GE80" s="34"/>
      <c r="GF80" s="34"/>
      <c r="GG80" s="34"/>
      <c r="GH80" s="34"/>
      <c r="GI80" s="34"/>
      <c r="GJ80" s="34"/>
      <c r="GK80" s="85"/>
    </row>
    <row r="81" spans="1:194" ht="24" customHeight="1">
      <c r="D81" s="9"/>
      <c r="E81" s="80"/>
      <c r="F81" s="697" t="s">
        <v>90</v>
      </c>
      <c r="G81" s="697"/>
      <c r="H81" s="51"/>
      <c r="I81" s="11"/>
      <c r="J81" s="507"/>
      <c r="K81" s="508"/>
      <c r="L81" s="508"/>
      <c r="M81" s="509"/>
      <c r="N81" s="32"/>
      <c r="O81" s="32"/>
      <c r="P81" s="653">
        <v>6</v>
      </c>
      <c r="Q81" s="654"/>
      <c r="R81" s="654"/>
      <c r="S81" s="655"/>
      <c r="T81" s="8"/>
      <c r="U81" s="653">
        <v>5</v>
      </c>
      <c r="V81" s="654"/>
      <c r="W81" s="654"/>
      <c r="X81" s="655"/>
      <c r="Y81" s="8"/>
      <c r="Z81" s="8"/>
      <c r="AA81" s="8"/>
      <c r="AB81" s="657"/>
      <c r="AC81" s="658"/>
      <c r="AD81" s="658"/>
      <c r="AE81" s="659"/>
      <c r="AF81" s="24"/>
      <c r="AG81" s="657"/>
      <c r="AH81" s="658"/>
      <c r="AI81" s="658"/>
      <c r="AJ81" s="659"/>
      <c r="AK81" s="24"/>
      <c r="AL81" s="24"/>
      <c r="AM81" s="24"/>
      <c r="AN81" s="24"/>
      <c r="AO81" s="24"/>
      <c r="AP81" s="24"/>
      <c r="AQ81" s="24"/>
      <c r="AR81" s="657"/>
      <c r="AS81" s="658"/>
      <c r="AT81" s="658"/>
      <c r="AU81" s="659"/>
      <c r="AV81" s="24"/>
      <c r="AW81" s="657"/>
      <c r="AX81" s="658"/>
      <c r="AY81" s="658"/>
      <c r="AZ81" s="659"/>
      <c r="BA81" s="24"/>
      <c r="BB81" s="24"/>
      <c r="BC81" s="24"/>
      <c r="BD81" s="24"/>
      <c r="BE81" s="24"/>
      <c r="BF81" s="24"/>
      <c r="BG81" s="24"/>
      <c r="BH81" s="657"/>
      <c r="BI81" s="658"/>
      <c r="BJ81" s="658"/>
      <c r="BK81" s="659"/>
      <c r="BL81" s="24"/>
      <c r="BM81" s="657"/>
      <c r="BN81" s="658"/>
      <c r="BO81" s="658"/>
      <c r="BP81" s="659"/>
      <c r="BQ81" s="24"/>
      <c r="BR81" s="24"/>
      <c r="BS81" s="24"/>
      <c r="BT81" s="24"/>
      <c r="BU81" s="24"/>
      <c r="BV81" s="24"/>
      <c r="BW81" s="24"/>
      <c r="BX81" s="657"/>
      <c r="BY81" s="658"/>
      <c r="BZ81" s="658"/>
      <c r="CA81" s="659"/>
      <c r="CB81" s="24"/>
      <c r="CC81" s="657"/>
      <c r="CD81" s="658"/>
      <c r="CE81" s="658"/>
      <c r="CF81" s="659"/>
      <c r="CG81" s="24"/>
      <c r="CH81" s="24"/>
      <c r="CI81" s="24"/>
      <c r="CJ81" s="24"/>
      <c r="CK81" s="24"/>
      <c r="CL81" s="24"/>
      <c r="CM81" s="24"/>
      <c r="CN81" s="657"/>
      <c r="CO81" s="658"/>
      <c r="CP81" s="658"/>
      <c r="CQ81" s="659"/>
      <c r="CR81" s="24"/>
      <c r="CS81" s="657"/>
      <c r="CT81" s="658"/>
      <c r="CU81" s="658"/>
      <c r="CV81" s="659"/>
      <c r="CW81" s="24"/>
      <c r="CX81" s="24"/>
      <c r="CY81" s="24"/>
      <c r="CZ81" s="24"/>
      <c r="DA81" s="24"/>
      <c r="DB81" s="24"/>
      <c r="DC81" s="24"/>
      <c r="DD81" s="657"/>
      <c r="DE81" s="658"/>
      <c r="DF81" s="658"/>
      <c r="DG81" s="659"/>
      <c r="DH81" s="24"/>
      <c r="DI81" s="657"/>
      <c r="DJ81" s="658"/>
      <c r="DK81" s="658"/>
      <c r="DL81" s="659"/>
      <c r="DM81" s="24"/>
      <c r="DN81" s="24"/>
      <c r="DO81" s="24"/>
      <c r="DP81" s="24"/>
      <c r="DQ81" s="24"/>
      <c r="DR81" s="24"/>
      <c r="DS81" s="24"/>
      <c r="DT81" s="657"/>
      <c r="DU81" s="658"/>
      <c r="DV81" s="658"/>
      <c r="DW81" s="659"/>
      <c r="DX81" s="24"/>
      <c r="DY81" s="657"/>
      <c r="DZ81" s="658"/>
      <c r="EA81" s="658"/>
      <c r="EB81" s="659"/>
      <c r="EC81" s="24"/>
      <c r="ED81" s="24"/>
      <c r="EE81" s="24"/>
      <c r="EF81" s="24"/>
      <c r="EG81" s="24"/>
      <c r="EH81" s="24"/>
      <c r="EI81" s="24"/>
      <c r="EJ81" s="657"/>
      <c r="EK81" s="658"/>
      <c r="EL81" s="658"/>
      <c r="EM81" s="659"/>
      <c r="EN81" s="24"/>
      <c r="EO81" s="657"/>
      <c r="EP81" s="658"/>
      <c r="EQ81" s="658"/>
      <c r="ER81" s="659"/>
      <c r="ES81" s="8"/>
      <c r="ET81" s="8"/>
      <c r="EU81" s="8"/>
      <c r="EV81" s="8"/>
      <c r="EW81" s="8"/>
      <c r="EX81" s="8"/>
      <c r="EY81" s="8"/>
      <c r="EZ81" s="8"/>
      <c r="FA81" s="8"/>
      <c r="FB81" s="8"/>
      <c r="FC81" s="8"/>
      <c r="FD81" s="8"/>
      <c r="FE81" s="8"/>
      <c r="FF81" s="8"/>
      <c r="FG81" s="8"/>
      <c r="FH81" s="8"/>
      <c r="FI81" s="8"/>
      <c r="FJ81" s="8"/>
      <c r="FK81" s="8"/>
      <c r="FL81" s="8"/>
      <c r="FM81" s="8"/>
      <c r="FN81" s="8"/>
      <c r="FO81" s="8"/>
      <c r="FP81" s="8"/>
      <c r="FQ81" s="8"/>
      <c r="FR81" s="8"/>
      <c r="FS81" s="8"/>
      <c r="FT81" s="8"/>
      <c r="FU81" s="8"/>
      <c r="FV81" s="8"/>
      <c r="FW81" s="8"/>
      <c r="FX81" s="8"/>
      <c r="FY81" s="8"/>
      <c r="FZ81" s="8"/>
      <c r="GA81" s="8"/>
      <c r="GB81" s="8"/>
      <c r="GC81" s="8"/>
      <c r="GD81" s="8"/>
      <c r="GE81" s="8"/>
      <c r="GF81" s="8"/>
      <c r="GG81" s="8"/>
      <c r="GH81" s="8"/>
      <c r="GI81" s="8"/>
      <c r="GJ81" s="8"/>
      <c r="GK81" s="82"/>
    </row>
    <row r="82" spans="1:194" ht="5.25" customHeight="1">
      <c r="D82" s="9"/>
      <c r="E82" s="80"/>
      <c r="F82" s="86"/>
      <c r="G82" s="55"/>
      <c r="H82" s="51"/>
      <c r="I82" s="11"/>
      <c r="J82" s="32"/>
      <c r="K82" s="32"/>
      <c r="L82" s="32"/>
      <c r="M82" s="32"/>
      <c r="N82" s="32"/>
      <c r="O82" s="32"/>
      <c r="P82" s="39"/>
      <c r="Q82" s="39"/>
      <c r="R82" s="39"/>
      <c r="S82" s="39"/>
      <c r="T82" s="19"/>
      <c r="U82" s="39"/>
      <c r="V82" s="39"/>
      <c r="W82" s="39"/>
      <c r="X82" s="39"/>
      <c r="Y82" s="8"/>
      <c r="Z82" s="8"/>
      <c r="AA82" s="8"/>
      <c r="AB82" s="39"/>
      <c r="AC82" s="39"/>
      <c r="AD82" s="39"/>
      <c r="AE82" s="39"/>
      <c r="AF82" s="39"/>
      <c r="AG82" s="39"/>
      <c r="AH82" s="19"/>
      <c r="AI82" s="39"/>
      <c r="AJ82" s="39"/>
      <c r="AK82" s="39"/>
      <c r="AL82" s="39"/>
      <c r="AM82" s="39"/>
      <c r="AN82" s="39"/>
      <c r="AO82" s="8"/>
      <c r="AP82" s="8"/>
      <c r="AQ82" s="8"/>
      <c r="AR82" s="8"/>
      <c r="AS82" s="8"/>
      <c r="AT82" s="8"/>
      <c r="AU82" s="8"/>
      <c r="AV82" s="8"/>
      <c r="AW82" s="8"/>
      <c r="AX82" s="8"/>
      <c r="AY82" s="8"/>
      <c r="AZ82" s="8"/>
      <c r="BA82" s="8"/>
      <c r="BB82" s="8"/>
      <c r="BC82" s="39"/>
      <c r="BD82" s="39"/>
      <c r="BE82" s="39"/>
      <c r="BF82" s="39"/>
      <c r="BG82" s="39"/>
      <c r="BH82" s="39"/>
      <c r="BI82" s="19"/>
      <c r="BJ82" s="39"/>
      <c r="BK82" s="39"/>
      <c r="BL82" s="39"/>
      <c r="BM82" s="39"/>
      <c r="BN82" s="39"/>
      <c r="BO82" s="39"/>
      <c r="BP82" s="8"/>
      <c r="BQ82" s="8"/>
      <c r="BR82" s="8"/>
      <c r="BS82" s="8"/>
      <c r="BT82" s="8"/>
      <c r="BU82" s="8"/>
      <c r="BV82" s="8"/>
      <c r="BW82" s="8"/>
      <c r="BX82" s="8"/>
      <c r="BY82" s="8"/>
      <c r="BZ82" s="8"/>
      <c r="CA82" s="8"/>
      <c r="CB82" s="8"/>
      <c r="CC82" s="39"/>
      <c r="CD82" s="39"/>
      <c r="CE82" s="39"/>
      <c r="CF82" s="39"/>
      <c r="CG82" s="39"/>
      <c r="CH82" s="39"/>
      <c r="CI82" s="19"/>
      <c r="CJ82" s="39"/>
      <c r="CK82" s="39"/>
      <c r="CL82" s="39"/>
      <c r="CM82" s="39"/>
      <c r="CN82" s="39"/>
      <c r="CO82" s="39"/>
      <c r="CP82" s="8"/>
      <c r="CQ82" s="8"/>
      <c r="CR82" s="8"/>
      <c r="CS82" s="8"/>
      <c r="CT82" s="8"/>
      <c r="CU82" s="8"/>
      <c r="CV82" s="8"/>
      <c r="CW82" s="8"/>
      <c r="CX82" s="8"/>
      <c r="CY82" s="8"/>
      <c r="CZ82" s="8"/>
      <c r="DA82" s="8"/>
      <c r="DB82" s="39"/>
      <c r="DC82" s="39"/>
      <c r="DD82" s="39"/>
      <c r="DE82" s="39"/>
      <c r="DF82" s="39"/>
      <c r="DG82" s="39"/>
      <c r="DH82" s="19"/>
      <c r="DI82" s="39"/>
      <c r="DJ82" s="39"/>
      <c r="DK82" s="39"/>
      <c r="DL82" s="39"/>
      <c r="DM82" s="39"/>
      <c r="DN82" s="39"/>
      <c r="DO82" s="8"/>
      <c r="DP82" s="8"/>
      <c r="DQ82" s="8"/>
      <c r="DR82" s="8"/>
      <c r="DS82" s="8"/>
      <c r="DT82" s="8"/>
      <c r="DU82" s="8"/>
      <c r="DV82" s="8"/>
      <c r="DW82" s="8"/>
      <c r="DX82" s="8"/>
      <c r="DY82" s="8"/>
      <c r="DZ82" s="8"/>
      <c r="EA82" s="8"/>
      <c r="EB82" s="39"/>
      <c r="EC82" s="39"/>
      <c r="ED82" s="39"/>
      <c r="EE82" s="39"/>
      <c r="EF82" s="39"/>
      <c r="EG82" s="39"/>
      <c r="EH82" s="19"/>
      <c r="EI82" s="39"/>
      <c r="EJ82" s="39"/>
      <c r="EK82" s="39"/>
      <c r="EL82" s="39"/>
      <c r="EM82" s="39"/>
      <c r="EN82" s="39"/>
      <c r="EO82" s="8"/>
      <c r="EP82" s="8"/>
      <c r="EQ82" s="8"/>
      <c r="ER82" s="8"/>
      <c r="ES82" s="8"/>
      <c r="ET82" s="8"/>
      <c r="EU82" s="8"/>
      <c r="EV82" s="8"/>
      <c r="EW82" s="8"/>
      <c r="EX82" s="8"/>
      <c r="EY82" s="8"/>
      <c r="EZ82" s="8"/>
      <c r="FA82" s="8"/>
      <c r="FB82" s="39"/>
      <c r="FC82" s="39"/>
      <c r="FD82" s="39"/>
      <c r="FE82" s="39"/>
      <c r="FF82" s="39"/>
      <c r="FG82" s="39"/>
      <c r="FH82" s="19"/>
      <c r="FI82" s="39"/>
      <c r="FJ82" s="39"/>
      <c r="FK82" s="39"/>
      <c r="FL82" s="39"/>
      <c r="FM82" s="39"/>
      <c r="FN82" s="39"/>
      <c r="FO82" s="8"/>
      <c r="FP82" s="8"/>
      <c r="FQ82" s="8"/>
      <c r="FR82" s="8"/>
      <c r="FS82" s="8"/>
      <c r="FT82" s="8"/>
      <c r="FU82" s="8"/>
      <c r="FV82" s="8"/>
      <c r="FW82" s="39"/>
      <c r="FX82" s="39"/>
      <c r="FY82" s="39"/>
      <c r="FZ82" s="39"/>
      <c r="GA82" s="39"/>
      <c r="GB82" s="39"/>
      <c r="GC82" s="19"/>
      <c r="GD82" s="39"/>
      <c r="GE82" s="39"/>
      <c r="GF82" s="39"/>
      <c r="GG82" s="39"/>
      <c r="GH82" s="39"/>
      <c r="GI82" s="39"/>
      <c r="GJ82" s="8"/>
      <c r="GK82" s="82"/>
    </row>
    <row r="83" spans="1:194" ht="24.75" customHeight="1">
      <c r="A83" s="325" t="s">
        <v>446</v>
      </c>
      <c r="D83" s="9"/>
      <c r="E83" s="80"/>
      <c r="F83" s="697" t="s">
        <v>98</v>
      </c>
      <c r="G83" s="697"/>
      <c r="H83" s="51"/>
      <c r="I83" s="11"/>
      <c r="J83" s="718" t="s">
        <v>447</v>
      </c>
      <c r="K83" s="718"/>
      <c r="L83" s="718"/>
      <c r="M83" s="718"/>
      <c r="N83" s="718"/>
      <c r="O83" s="718"/>
      <c r="P83" s="718"/>
      <c r="Q83" s="718"/>
      <c r="R83" s="718"/>
      <c r="S83" s="718"/>
      <c r="T83" s="718"/>
      <c r="U83" s="716"/>
      <c r="V83" s="716"/>
      <c r="W83" s="716"/>
      <c r="X83" s="716"/>
      <c r="Y83" s="716"/>
      <c r="Z83" s="716"/>
      <c r="AA83" s="716"/>
      <c r="AB83" s="716"/>
      <c r="AC83" s="716"/>
      <c r="AD83" s="716"/>
      <c r="AE83" s="717" t="s">
        <v>7</v>
      </c>
      <c r="AF83" s="717"/>
      <c r="AG83" s="717"/>
      <c r="AH83" s="717"/>
      <c r="AI83" s="717"/>
      <c r="AJ83" s="717"/>
      <c r="AK83" s="716"/>
      <c r="AL83" s="716"/>
      <c r="AM83" s="716"/>
      <c r="AN83" s="716"/>
      <c r="AO83" s="716"/>
      <c r="AP83" s="716"/>
      <c r="AQ83" s="716"/>
      <c r="AR83" s="716"/>
      <c r="AS83" s="716"/>
      <c r="AT83" s="716"/>
      <c r="AU83" s="717" t="s">
        <v>8</v>
      </c>
      <c r="AV83" s="717"/>
      <c r="AW83" s="717"/>
      <c r="AX83" s="717"/>
      <c r="AY83" s="717"/>
      <c r="AZ83" s="717"/>
      <c r="BA83" s="716"/>
      <c r="BB83" s="716"/>
      <c r="BC83" s="716"/>
      <c r="BD83" s="716"/>
      <c r="BE83" s="716"/>
      <c r="BF83" s="716"/>
      <c r="BG83" s="716"/>
      <c r="BH83" s="716"/>
      <c r="BI83" s="716"/>
      <c r="BJ83" s="716"/>
      <c r="BK83" s="717" t="s">
        <v>9</v>
      </c>
      <c r="BL83" s="717"/>
      <c r="BM83" s="717"/>
      <c r="BN83" s="717"/>
      <c r="BO83" s="717"/>
      <c r="BP83" s="717"/>
      <c r="BQ83" s="39"/>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39"/>
      <c r="CT83" s="19"/>
      <c r="CU83" s="39"/>
      <c r="CV83" s="39"/>
      <c r="CW83" s="39"/>
      <c r="CX83" s="39"/>
      <c r="CY83" s="39"/>
      <c r="CZ83" s="8"/>
      <c r="DA83" s="8"/>
      <c r="DB83" s="8"/>
      <c r="DC83" s="8"/>
      <c r="DD83" s="8"/>
      <c r="DE83" s="714" t="s">
        <v>213</v>
      </c>
      <c r="DF83" s="714"/>
      <c r="DG83" s="714"/>
      <c r="DH83" s="714"/>
      <c r="DI83" s="714"/>
      <c r="DJ83" s="714"/>
      <c r="DK83" s="714"/>
      <c r="DL83" s="714"/>
      <c r="DM83" s="714"/>
      <c r="DN83" s="714"/>
      <c r="DO83" s="714"/>
      <c r="DP83" s="714"/>
      <c r="DQ83" s="714"/>
      <c r="DR83" s="714"/>
      <c r="DS83" s="714"/>
      <c r="DT83" s="714"/>
      <c r="DU83" s="714"/>
      <c r="DV83" s="714"/>
      <c r="DW83" s="714"/>
      <c r="DX83" s="714"/>
      <c r="DY83" s="714"/>
      <c r="DZ83" s="714"/>
      <c r="EA83" s="714"/>
      <c r="EB83" s="714"/>
      <c r="EC83" s="714"/>
      <c r="ED83" s="714"/>
      <c r="EE83" s="561" t="str">
        <f>IF(DX7="","",DX7)</f>
        <v/>
      </c>
      <c r="EF83" s="561"/>
      <c r="EG83" s="561"/>
      <c r="EH83" s="561"/>
      <c r="EI83" s="561"/>
      <c r="EJ83" s="561"/>
      <c r="EK83" s="561"/>
      <c r="EL83" s="561"/>
      <c r="EM83" s="561"/>
      <c r="EN83" s="561"/>
      <c r="EO83" s="561"/>
      <c r="EP83" s="561"/>
      <c r="EQ83" s="561"/>
      <c r="ER83" s="561"/>
      <c r="ES83" s="561"/>
      <c r="ET83" s="561"/>
      <c r="EU83" s="561"/>
      <c r="EV83" s="561"/>
      <c r="EW83" s="561"/>
      <c r="EX83" s="561"/>
      <c r="EY83" s="561"/>
      <c r="EZ83" s="561"/>
      <c r="FA83" s="561"/>
      <c r="FB83" s="561"/>
      <c r="FC83" s="561"/>
      <c r="FD83" s="561"/>
      <c r="FE83" s="561"/>
      <c r="FF83" s="561"/>
      <c r="FG83" s="561"/>
      <c r="FH83" s="561"/>
      <c r="FI83" s="561"/>
      <c r="FJ83" s="561"/>
      <c r="FK83" s="561"/>
      <c r="FL83" s="561"/>
      <c r="FM83" s="561"/>
      <c r="FN83" s="561"/>
      <c r="FO83" s="561"/>
      <c r="FP83" s="561"/>
      <c r="FQ83" s="561"/>
      <c r="FR83" s="561"/>
      <c r="FS83" s="561"/>
      <c r="FT83" s="561"/>
      <c r="FU83" s="561"/>
      <c r="FV83" s="561"/>
      <c r="FW83" s="561"/>
      <c r="FX83" s="561"/>
      <c r="FY83" s="561"/>
      <c r="FZ83" s="561"/>
      <c r="GA83" s="561"/>
      <c r="GB83" s="561"/>
      <c r="GC83" s="561"/>
      <c r="GD83" s="561"/>
      <c r="GE83" s="561"/>
      <c r="GF83" s="561"/>
      <c r="GG83" s="561"/>
      <c r="GH83" s="561"/>
      <c r="GI83" s="561"/>
      <c r="GJ83" s="561"/>
      <c r="GK83" s="715"/>
    </row>
    <row r="84" spans="1:194" ht="3" customHeight="1">
      <c r="D84" s="9"/>
      <c r="E84" s="80"/>
      <c r="F84" s="86"/>
      <c r="G84" s="55"/>
      <c r="H84" s="51"/>
      <c r="I84" s="11"/>
      <c r="J84" s="32"/>
      <c r="K84" s="32"/>
      <c r="L84" s="32"/>
      <c r="M84" s="32"/>
      <c r="N84" s="32"/>
      <c r="O84" s="32"/>
      <c r="P84" s="32"/>
      <c r="Q84" s="39"/>
      <c r="R84" s="39"/>
      <c r="S84" s="39"/>
      <c r="T84" s="39"/>
      <c r="U84" s="19"/>
      <c r="V84" s="39"/>
      <c r="W84" s="39"/>
      <c r="X84" s="39"/>
      <c r="Y84" s="39"/>
      <c r="Z84" s="39"/>
      <c r="AA84" s="39"/>
      <c r="AB84" s="8"/>
      <c r="AC84" s="8"/>
      <c r="AD84" s="8"/>
      <c r="AE84" s="39"/>
      <c r="AF84" s="39"/>
      <c r="AG84" s="39"/>
      <c r="AH84" s="39"/>
      <c r="AI84" s="39"/>
      <c r="AJ84" s="39"/>
      <c r="AK84" s="39"/>
      <c r="AL84" s="19"/>
      <c r="AM84" s="39"/>
      <c r="AN84" s="39"/>
      <c r="AO84" s="39"/>
      <c r="AP84" s="39"/>
      <c r="AQ84" s="39"/>
      <c r="AR84" s="39"/>
      <c r="AS84" s="8"/>
      <c r="AT84" s="8"/>
      <c r="AU84" s="8"/>
      <c r="AV84" s="8"/>
      <c r="AW84" s="8"/>
      <c r="AX84" s="8"/>
      <c r="AY84" s="8"/>
      <c r="AZ84" s="8"/>
      <c r="BA84" s="8"/>
      <c r="BB84" s="8"/>
      <c r="BC84" s="8"/>
      <c r="BD84" s="8"/>
      <c r="BE84" s="8"/>
      <c r="BF84" s="8"/>
      <c r="BG84" s="8"/>
      <c r="BH84" s="8"/>
      <c r="BI84" s="8"/>
      <c r="BJ84" s="39"/>
      <c r="BK84" s="39"/>
      <c r="BL84" s="39"/>
      <c r="BM84" s="39"/>
      <c r="BN84" s="19"/>
      <c r="BO84" s="39"/>
      <c r="BP84" s="39"/>
      <c r="BQ84" s="39"/>
      <c r="BR84" s="39"/>
      <c r="BS84" s="8"/>
      <c r="BT84" s="8"/>
      <c r="BU84" s="8"/>
      <c r="BV84" s="8"/>
      <c r="BW84" s="8"/>
      <c r="BX84" s="8"/>
      <c r="BY84" s="8"/>
      <c r="BZ84" s="8"/>
      <c r="CA84" s="8"/>
      <c r="CB84" s="8"/>
      <c r="CC84" s="8"/>
      <c r="CD84" s="8"/>
      <c r="CE84" s="8"/>
      <c r="CF84" s="8"/>
      <c r="CG84" s="8"/>
      <c r="CH84" s="8"/>
      <c r="CI84" s="8"/>
      <c r="CJ84" s="8"/>
      <c r="CK84" s="8"/>
      <c r="CL84" s="8"/>
      <c r="CM84" s="8"/>
      <c r="CN84" s="8"/>
      <c r="CO84" s="8"/>
      <c r="CP84" s="8"/>
      <c r="CQ84" s="39"/>
      <c r="CR84" s="39"/>
      <c r="CS84" s="39"/>
      <c r="CT84" s="39"/>
      <c r="CU84" s="19"/>
      <c r="CV84" s="39"/>
      <c r="CW84" s="39"/>
      <c r="CX84" s="39"/>
      <c r="CY84" s="39"/>
      <c r="CZ84" s="8"/>
      <c r="DA84" s="8"/>
      <c r="DB84" s="8"/>
      <c r="DC84" s="8"/>
      <c r="DD84" s="8"/>
      <c r="DE84" s="109"/>
      <c r="DF84" s="109"/>
      <c r="DG84" s="109"/>
      <c r="DH84" s="109"/>
      <c r="DI84" s="109"/>
      <c r="DJ84" s="109"/>
      <c r="DK84" s="109"/>
      <c r="DL84" s="109"/>
      <c r="DM84" s="109"/>
      <c r="DN84" s="109"/>
      <c r="DO84" s="109"/>
      <c r="DP84" s="109"/>
      <c r="DQ84" s="109"/>
      <c r="DR84" s="109"/>
      <c r="DS84" s="109"/>
      <c r="DT84" s="109"/>
      <c r="DU84" s="109"/>
      <c r="DV84" s="109"/>
      <c r="DW84" s="109"/>
      <c r="DX84" s="109"/>
      <c r="DY84" s="109"/>
      <c r="DZ84" s="109"/>
      <c r="EA84" s="109"/>
      <c r="EB84" s="109"/>
      <c r="EC84" s="109"/>
      <c r="ED84" s="109"/>
      <c r="EE84" s="110"/>
      <c r="EF84" s="110"/>
      <c r="EG84" s="110"/>
      <c r="EH84" s="110"/>
      <c r="EI84" s="111"/>
      <c r="EJ84" s="111"/>
      <c r="EK84" s="111"/>
      <c r="EL84" s="111"/>
      <c r="EM84" s="111"/>
      <c r="EN84" s="67"/>
      <c r="EO84" s="67"/>
      <c r="EP84" s="67"/>
      <c r="EQ84" s="67"/>
      <c r="ER84" s="111"/>
      <c r="ES84" s="67"/>
      <c r="ET84" s="67"/>
      <c r="EU84" s="67"/>
      <c r="EV84" s="67"/>
      <c r="EW84" s="111"/>
      <c r="EX84" s="111"/>
      <c r="EY84" s="111"/>
      <c r="EZ84" s="111"/>
      <c r="FA84" s="111"/>
      <c r="FB84" s="111"/>
      <c r="FC84" s="111"/>
      <c r="FD84" s="111"/>
      <c r="FE84" s="111"/>
      <c r="FF84" s="111"/>
      <c r="FG84" s="111"/>
      <c r="FH84" s="111"/>
      <c r="FI84" s="111"/>
      <c r="FJ84" s="111"/>
      <c r="FK84" s="111"/>
      <c r="FL84" s="111"/>
      <c r="FM84" s="67"/>
      <c r="FN84" s="67"/>
      <c r="FO84" s="67"/>
      <c r="FP84" s="67"/>
      <c r="FQ84" s="67"/>
      <c r="FR84" s="111"/>
      <c r="FS84" s="111"/>
      <c r="FT84" s="111"/>
      <c r="FU84" s="111"/>
      <c r="FV84" s="111"/>
      <c r="FW84" s="111"/>
      <c r="FX84" s="67"/>
      <c r="FY84" s="67"/>
      <c r="FZ84" s="67"/>
      <c r="GA84" s="67"/>
      <c r="GB84" s="111"/>
      <c r="GC84" s="67"/>
      <c r="GD84" s="67"/>
      <c r="GE84" s="67"/>
      <c r="GF84" s="67"/>
      <c r="GG84" s="111"/>
      <c r="GH84" s="111"/>
      <c r="GI84" s="111"/>
      <c r="GJ84" s="111"/>
      <c r="GK84" s="82"/>
    </row>
    <row r="85" spans="1:194" ht="24.75" customHeight="1">
      <c r="D85" s="9"/>
      <c r="E85" s="80"/>
      <c r="F85" s="720" t="s">
        <v>99</v>
      </c>
      <c r="G85" s="720"/>
      <c r="H85" s="108"/>
      <c r="I85" s="104"/>
      <c r="J85" s="719" t="str">
        <f>IF(BN7="","",BN7)</f>
        <v/>
      </c>
      <c r="K85" s="719"/>
      <c r="L85" s="719"/>
      <c r="M85" s="719"/>
      <c r="N85" s="719"/>
      <c r="O85" s="719"/>
      <c r="P85" s="719"/>
      <c r="Q85" s="719"/>
      <c r="R85" s="719"/>
      <c r="S85" s="719"/>
      <c r="T85" s="719"/>
      <c r="U85" s="719"/>
      <c r="V85" s="719"/>
      <c r="W85" s="719"/>
      <c r="X85" s="719"/>
      <c r="Y85" s="719"/>
      <c r="Z85" s="719"/>
      <c r="AA85" s="719"/>
      <c r="AB85" s="719"/>
      <c r="AC85" s="719"/>
      <c r="AD85" s="719"/>
      <c r="AE85" s="719"/>
      <c r="AF85" s="719"/>
      <c r="AG85" s="719"/>
      <c r="AH85" s="719"/>
      <c r="AI85" s="719"/>
      <c r="AJ85" s="719"/>
      <c r="AK85" s="719"/>
      <c r="AL85" s="719"/>
      <c r="AM85" s="719"/>
      <c r="AN85" s="719"/>
      <c r="AO85" s="719"/>
      <c r="AP85" s="719"/>
      <c r="AQ85" s="719"/>
      <c r="AR85" s="719"/>
      <c r="AS85" s="719"/>
      <c r="AT85" s="719"/>
      <c r="AU85" s="719"/>
      <c r="AV85" s="719"/>
      <c r="AW85" s="719"/>
      <c r="AX85" s="719"/>
      <c r="AY85" s="719"/>
      <c r="AZ85" s="719"/>
      <c r="BA85" s="719"/>
      <c r="BB85" s="719"/>
      <c r="BC85" s="719"/>
      <c r="BD85" s="719"/>
      <c r="BE85" s="719"/>
      <c r="BF85" s="719"/>
      <c r="BG85" s="719"/>
      <c r="BH85" s="719"/>
      <c r="BI85" s="719"/>
      <c r="BJ85" s="719"/>
      <c r="BK85" s="719"/>
      <c r="BL85" s="719"/>
      <c r="BM85" s="719"/>
      <c r="BN85" s="719"/>
      <c r="BO85" s="719"/>
      <c r="BP85" s="719"/>
      <c r="BQ85" s="719"/>
      <c r="BR85" s="719"/>
      <c r="BS85" s="719"/>
      <c r="BT85" s="719"/>
      <c r="BU85" s="719"/>
      <c r="BV85" s="719"/>
      <c r="BW85" s="719"/>
      <c r="BX85" s="719"/>
      <c r="BY85" s="719"/>
      <c r="BZ85" s="719"/>
      <c r="CA85" s="719"/>
      <c r="CB85" s="719"/>
      <c r="CC85" s="719"/>
      <c r="CD85" s="719"/>
      <c r="CE85" s="719"/>
      <c r="CF85" s="719"/>
      <c r="CG85" s="719"/>
      <c r="CH85" s="719"/>
      <c r="CI85" s="719"/>
      <c r="CJ85" s="719"/>
      <c r="CK85" s="719"/>
      <c r="CL85" s="719"/>
      <c r="CM85" s="719"/>
      <c r="CN85" s="719"/>
      <c r="CO85" s="719"/>
      <c r="CP85" s="719"/>
      <c r="CQ85" s="719"/>
      <c r="CR85" s="719"/>
      <c r="CS85" s="719"/>
      <c r="CT85" s="719"/>
      <c r="CU85" s="719"/>
      <c r="CV85" s="719"/>
      <c r="CW85" s="719"/>
      <c r="CX85" s="719"/>
      <c r="CY85" s="719"/>
      <c r="CZ85" s="719"/>
      <c r="DA85" s="719"/>
      <c r="DB85" s="719"/>
      <c r="DC85" s="8"/>
      <c r="DD85" s="8"/>
      <c r="DE85" s="714" t="s">
        <v>214</v>
      </c>
      <c r="DF85" s="714"/>
      <c r="DG85" s="714"/>
      <c r="DH85" s="714"/>
      <c r="DI85" s="714"/>
      <c r="DJ85" s="714"/>
      <c r="DK85" s="714"/>
      <c r="DL85" s="714"/>
      <c r="DM85" s="714"/>
      <c r="DN85" s="714"/>
      <c r="DO85" s="714"/>
      <c r="DP85" s="714"/>
      <c r="DQ85" s="714"/>
      <c r="DR85" s="714"/>
      <c r="DS85" s="714"/>
      <c r="DT85" s="714"/>
      <c r="DU85" s="714"/>
      <c r="DV85" s="714"/>
      <c r="DW85" s="714"/>
      <c r="DX85" s="714"/>
      <c r="DY85" s="714"/>
      <c r="DZ85" s="714"/>
      <c r="EA85" s="714"/>
      <c r="EB85" s="714"/>
      <c r="EC85" s="714"/>
      <c r="ED85" s="714"/>
      <c r="EE85" s="561" t="str">
        <f>IF(FE7="","",FE7)</f>
        <v/>
      </c>
      <c r="EF85" s="561"/>
      <c r="EG85" s="561"/>
      <c r="EH85" s="561"/>
      <c r="EI85" s="561"/>
      <c r="EJ85" s="561"/>
      <c r="EK85" s="561"/>
      <c r="EL85" s="561"/>
      <c r="EM85" s="561"/>
      <c r="EN85" s="561"/>
      <c r="EO85" s="561"/>
      <c r="EP85" s="561"/>
      <c r="EQ85" s="561"/>
      <c r="ER85" s="561"/>
      <c r="ES85" s="561"/>
      <c r="ET85" s="561"/>
      <c r="EU85" s="561"/>
      <c r="EV85" s="561"/>
      <c r="EW85" s="561"/>
      <c r="EX85" s="561"/>
      <c r="EY85" s="561"/>
      <c r="EZ85" s="561"/>
      <c r="FA85" s="561"/>
      <c r="FB85" s="561"/>
      <c r="FC85" s="561"/>
      <c r="FD85" s="561"/>
      <c r="FE85" s="561"/>
      <c r="FF85" s="561"/>
      <c r="FG85" s="561"/>
      <c r="FH85" s="561"/>
      <c r="FI85" s="561"/>
      <c r="FJ85" s="561"/>
      <c r="FK85" s="561"/>
      <c r="FL85" s="561"/>
      <c r="FM85" s="561"/>
      <c r="FN85" s="561"/>
      <c r="FO85" s="561"/>
      <c r="FP85" s="561"/>
      <c r="FQ85" s="561"/>
      <c r="FR85" s="561"/>
      <c r="FS85" s="561"/>
      <c r="FT85" s="561"/>
      <c r="FU85" s="561"/>
      <c r="FV85" s="561"/>
      <c r="FW85" s="561"/>
      <c r="FX85" s="561"/>
      <c r="FY85" s="561"/>
      <c r="FZ85" s="561"/>
      <c r="GA85" s="561"/>
      <c r="GB85" s="561"/>
      <c r="GC85" s="561"/>
      <c r="GD85" s="561"/>
      <c r="GE85" s="561"/>
      <c r="GF85" s="561"/>
      <c r="GG85" s="561"/>
      <c r="GH85" s="561"/>
      <c r="GI85" s="561"/>
      <c r="GJ85" s="561"/>
      <c r="GK85" s="715"/>
    </row>
    <row r="86" spans="1:194" ht="3.75" customHeight="1">
      <c r="D86" s="9"/>
      <c r="E86" s="59"/>
      <c r="F86" s="60"/>
      <c r="G86" s="60"/>
      <c r="H86" s="61"/>
      <c r="I86" s="61"/>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106"/>
      <c r="DF86" s="106"/>
      <c r="DG86" s="106"/>
      <c r="DH86" s="106"/>
      <c r="DI86" s="106"/>
      <c r="DJ86" s="106"/>
      <c r="DK86" s="106"/>
      <c r="DL86" s="106"/>
      <c r="DM86" s="106"/>
      <c r="DN86" s="106"/>
      <c r="DO86" s="106"/>
      <c r="DP86" s="106"/>
      <c r="DQ86" s="106"/>
      <c r="DR86" s="106"/>
      <c r="DS86" s="106"/>
      <c r="DT86" s="106"/>
      <c r="DU86" s="106"/>
      <c r="DV86" s="106"/>
      <c r="DW86" s="106"/>
      <c r="DX86" s="106"/>
      <c r="DY86" s="106"/>
      <c r="DZ86" s="106"/>
      <c r="EA86" s="106"/>
      <c r="EB86" s="106"/>
      <c r="EC86" s="106"/>
      <c r="ED86" s="106"/>
      <c r="EE86" s="106"/>
      <c r="EF86" s="106"/>
      <c r="EG86" s="106"/>
      <c r="EH86" s="106"/>
      <c r="EI86" s="105"/>
      <c r="EJ86" s="105"/>
      <c r="EK86" s="105"/>
      <c r="EL86" s="105"/>
      <c r="EM86" s="105"/>
      <c r="EN86" s="105"/>
      <c r="EO86" s="105"/>
      <c r="EP86" s="105"/>
      <c r="EQ86" s="105"/>
      <c r="ER86" s="105"/>
      <c r="ES86" s="105"/>
      <c r="ET86" s="105"/>
      <c r="EU86" s="105"/>
      <c r="EV86" s="105"/>
      <c r="EW86" s="105"/>
      <c r="EX86" s="105"/>
      <c r="EY86" s="105"/>
      <c r="EZ86" s="105"/>
      <c r="FA86" s="105"/>
      <c r="FB86" s="105"/>
      <c r="FC86" s="105"/>
      <c r="FD86" s="105"/>
      <c r="FE86" s="105"/>
      <c r="FF86" s="105"/>
      <c r="FG86" s="105"/>
      <c r="FH86" s="105"/>
      <c r="FI86" s="105"/>
      <c r="FJ86" s="105"/>
      <c r="FK86" s="105"/>
      <c r="FL86" s="105"/>
      <c r="FM86" s="105"/>
      <c r="FN86" s="105"/>
      <c r="FO86" s="105"/>
      <c r="FP86" s="105"/>
      <c r="FQ86" s="105"/>
      <c r="FR86" s="105"/>
      <c r="FS86" s="105"/>
      <c r="FT86" s="105"/>
      <c r="FU86" s="105"/>
      <c r="FV86" s="105"/>
      <c r="FW86" s="105"/>
      <c r="FX86" s="105"/>
      <c r="FY86" s="105"/>
      <c r="FZ86" s="105"/>
      <c r="GA86" s="105"/>
      <c r="GB86" s="105"/>
      <c r="GC86" s="105"/>
      <c r="GD86" s="105"/>
      <c r="GE86" s="105"/>
      <c r="GF86" s="105"/>
      <c r="GG86" s="105"/>
      <c r="GH86" s="105"/>
      <c r="GI86" s="105"/>
      <c r="GJ86" s="105"/>
      <c r="GK86" s="63"/>
    </row>
    <row r="87" spans="1:194">
      <c r="GL87" s="113"/>
    </row>
    <row r="88" spans="1:194">
      <c r="GL88" s="113"/>
    </row>
  </sheetData>
  <sheetProtection algorithmName="SHA-512" hashValue="56DovvUCcTBArcBhd3FgTBnW9cYZbX/xV6DWmF7rUubct4gvfBsBhcyHfauKP4/PFSSwhPtLY7Swxax1rk1Xbw==" saltValue="kyO/oN7kI+R326C3Z5puJQ==" spinCount="100000" sheet="1" objects="1" scenarios="1" selectLockedCells="1"/>
  <mergeCells count="872">
    <mergeCell ref="AU76:AX76"/>
    <mergeCell ref="AZ76:BC76"/>
    <mergeCell ref="BE76:BH76"/>
    <mergeCell ref="DT80:DW80"/>
    <mergeCell ref="E12:GK12"/>
    <mergeCell ref="DE83:ED83"/>
    <mergeCell ref="DF23:GK24"/>
    <mergeCell ref="DF21:GK22"/>
    <mergeCell ref="DF20:GK20"/>
    <mergeCell ref="DY81:EB81"/>
    <mergeCell ref="EJ81:EM81"/>
    <mergeCell ref="EJ80:EM80"/>
    <mergeCell ref="DD80:DG80"/>
    <mergeCell ref="DW77:DZ77"/>
    <mergeCell ref="DU79:DX79"/>
    <mergeCell ref="GL16:GO16"/>
    <mergeCell ref="DF19:GK19"/>
    <mergeCell ref="DF18:GK18"/>
    <mergeCell ref="GL19:GO19"/>
    <mergeCell ref="GL18:GO18"/>
    <mergeCell ref="GL17:GO17"/>
    <mergeCell ref="CK18:DD18"/>
    <mergeCell ref="BG26:CS27"/>
    <mergeCell ref="CK20:DD20"/>
    <mergeCell ref="CK19:DD19"/>
    <mergeCell ref="DF17:GK17"/>
    <mergeCell ref="EO81:ER81"/>
    <mergeCell ref="BH81:BK81"/>
    <mergeCell ref="BM81:BP81"/>
    <mergeCell ref="CK21:DD22"/>
    <mergeCell ref="CK23:DD24"/>
    <mergeCell ref="DR77:DU77"/>
    <mergeCell ref="CX75:DA75"/>
    <mergeCell ref="DC75:DF75"/>
    <mergeCell ref="BY77:CB77"/>
    <mergeCell ref="BX81:CA81"/>
    <mergeCell ref="CN77:CQ77"/>
    <mergeCell ref="BZ79:CC79"/>
    <mergeCell ref="CP79:CS79"/>
    <mergeCell ref="DF79:DI79"/>
    <mergeCell ref="EL79:EO79"/>
    <mergeCell ref="EL77:EO77"/>
    <mergeCell ref="EQ76:ET76"/>
    <mergeCell ref="EL76:EO76"/>
    <mergeCell ref="BY76:CB76"/>
    <mergeCell ref="CD76:CG76"/>
    <mergeCell ref="CI76:CL76"/>
    <mergeCell ref="CN76:CQ76"/>
    <mergeCell ref="EQ74:ET74"/>
    <mergeCell ref="CC73:CG73"/>
    <mergeCell ref="AB80:AE80"/>
    <mergeCell ref="AR80:AU80"/>
    <mergeCell ref="BH80:BK80"/>
    <mergeCell ref="BX80:CA80"/>
    <mergeCell ref="CN80:CQ80"/>
    <mergeCell ref="CC81:CF81"/>
    <mergeCell ref="CN81:CQ81"/>
    <mergeCell ref="J83:T83"/>
    <mergeCell ref="U83:AD83"/>
    <mergeCell ref="AE83:AJ83"/>
    <mergeCell ref="AK83:AT83"/>
    <mergeCell ref="AU83:AZ83"/>
    <mergeCell ref="AR81:AU81"/>
    <mergeCell ref="AG81:AJ81"/>
    <mergeCell ref="AW81:AZ81"/>
    <mergeCell ref="BA83:BJ83"/>
    <mergeCell ref="BK83:BP83"/>
    <mergeCell ref="EE83:GK83"/>
    <mergeCell ref="EQ77:ET77"/>
    <mergeCell ref="EV77:EY77"/>
    <mergeCell ref="FA77:FD77"/>
    <mergeCell ref="CX77:DA77"/>
    <mergeCell ref="DI81:DL81"/>
    <mergeCell ref="DT81:DW81"/>
    <mergeCell ref="F85:G85"/>
    <mergeCell ref="J85:DB85"/>
    <mergeCell ref="DE85:ED85"/>
    <mergeCell ref="EE85:GK85"/>
    <mergeCell ref="F83:G83"/>
    <mergeCell ref="F81:G81"/>
    <mergeCell ref="J81:M81"/>
    <mergeCell ref="P81:S81"/>
    <mergeCell ref="U81:X81"/>
    <mergeCell ref="AB81:AE81"/>
    <mergeCell ref="DD81:DG81"/>
    <mergeCell ref="CS81:CV81"/>
    <mergeCell ref="FF77:FI77"/>
    <mergeCell ref="FK77:FN77"/>
    <mergeCell ref="AD79:AG79"/>
    <mergeCell ref="AT79:AW79"/>
    <mergeCell ref="BJ79:BM79"/>
    <mergeCell ref="AZ77:BC77"/>
    <mergeCell ref="BE77:BH77"/>
    <mergeCell ref="BJ77:BM77"/>
    <mergeCell ref="BO77:BR77"/>
    <mergeCell ref="EB77:EE77"/>
    <mergeCell ref="EG77:EJ77"/>
    <mergeCell ref="DC77:DF77"/>
    <mergeCell ref="DH77:DK77"/>
    <mergeCell ref="DM77:DP77"/>
    <mergeCell ref="BT77:BW77"/>
    <mergeCell ref="CD77:CG77"/>
    <mergeCell ref="CI77:CL77"/>
    <mergeCell ref="CS77:CV77"/>
    <mergeCell ref="FF76:FI76"/>
    <mergeCell ref="DC76:DF76"/>
    <mergeCell ref="DH76:DK76"/>
    <mergeCell ref="DM76:DP76"/>
    <mergeCell ref="DR76:DU76"/>
    <mergeCell ref="DW76:DZ76"/>
    <mergeCell ref="EB76:EE76"/>
    <mergeCell ref="EG76:EJ76"/>
    <mergeCell ref="FA75:FD75"/>
    <mergeCell ref="EQ75:ET75"/>
    <mergeCell ref="EV75:EY75"/>
    <mergeCell ref="DW75:DZ75"/>
    <mergeCell ref="EB75:EE75"/>
    <mergeCell ref="EL75:EO75"/>
    <mergeCell ref="DH75:DK75"/>
    <mergeCell ref="DR75:DU75"/>
    <mergeCell ref="AZ74:BC74"/>
    <mergeCell ref="J75:M75"/>
    <mergeCell ref="FF75:FI75"/>
    <mergeCell ref="FK75:FN75"/>
    <mergeCell ref="F76:G78"/>
    <mergeCell ref="AA76:AD76"/>
    <mergeCell ref="AF76:AI76"/>
    <mergeCell ref="AK76:AN76"/>
    <mergeCell ref="AP76:AS76"/>
    <mergeCell ref="DM75:DP75"/>
    <mergeCell ref="AU75:AX75"/>
    <mergeCell ref="FK76:FN76"/>
    <mergeCell ref="AA77:AD77"/>
    <mergeCell ref="AF77:AI77"/>
    <mergeCell ref="AK77:AN77"/>
    <mergeCell ref="AP77:AS77"/>
    <mergeCell ref="AU77:AX77"/>
    <mergeCell ref="EV76:EY76"/>
    <mergeCell ref="FA76:FD76"/>
    <mergeCell ref="BJ76:BM76"/>
    <mergeCell ref="BO76:BR76"/>
    <mergeCell ref="BT76:BW76"/>
    <mergeCell ref="CS76:CV76"/>
    <mergeCell ref="CX76:DA76"/>
    <mergeCell ref="BY74:CB74"/>
    <mergeCell ref="EV74:EY74"/>
    <mergeCell ref="F74:G75"/>
    <mergeCell ref="AF74:AI74"/>
    <mergeCell ref="AK74:AN74"/>
    <mergeCell ref="AP74:AS74"/>
    <mergeCell ref="EG75:EJ75"/>
    <mergeCell ref="BY75:CB75"/>
    <mergeCell ref="CD75:CG75"/>
    <mergeCell ref="EG74:EJ74"/>
    <mergeCell ref="CI74:CL74"/>
    <mergeCell ref="CI75:CL75"/>
    <mergeCell ref="P75:S75"/>
    <mergeCell ref="U75:X75"/>
    <mergeCell ref="AA75:AD75"/>
    <mergeCell ref="AF75:AI75"/>
    <mergeCell ref="AA74:AD74"/>
    <mergeCell ref="AZ75:BC75"/>
    <mergeCell ref="BE75:BH75"/>
    <mergeCell ref="BJ75:BM75"/>
    <mergeCell ref="CN75:CQ75"/>
    <mergeCell ref="CS75:CV75"/>
    <mergeCell ref="AK75:AN75"/>
    <mergeCell ref="AP75:AS75"/>
    <mergeCell ref="BO75:BR75"/>
    <mergeCell ref="BT75:BW75"/>
    <mergeCell ref="CN74:CQ74"/>
    <mergeCell ref="CS74:CV74"/>
    <mergeCell ref="CD74:CG74"/>
    <mergeCell ref="EV73:EZ73"/>
    <mergeCell ref="FA73:FE73"/>
    <mergeCell ref="DW73:EA73"/>
    <mergeCell ref="EB73:EF73"/>
    <mergeCell ref="EG73:EK73"/>
    <mergeCell ref="EL73:EP73"/>
    <mergeCell ref="CX73:DB73"/>
    <mergeCell ref="DC73:DG73"/>
    <mergeCell ref="DM73:DQ73"/>
    <mergeCell ref="DH73:DL73"/>
    <mergeCell ref="EQ73:EU73"/>
    <mergeCell ref="DC74:DF74"/>
    <mergeCell ref="DH74:DK74"/>
    <mergeCell ref="DM74:DP74"/>
    <mergeCell ref="DR74:DU74"/>
    <mergeCell ref="DW74:DZ74"/>
    <mergeCell ref="EB74:EE74"/>
    <mergeCell ref="EL74:EO74"/>
    <mergeCell ref="BO74:BR74"/>
    <mergeCell ref="FK74:FN74"/>
    <mergeCell ref="CX74:DA74"/>
    <mergeCell ref="FA74:FD74"/>
    <mergeCell ref="Z73:AD73"/>
    <mergeCell ref="AE73:AI73"/>
    <mergeCell ref="AJ73:AN73"/>
    <mergeCell ref="AO73:AS73"/>
    <mergeCell ref="AT73:AX73"/>
    <mergeCell ref="BX73:CB73"/>
    <mergeCell ref="CS73:CW73"/>
    <mergeCell ref="BD73:BH73"/>
    <mergeCell ref="BI73:BM73"/>
    <mergeCell ref="BN73:BR73"/>
    <mergeCell ref="BS73:BW73"/>
    <mergeCell ref="BE74:BH74"/>
    <mergeCell ref="AU74:AX74"/>
    <mergeCell ref="FF73:FJ73"/>
    <mergeCell ref="FK73:FO73"/>
    <mergeCell ref="DR73:DV73"/>
    <mergeCell ref="CH73:CL73"/>
    <mergeCell ref="CM73:CR73"/>
    <mergeCell ref="FF74:FI74"/>
    <mergeCell ref="BJ74:BM74"/>
    <mergeCell ref="BT74:BW74"/>
    <mergeCell ref="AY73:BC73"/>
    <mergeCell ref="AI72:AO72"/>
    <mergeCell ref="EX72:FA72"/>
    <mergeCell ref="DM72:DS72"/>
    <mergeCell ref="DT72:EK72"/>
    <mergeCell ref="BI72:BO72"/>
    <mergeCell ref="BQ72:BW72"/>
    <mergeCell ref="CG72:CM72"/>
    <mergeCell ref="CO72:CU72"/>
    <mergeCell ref="CW72:DC72"/>
    <mergeCell ref="DE72:DK72"/>
    <mergeCell ref="BY72:CE72"/>
    <mergeCell ref="AS72:AY72"/>
    <mergeCell ref="BA72:BG72"/>
    <mergeCell ref="AE65:AJ65"/>
    <mergeCell ref="AK65:AT65"/>
    <mergeCell ref="BA65:BJ65"/>
    <mergeCell ref="BK65:BP65"/>
    <mergeCell ref="DE65:ED65"/>
    <mergeCell ref="B72:C72"/>
    <mergeCell ref="F72:G72"/>
    <mergeCell ref="J72:M72"/>
    <mergeCell ref="P72:S72"/>
    <mergeCell ref="U72:X72"/>
    <mergeCell ref="AA72:AG72"/>
    <mergeCell ref="AU65:AZ65"/>
    <mergeCell ref="AT69:BU69"/>
    <mergeCell ref="F67:G67"/>
    <mergeCell ref="F65:G65"/>
    <mergeCell ref="O70:S71"/>
    <mergeCell ref="U70:Y71"/>
    <mergeCell ref="CG71:CM71"/>
    <mergeCell ref="GL69:GP72"/>
    <mergeCell ref="Z70:AR70"/>
    <mergeCell ref="AT70:DT70"/>
    <mergeCell ref="DU70:GK70"/>
    <mergeCell ref="AA71:AG71"/>
    <mergeCell ref="AS71:AY71"/>
    <mergeCell ref="FQ72:FV72"/>
    <mergeCell ref="ES72:EV72"/>
    <mergeCell ref="FW71:FZ71"/>
    <mergeCell ref="EL71:EO71"/>
    <mergeCell ref="FH72:FK72"/>
    <mergeCell ref="FH71:FK71"/>
    <mergeCell ref="FW72:FZ72"/>
    <mergeCell ref="EL72:EO72"/>
    <mergeCell ref="ES71:EV71"/>
    <mergeCell ref="GB72:GE72"/>
    <mergeCell ref="GF72:GK72"/>
    <mergeCell ref="DT62:DW62"/>
    <mergeCell ref="EJ62:EM62"/>
    <mergeCell ref="EJ63:EM63"/>
    <mergeCell ref="EO63:ER63"/>
    <mergeCell ref="FB72:FG72"/>
    <mergeCell ref="FM72:FP72"/>
    <mergeCell ref="BH63:BK63"/>
    <mergeCell ref="BM63:BP63"/>
    <mergeCell ref="BX63:CA63"/>
    <mergeCell ref="CC63:CF63"/>
    <mergeCell ref="CN63:CQ63"/>
    <mergeCell ref="CS63:CV63"/>
    <mergeCell ref="DD62:DG62"/>
    <mergeCell ref="DD63:DG63"/>
    <mergeCell ref="DI63:DL63"/>
    <mergeCell ref="DT63:DW63"/>
    <mergeCell ref="DY63:EB63"/>
    <mergeCell ref="CN62:CQ62"/>
    <mergeCell ref="EE65:GK65"/>
    <mergeCell ref="J67:DB67"/>
    <mergeCell ref="DE67:ED67"/>
    <mergeCell ref="EE67:GK67"/>
    <mergeCell ref="J65:T65"/>
    <mergeCell ref="U65:AD65"/>
    <mergeCell ref="F63:G63"/>
    <mergeCell ref="J63:M63"/>
    <mergeCell ref="P63:S63"/>
    <mergeCell ref="U63:X63"/>
    <mergeCell ref="AB63:AE63"/>
    <mergeCell ref="AG63:AJ63"/>
    <mergeCell ref="AR63:AU63"/>
    <mergeCell ref="EQ59:ET59"/>
    <mergeCell ref="EV59:EY59"/>
    <mergeCell ref="AD61:AG61"/>
    <mergeCell ref="AT61:AW61"/>
    <mergeCell ref="BJ61:BM61"/>
    <mergeCell ref="BZ61:CC61"/>
    <mergeCell ref="CP61:CS61"/>
    <mergeCell ref="DF61:DI61"/>
    <mergeCell ref="DR59:DU59"/>
    <mergeCell ref="DW59:DZ59"/>
    <mergeCell ref="DU61:DX61"/>
    <mergeCell ref="EL61:EO61"/>
    <mergeCell ref="AW63:AZ63"/>
    <mergeCell ref="AB62:AE62"/>
    <mergeCell ref="AR62:AU62"/>
    <mergeCell ref="BH62:BK62"/>
    <mergeCell ref="BX62:CA62"/>
    <mergeCell ref="FF59:FI59"/>
    <mergeCell ref="FK59:FN59"/>
    <mergeCell ref="AZ59:BC59"/>
    <mergeCell ref="BE59:BH59"/>
    <mergeCell ref="BJ59:BM59"/>
    <mergeCell ref="BO59:BR59"/>
    <mergeCell ref="BY59:CB59"/>
    <mergeCell ref="FA59:FD59"/>
    <mergeCell ref="CX59:DA59"/>
    <mergeCell ref="DC59:DF59"/>
    <mergeCell ref="EB59:EE59"/>
    <mergeCell ref="EG59:EJ59"/>
    <mergeCell ref="EL59:EO59"/>
    <mergeCell ref="BT59:BW59"/>
    <mergeCell ref="CD59:CG59"/>
    <mergeCell ref="CI59:CL59"/>
    <mergeCell ref="CN59:CQ59"/>
    <mergeCell ref="CS59:CV59"/>
    <mergeCell ref="DH59:DK59"/>
    <mergeCell ref="DM59:DP59"/>
    <mergeCell ref="FK58:FN58"/>
    <mergeCell ref="AA59:AD59"/>
    <mergeCell ref="AF59:AI59"/>
    <mergeCell ref="AK59:AN59"/>
    <mergeCell ref="AP59:AS59"/>
    <mergeCell ref="AU59:AX59"/>
    <mergeCell ref="AU58:AX58"/>
    <mergeCell ref="AZ58:BC58"/>
    <mergeCell ref="EG58:EJ58"/>
    <mergeCell ref="EL58:EO58"/>
    <mergeCell ref="BE58:BH58"/>
    <mergeCell ref="BJ58:BM58"/>
    <mergeCell ref="BO58:BR58"/>
    <mergeCell ref="BT58:BW58"/>
    <mergeCell ref="EQ58:ET58"/>
    <mergeCell ref="EV58:EY58"/>
    <mergeCell ref="CS58:CV58"/>
    <mergeCell ref="CX58:DA58"/>
    <mergeCell ref="CI58:CL58"/>
    <mergeCell ref="CN58:CQ58"/>
    <mergeCell ref="FA58:FD58"/>
    <mergeCell ref="FF58:FI58"/>
    <mergeCell ref="DC58:DF58"/>
    <mergeCell ref="DH58:DK58"/>
    <mergeCell ref="DR58:DU58"/>
    <mergeCell ref="EV57:EY57"/>
    <mergeCell ref="FA57:FD57"/>
    <mergeCell ref="CN57:CQ57"/>
    <mergeCell ref="CS57:CV57"/>
    <mergeCell ref="CX57:DA57"/>
    <mergeCell ref="DC57:DF57"/>
    <mergeCell ref="DH57:DK57"/>
    <mergeCell ref="EQ57:ET57"/>
    <mergeCell ref="FF57:FI57"/>
    <mergeCell ref="FK57:FN57"/>
    <mergeCell ref="F58:G60"/>
    <mergeCell ref="AA58:AD58"/>
    <mergeCell ref="AF58:AI58"/>
    <mergeCell ref="AK58:AN58"/>
    <mergeCell ref="AP58:AS58"/>
    <mergeCell ref="EG57:EJ57"/>
    <mergeCell ref="EL57:EO57"/>
    <mergeCell ref="CI57:CL57"/>
    <mergeCell ref="BE57:BH57"/>
    <mergeCell ref="BJ57:BM57"/>
    <mergeCell ref="DW58:DZ58"/>
    <mergeCell ref="EB58:EE58"/>
    <mergeCell ref="BY58:CB58"/>
    <mergeCell ref="CD58:CG58"/>
    <mergeCell ref="BO57:BR57"/>
    <mergeCell ref="BT57:BW57"/>
    <mergeCell ref="BY57:CB57"/>
    <mergeCell ref="CD57:CG57"/>
    <mergeCell ref="F56:G57"/>
    <mergeCell ref="AA56:AD56"/>
    <mergeCell ref="AF56:AI56"/>
    <mergeCell ref="DM58:DP58"/>
    <mergeCell ref="EG56:EJ56"/>
    <mergeCell ref="EL56:EO56"/>
    <mergeCell ref="DM57:DP57"/>
    <mergeCell ref="DR57:DU57"/>
    <mergeCell ref="DW57:DZ57"/>
    <mergeCell ref="EB57:EE57"/>
    <mergeCell ref="FK56:FN56"/>
    <mergeCell ref="J57:M57"/>
    <mergeCell ref="P57:S57"/>
    <mergeCell ref="U57:X57"/>
    <mergeCell ref="AA57:AD57"/>
    <mergeCell ref="AF57:AI57"/>
    <mergeCell ref="AU56:AX56"/>
    <mergeCell ref="AZ56:BC56"/>
    <mergeCell ref="BE56:BH56"/>
    <mergeCell ref="BJ56:BM56"/>
    <mergeCell ref="BO56:BR56"/>
    <mergeCell ref="BT56:BW56"/>
    <mergeCell ref="EQ56:ET56"/>
    <mergeCell ref="EV56:EY56"/>
    <mergeCell ref="FA56:FD56"/>
    <mergeCell ref="FF56:FI56"/>
    <mergeCell ref="DC56:DF56"/>
    <mergeCell ref="DH56:DK56"/>
    <mergeCell ref="DM56:DP56"/>
    <mergeCell ref="DR56:DU56"/>
    <mergeCell ref="AK57:AN57"/>
    <mergeCell ref="AP57:AS57"/>
    <mergeCell ref="AU57:AX57"/>
    <mergeCell ref="AZ57:BC57"/>
    <mergeCell ref="FF55:FJ55"/>
    <mergeCell ref="FK55:FO55"/>
    <mergeCell ref="DR55:DV55"/>
    <mergeCell ref="DW56:DZ56"/>
    <mergeCell ref="EB56:EE56"/>
    <mergeCell ref="CI56:CL56"/>
    <mergeCell ref="AK56:AN56"/>
    <mergeCell ref="AP56:AS56"/>
    <mergeCell ref="DM55:DQ55"/>
    <mergeCell ref="BD55:BH55"/>
    <mergeCell ref="BI55:BM55"/>
    <mergeCell ref="BY56:CB56"/>
    <mergeCell ref="CD56:CG56"/>
    <mergeCell ref="CN56:CQ56"/>
    <mergeCell ref="CS56:CV56"/>
    <mergeCell ref="CX56:DA56"/>
    <mergeCell ref="CH55:CL55"/>
    <mergeCell ref="CM55:CR55"/>
    <mergeCell ref="BN55:BR55"/>
    <mergeCell ref="BS55:BW55"/>
    <mergeCell ref="FW54:FZ54"/>
    <mergeCell ref="CS55:CW55"/>
    <mergeCell ref="CX55:DB55"/>
    <mergeCell ref="DC55:DG55"/>
    <mergeCell ref="CW54:DC54"/>
    <mergeCell ref="DE54:DK54"/>
    <mergeCell ref="EQ55:EU55"/>
    <mergeCell ref="EV55:EZ55"/>
    <mergeCell ref="DW55:EA55"/>
    <mergeCell ref="EB55:EF55"/>
    <mergeCell ref="EG55:EK55"/>
    <mergeCell ref="EL55:EP55"/>
    <mergeCell ref="Z55:AD55"/>
    <mergeCell ref="AE55:AI55"/>
    <mergeCell ref="AJ55:AN55"/>
    <mergeCell ref="AO55:AS55"/>
    <mergeCell ref="AT55:AX55"/>
    <mergeCell ref="AY55:BC55"/>
    <mergeCell ref="BX55:CB55"/>
    <mergeCell ref="CC55:CG55"/>
    <mergeCell ref="FQ54:FV54"/>
    <mergeCell ref="EX54:FA54"/>
    <mergeCell ref="FB54:FG54"/>
    <mergeCell ref="FH54:FK54"/>
    <mergeCell ref="FM54:FP54"/>
    <mergeCell ref="CG54:CM54"/>
    <mergeCell ref="CO54:CU54"/>
    <mergeCell ref="BQ54:BW54"/>
    <mergeCell ref="BY54:CE54"/>
    <mergeCell ref="FA55:FE55"/>
    <mergeCell ref="DH55:DL55"/>
    <mergeCell ref="EL54:EO54"/>
    <mergeCell ref="ES54:EV54"/>
    <mergeCell ref="AI54:AO54"/>
    <mergeCell ref="AS54:AY54"/>
    <mergeCell ref="BA54:BG54"/>
    <mergeCell ref="B54:C54"/>
    <mergeCell ref="F54:G54"/>
    <mergeCell ref="J54:M54"/>
    <mergeCell ref="P54:S54"/>
    <mergeCell ref="U54:X54"/>
    <mergeCell ref="AA54:AG54"/>
    <mergeCell ref="BI54:BO54"/>
    <mergeCell ref="J45:M45"/>
    <mergeCell ref="P45:S45"/>
    <mergeCell ref="AA53:AG53"/>
    <mergeCell ref="AS53:AY53"/>
    <mergeCell ref="F47:G47"/>
    <mergeCell ref="F49:G49"/>
    <mergeCell ref="F45:G45"/>
    <mergeCell ref="CG53:CM53"/>
    <mergeCell ref="ES53:EV53"/>
    <mergeCell ref="O52:S53"/>
    <mergeCell ref="U52:Y53"/>
    <mergeCell ref="CN45:CQ45"/>
    <mergeCell ref="FH53:FK53"/>
    <mergeCell ref="DT45:DW45"/>
    <mergeCell ref="DY45:EB45"/>
    <mergeCell ref="AR45:AU45"/>
    <mergeCell ref="AW45:AZ45"/>
    <mergeCell ref="AT51:BU51"/>
    <mergeCell ref="Z52:AR52"/>
    <mergeCell ref="AT52:DT52"/>
    <mergeCell ref="BA47:BJ47"/>
    <mergeCell ref="BK47:BP47"/>
    <mergeCell ref="J47:T47"/>
    <mergeCell ref="U47:AD47"/>
    <mergeCell ref="AE47:AJ47"/>
    <mergeCell ref="AK47:AT47"/>
    <mergeCell ref="AU47:AZ47"/>
    <mergeCell ref="J49:DB49"/>
    <mergeCell ref="GL51:GP54"/>
    <mergeCell ref="FW53:FZ53"/>
    <mergeCell ref="DM54:DS54"/>
    <mergeCell ref="DT54:EK54"/>
    <mergeCell ref="EL53:EO53"/>
    <mergeCell ref="EO45:ER45"/>
    <mergeCell ref="GF54:GK54"/>
    <mergeCell ref="DU52:GK52"/>
    <mergeCell ref="DE47:ED47"/>
    <mergeCell ref="EE47:GK47"/>
    <mergeCell ref="DE49:ED49"/>
    <mergeCell ref="EE49:GK49"/>
    <mergeCell ref="GB54:GE54"/>
    <mergeCell ref="EG41:EJ41"/>
    <mergeCell ref="EL41:EO41"/>
    <mergeCell ref="CI41:CL41"/>
    <mergeCell ref="CN41:CQ41"/>
    <mergeCell ref="CX41:DA41"/>
    <mergeCell ref="DH41:DK41"/>
    <mergeCell ref="U45:X45"/>
    <mergeCell ref="AB45:AE45"/>
    <mergeCell ref="AG45:AJ45"/>
    <mergeCell ref="AA41:AD41"/>
    <mergeCell ref="AF41:AI41"/>
    <mergeCell ref="AK41:AN41"/>
    <mergeCell ref="AP41:AS41"/>
    <mergeCell ref="AZ41:BC41"/>
    <mergeCell ref="EJ44:EM44"/>
    <mergeCell ref="BH45:BK45"/>
    <mergeCell ref="BM45:BP45"/>
    <mergeCell ref="BX45:CA45"/>
    <mergeCell ref="CC45:CF45"/>
    <mergeCell ref="EJ45:EM45"/>
    <mergeCell ref="CS45:CV45"/>
    <mergeCell ref="DD45:DG45"/>
    <mergeCell ref="DI45:DL45"/>
    <mergeCell ref="EL43:EO43"/>
    <mergeCell ref="AB44:AE44"/>
    <mergeCell ref="AR44:AU44"/>
    <mergeCell ref="BH44:BK44"/>
    <mergeCell ref="BX44:CA44"/>
    <mergeCell ref="CN44:CQ44"/>
    <mergeCell ref="DD44:DG44"/>
    <mergeCell ref="AD43:AG43"/>
    <mergeCell ref="AT43:AW43"/>
    <mergeCell ref="DT44:DW44"/>
    <mergeCell ref="BE41:BH41"/>
    <mergeCell ref="BJ41:BM41"/>
    <mergeCell ref="DU43:DX43"/>
    <mergeCell ref="DW41:DZ41"/>
    <mergeCell ref="BJ43:BM43"/>
    <mergeCell ref="BZ43:CC43"/>
    <mergeCell ref="CP43:CS43"/>
    <mergeCell ref="DF43:DI43"/>
    <mergeCell ref="CS41:CV41"/>
    <mergeCell ref="BO41:BR41"/>
    <mergeCell ref="BT41:BW41"/>
    <mergeCell ref="BY41:CB41"/>
    <mergeCell ref="CD41:CG41"/>
    <mergeCell ref="DC41:DF41"/>
    <mergeCell ref="GM39:GQ41"/>
    <mergeCell ref="CD40:CG40"/>
    <mergeCell ref="DW40:DZ40"/>
    <mergeCell ref="EB40:EE40"/>
    <mergeCell ref="CS40:CV40"/>
    <mergeCell ref="CI40:CL40"/>
    <mergeCell ref="F40:G42"/>
    <mergeCell ref="AA40:AD40"/>
    <mergeCell ref="AF40:AI40"/>
    <mergeCell ref="AK40:AN40"/>
    <mergeCell ref="AP40:AS40"/>
    <mergeCell ref="AU40:AX40"/>
    <mergeCell ref="AU41:AX41"/>
    <mergeCell ref="AZ40:BC40"/>
    <mergeCell ref="BE40:BH40"/>
    <mergeCell ref="BJ40:BM40"/>
    <mergeCell ref="BO40:BR40"/>
    <mergeCell ref="BT40:BW40"/>
    <mergeCell ref="BY40:CB40"/>
    <mergeCell ref="CN40:CQ40"/>
    <mergeCell ref="FA39:FD39"/>
    <mergeCell ref="CX40:DA40"/>
    <mergeCell ref="DC40:DF40"/>
    <mergeCell ref="DH40:DK40"/>
    <mergeCell ref="EV40:EY40"/>
    <mergeCell ref="EQ39:ET39"/>
    <mergeCell ref="EV39:EY39"/>
    <mergeCell ref="CS39:CV39"/>
    <mergeCell ref="FK38:FN38"/>
    <mergeCell ref="FF39:FI39"/>
    <mergeCell ref="FK39:FN39"/>
    <mergeCell ref="GL39:GL41"/>
    <mergeCell ref="FA40:FD40"/>
    <mergeCell ref="FF40:FI40"/>
    <mergeCell ref="FA41:FD41"/>
    <mergeCell ref="FF41:FI41"/>
    <mergeCell ref="FK41:FN41"/>
    <mergeCell ref="FK40:FN40"/>
    <mergeCell ref="EQ40:ET40"/>
    <mergeCell ref="EV41:EY41"/>
    <mergeCell ref="EG40:EJ40"/>
    <mergeCell ref="EL40:EO40"/>
    <mergeCell ref="EQ38:ET38"/>
    <mergeCell ref="EV38:EY38"/>
    <mergeCell ref="FA38:FD38"/>
    <mergeCell ref="EQ41:ET41"/>
    <mergeCell ref="DW39:DZ39"/>
    <mergeCell ref="EB41:EE41"/>
    <mergeCell ref="CD39:CG39"/>
    <mergeCell ref="CI38:CL38"/>
    <mergeCell ref="CN38:CQ38"/>
    <mergeCell ref="CS38:CV38"/>
    <mergeCell ref="CX38:DA38"/>
    <mergeCell ref="CI39:CL39"/>
    <mergeCell ref="CN39:CQ39"/>
    <mergeCell ref="DR41:DU41"/>
    <mergeCell ref="DR40:DU40"/>
    <mergeCell ref="DM39:DP39"/>
    <mergeCell ref="DR39:DU39"/>
    <mergeCell ref="DM40:DP40"/>
    <mergeCell ref="EB39:EE39"/>
    <mergeCell ref="EG39:EJ39"/>
    <mergeCell ref="DM41:DP41"/>
    <mergeCell ref="DH39:DK39"/>
    <mergeCell ref="AU39:AX39"/>
    <mergeCell ref="BE39:BH39"/>
    <mergeCell ref="EB37:EF37"/>
    <mergeCell ref="EG37:EK37"/>
    <mergeCell ref="FF38:FI38"/>
    <mergeCell ref="DC38:DF38"/>
    <mergeCell ref="DH38:DK38"/>
    <mergeCell ref="CX39:DA39"/>
    <mergeCell ref="DC39:DF39"/>
    <mergeCell ref="DR38:DU38"/>
    <mergeCell ref="DW38:DZ38"/>
    <mergeCell ref="EB38:EE38"/>
    <mergeCell ref="EG38:EJ38"/>
    <mergeCell ref="EL38:EO38"/>
    <mergeCell ref="EL39:EO39"/>
    <mergeCell ref="CC37:CG37"/>
    <mergeCell ref="DM38:DP38"/>
    <mergeCell ref="BX37:CB37"/>
    <mergeCell ref="DM37:DQ37"/>
    <mergeCell ref="CD38:CG38"/>
    <mergeCell ref="J39:M39"/>
    <mergeCell ref="P39:S39"/>
    <mergeCell ref="U39:X39"/>
    <mergeCell ref="AA39:AD39"/>
    <mergeCell ref="AF39:AI39"/>
    <mergeCell ref="AK39:AN39"/>
    <mergeCell ref="F38:G39"/>
    <mergeCell ref="AA38:AD38"/>
    <mergeCell ref="AF38:AI38"/>
    <mergeCell ref="AK38:AN38"/>
    <mergeCell ref="AP38:AS38"/>
    <mergeCell ref="BY38:CB38"/>
    <mergeCell ref="AP39:AS39"/>
    <mergeCell ref="BJ39:BM39"/>
    <mergeCell ref="BO39:BR39"/>
    <mergeCell ref="BT39:BW39"/>
    <mergeCell ref="AU38:AX38"/>
    <mergeCell ref="AZ38:BC38"/>
    <mergeCell ref="BE38:BH38"/>
    <mergeCell ref="BJ38:BM38"/>
    <mergeCell ref="BO38:BR38"/>
    <mergeCell ref="BY39:CB39"/>
    <mergeCell ref="BT38:BW38"/>
    <mergeCell ref="AZ39:BC39"/>
    <mergeCell ref="FF37:FJ37"/>
    <mergeCell ref="FK37:FO37"/>
    <mergeCell ref="DR37:DV37"/>
    <mergeCell ref="DW37:EA37"/>
    <mergeCell ref="EQ37:EU37"/>
    <mergeCell ref="FM36:FP36"/>
    <mergeCell ref="EX36:FA36"/>
    <mergeCell ref="FB36:FG36"/>
    <mergeCell ref="EV37:EZ37"/>
    <mergeCell ref="EL37:EP37"/>
    <mergeCell ref="FA37:FE37"/>
    <mergeCell ref="CS37:CW37"/>
    <mergeCell ref="CX37:DB37"/>
    <mergeCell ref="DC37:DG37"/>
    <mergeCell ref="DH37:DL37"/>
    <mergeCell ref="CG36:CM36"/>
    <mergeCell ref="CM37:CR37"/>
    <mergeCell ref="Z37:AD37"/>
    <mergeCell ref="AE37:AI37"/>
    <mergeCell ref="AJ37:AN37"/>
    <mergeCell ref="AO37:AS37"/>
    <mergeCell ref="AT37:AX37"/>
    <mergeCell ref="AY37:BC37"/>
    <mergeCell ref="BD37:BH37"/>
    <mergeCell ref="BI37:BM37"/>
    <mergeCell ref="CH37:CL37"/>
    <mergeCell ref="BN37:BR37"/>
    <mergeCell ref="BS37:BW37"/>
    <mergeCell ref="GL33:GP36"/>
    <mergeCell ref="O34:S35"/>
    <mergeCell ref="U34:Y35"/>
    <mergeCell ref="Z34:AR34"/>
    <mergeCell ref="AT34:DT34"/>
    <mergeCell ref="DU34:GK34"/>
    <mergeCell ref="FH36:FK36"/>
    <mergeCell ref="AI36:AO36"/>
    <mergeCell ref="AT33:BU33"/>
    <mergeCell ref="CG35:CM35"/>
    <mergeCell ref="GF36:GK36"/>
    <mergeCell ref="FQ36:FV36"/>
    <mergeCell ref="DT36:EK36"/>
    <mergeCell ref="EL36:EO36"/>
    <mergeCell ref="ES36:EV36"/>
    <mergeCell ref="FW36:FZ36"/>
    <mergeCell ref="GB36:GE36"/>
    <mergeCell ref="AS36:AY36"/>
    <mergeCell ref="CO36:CU36"/>
    <mergeCell ref="CW36:DC36"/>
    <mergeCell ref="DE36:DK36"/>
    <mergeCell ref="BQ36:BW36"/>
    <mergeCell ref="BY36:CE36"/>
    <mergeCell ref="B36:C36"/>
    <mergeCell ref="F36:G36"/>
    <mergeCell ref="J36:M36"/>
    <mergeCell ref="P36:S36"/>
    <mergeCell ref="U36:X36"/>
    <mergeCell ref="DO30:DR31"/>
    <mergeCell ref="BA36:BG36"/>
    <mergeCell ref="DM36:DS36"/>
    <mergeCell ref="AA36:AG36"/>
    <mergeCell ref="BI36:BO36"/>
    <mergeCell ref="GB30:GE31"/>
    <mergeCell ref="ES30:EV31"/>
    <mergeCell ref="EX30:FA31"/>
    <mergeCell ref="ES35:EV35"/>
    <mergeCell ref="FH35:FK35"/>
    <mergeCell ref="FW35:FZ35"/>
    <mergeCell ref="E32:GK32"/>
    <mergeCell ref="EL35:EO35"/>
    <mergeCell ref="AA35:AG35"/>
    <mergeCell ref="AS35:AY35"/>
    <mergeCell ref="BK30:BU31"/>
    <mergeCell ref="CJ30:CM31"/>
    <mergeCell ref="CN30:CS31"/>
    <mergeCell ref="CE30:CH31"/>
    <mergeCell ref="AB30:AE31"/>
    <mergeCell ref="CB30:CD31"/>
    <mergeCell ref="AM29:BJ30"/>
    <mergeCell ref="BV29:CA31"/>
    <mergeCell ref="CT30:CY31"/>
    <mergeCell ref="GM30:GP31"/>
    <mergeCell ref="FB30:FG31"/>
    <mergeCell ref="FH30:FK31"/>
    <mergeCell ref="FM30:FP31"/>
    <mergeCell ref="FQ30:FV31"/>
    <mergeCell ref="CZ29:DC29"/>
    <mergeCell ref="GF30:GK31"/>
    <mergeCell ref="DY30:EB31"/>
    <mergeCell ref="EC30:EH31"/>
    <mergeCell ref="EI30:ER31"/>
    <mergeCell ref="DT29:DW29"/>
    <mergeCell ref="DY29:EB29"/>
    <mergeCell ref="ES29:EV29"/>
    <mergeCell ref="FH29:FK29"/>
    <mergeCell ref="CZ30:DC31"/>
    <mergeCell ref="DE30:DH31"/>
    <mergeCell ref="DJ30:DM31"/>
    <mergeCell ref="GL30:GL31"/>
    <mergeCell ref="FW29:FZ29"/>
    <mergeCell ref="DE29:DH29"/>
    <mergeCell ref="DJ29:DM29"/>
    <mergeCell ref="DO29:DR29"/>
    <mergeCell ref="DT30:DW31"/>
    <mergeCell ref="FW30:FZ31"/>
    <mergeCell ref="AM31:BJ31"/>
    <mergeCell ref="U25:Y26"/>
    <mergeCell ref="AG30:AJ31"/>
    <mergeCell ref="D30:G31"/>
    <mergeCell ref="J30:M31"/>
    <mergeCell ref="P30:S31"/>
    <mergeCell ref="U30:X31"/>
    <mergeCell ref="AB29:AE29"/>
    <mergeCell ref="AK26:BF27"/>
    <mergeCell ref="AB26:AE26"/>
    <mergeCell ref="EL28:FQ28"/>
    <mergeCell ref="J27:M27"/>
    <mergeCell ref="P27:S27"/>
    <mergeCell ref="U27:X27"/>
    <mergeCell ref="CT26:DP27"/>
    <mergeCell ref="D24:Q24"/>
    <mergeCell ref="S24:Y24"/>
    <mergeCell ref="D27:G27"/>
    <mergeCell ref="AB27:AE27"/>
    <mergeCell ref="W28:AG28"/>
    <mergeCell ref="AH28:AT28"/>
    <mergeCell ref="GM13:GQ15"/>
    <mergeCell ref="E15:DD15"/>
    <mergeCell ref="GN5:GN6"/>
    <mergeCell ref="ED15:ER15"/>
    <mergeCell ref="ES15:FA15"/>
    <mergeCell ref="FB15:FG15"/>
    <mergeCell ref="FH15:FP15"/>
    <mergeCell ref="FQ15:FV15"/>
    <mergeCell ref="FW15:GE15"/>
    <mergeCell ref="GL13:GL14"/>
    <mergeCell ref="D10:BR10"/>
    <mergeCell ref="FE7:GK7"/>
    <mergeCell ref="FN10:GK10"/>
    <mergeCell ref="J7:AO7"/>
    <mergeCell ref="AP7:BM7"/>
    <mergeCell ref="D7:I7"/>
    <mergeCell ref="D9:GK9"/>
    <mergeCell ref="FS11:FV11"/>
    <mergeCell ref="FX11:GA11"/>
    <mergeCell ref="GC11:GF11"/>
    <mergeCell ref="GH11:GK11"/>
    <mergeCell ref="D11:DH11"/>
    <mergeCell ref="FN11:FQ11"/>
    <mergeCell ref="C2:I2"/>
    <mergeCell ref="K2:P2"/>
    <mergeCell ref="R2:W2"/>
    <mergeCell ref="B4:C4"/>
    <mergeCell ref="D4:I4"/>
    <mergeCell ref="GO5:GO6"/>
    <mergeCell ref="B6:C6"/>
    <mergeCell ref="D6:I6"/>
    <mergeCell ref="J6:AO6"/>
    <mergeCell ref="AP6:BM6"/>
    <mergeCell ref="BN6:DW6"/>
    <mergeCell ref="DX6:FD6"/>
    <mergeCell ref="FE6:GK6"/>
    <mergeCell ref="FE5:GK5"/>
    <mergeCell ref="B5:C5"/>
    <mergeCell ref="GM5:GM6"/>
    <mergeCell ref="FE4:GK4"/>
    <mergeCell ref="J4:AO4"/>
    <mergeCell ref="AP4:BM4"/>
    <mergeCell ref="BN4:DW4"/>
    <mergeCell ref="DX4:FD4"/>
    <mergeCell ref="A30:A31"/>
    <mergeCell ref="H13:L14"/>
    <mergeCell ref="M13:AZ13"/>
    <mergeCell ref="BA13:BE14"/>
    <mergeCell ref="M14:AZ14"/>
    <mergeCell ref="D5:I5"/>
    <mergeCell ref="J5:AO5"/>
    <mergeCell ref="AP5:BM5"/>
    <mergeCell ref="E13:G14"/>
    <mergeCell ref="O25:S26"/>
    <mergeCell ref="B7:C7"/>
    <mergeCell ref="C15:C26"/>
    <mergeCell ref="BF13:GK14"/>
    <mergeCell ref="GF15:GK15"/>
    <mergeCell ref="D22:Q23"/>
    <mergeCell ref="DQ26:EV27"/>
    <mergeCell ref="EW26:GG27"/>
    <mergeCell ref="DF16:GK16"/>
    <mergeCell ref="CK16:DD16"/>
    <mergeCell ref="CK17:DD17"/>
    <mergeCell ref="BN5:DW5"/>
    <mergeCell ref="DX5:FD5"/>
    <mergeCell ref="BN7:DW7"/>
    <mergeCell ref="DX7:FD7"/>
  </mergeCells>
  <phoneticPr fontId="4"/>
  <printOptions horizontalCentered="1"/>
  <pageMargins left="0.45" right="0.22" top="0.39370078740157483" bottom="0" header="0.27559055118110237" footer="0.24"/>
  <pageSetup paperSize="9" scale="82"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会社名等</vt:lpstr>
      <vt:lpstr>1</vt:lpstr>
      <vt:lpstr>8【削除】</vt:lpstr>
      <vt:lpstr>'1'!Print_Area</vt:lpstr>
      <vt:lpstr>'8【削除】'!Print_Area</vt:lpstr>
      <vt:lpstr>会社名等!Print_Area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iwata</dc:creator>
  <cp:lastModifiedBy>岩田 京次</cp:lastModifiedBy>
  <cp:lastPrinted>2020-09-21T06:07:06Z</cp:lastPrinted>
  <dcterms:created xsi:type="dcterms:W3CDTF">2004-06-11T08:05:13Z</dcterms:created>
  <dcterms:modified xsi:type="dcterms:W3CDTF">2023-09-06T10:17:02Z</dcterms:modified>
</cp:coreProperties>
</file>